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vplgfl11\共有フォルダ\LG010_企画振興課\財政担当\企画財政係\各種調査・報告関係\R5\051020〆令和3年度財政状況資料集の作成について（2回目・地方公会計）\"/>
    </mc:Choice>
  </mc:AlternateContent>
  <xr:revisionPtr revIDLastSave="0" documentId="13_ncr:1_{CEEEEA54-95C4-424F-85D9-31C7112A90AB}" xr6:coauthVersionLast="47" xr6:coauthVersionMax="47" xr10:uidLastSave="{00000000-0000-0000-0000-000000000000}"/>
  <bookViews>
    <workbookView xWindow="-120" yWindow="-120" windowWidth="20730" windowHeight="11040" tabRatio="870" firstSheet="11"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AM34" i="10"/>
  <c r="C34" i="10"/>
  <c r="C35" i="10" s="1"/>
  <c r="U34" i="10" l="1"/>
  <c r="U35" i="10" s="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<sst xmlns="http://schemas.openxmlformats.org/spreadsheetml/2006/main" count="1169" uniqueCount="612">
  <si>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</si>
  <si>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</si>
  <si>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</si>
  <si>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</si>
  <si>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</si>
  <si>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</si>
  <si>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</si>
  <si>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</si>
  <si>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</si>
  <si>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</si>
  <si>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</si>
  <si>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</si>
  <si>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</si>
  <si>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</si>
  <si>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</si>
  <si>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</si>
  <si>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</si>
  <si>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</si>
  <si>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</si>
  <si>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</si>
  <si>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</si>
  <si>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</si>
  <si>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</si>
  <si>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</si>
  <si>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</si>
  <si>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</si>
  <si>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</si>
  <si>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</si>
  <si>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</si>
  <si>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</si>
  <si>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</si>
  <si>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</si>
  <si>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</si>
  <si>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</si>
  <si>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</si>
  <si>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</si>
  <si>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</si>
  <si>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</si>
  <si>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</si>
  <si>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</si>
  <si>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</si>
  <si>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</si>
  <si>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</si>
  <si>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</si>
  <si>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</si>
  <si>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</si>
  <si>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</si>
  <si>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</si>
  <si>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</si>
  <si>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</si>
  <si>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</si>
  <si>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</si>
  <si>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</si>
  <si>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</si>
  <si>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</si>
  <si>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</si>
  <si>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</si>
  <si>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</si>
  <si>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</si>
  <si>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</si>
  <si>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</si>
  <si>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</si>
  <si>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</si>
  <si>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</si>
  <si>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</si>
  <si>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</si>
  <si>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</si>
  <si>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</si>
  <si>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</si>
  <si>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</si>
  <si>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</si>
  <si>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</si>
  <si>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</si>
  <si>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</si>
  <si>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</si>
  <si>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</si>
  <si>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</si>
  <si>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</si>
  <si>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</si>
  <si>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</si>
  <si>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</si>
  <si>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</si>
  <si>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</si>
  <si>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</si>
  <si>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</si>
  <si>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</si>
  <si>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</si>
  <si>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</si>
  <si>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</si>
  <si>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</si>
  <si>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</si>
  <si>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</si>
  <si>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</si>
  <si>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</si>
  <si>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</si>
  <si>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</si>
  <si>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</si>
  <si>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</si>
  <si>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市貝町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</si>
  <si>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</si>
  <si>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</si>
  <si>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</si>
  <si>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</si>
  <si>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</si>
  <si>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</si>
  <si>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</si>
  <si>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</si>
  <si>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</si>
  <si>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</si>
  <si>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</si>
  <si>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</si>
  <si>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</si>
  <si>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</si>
  <si>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</si>
  <si>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</si>
  <si>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</si>
  <si>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</si>
  <si>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</si>
  <si>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</si>
  <si>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</si>
  <si>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</si>
  <si>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</si>
  <si>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</si>
  <si>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</si>
  <si>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</si>
  <si>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</si>
  <si>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</si>
  <si>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</si>
  <si>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</si>
  <si>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</si>
  <si>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</si>
  <si>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</si>
  <si>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</si>
  <si>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</si>
  <si>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</si>
  <si>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</si>
  <si>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</si>
  <si>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</si>
  <si>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</si>
  <si>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</si>
  <si>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</si>
  <si>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</si>
  <si>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</si>
  <si>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</si>
  <si>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</si>
  <si>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</si>
  <si>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</si>
  <si>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</si>
  <si>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</si>
  <si>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</si>
  <si>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</si>
  <si>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</si>
  <si>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</si>
  <si>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</si>
  <si>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</si>
  <si>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</si>
  <si>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</si>
  <si>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</si>
  <si>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</si>
  <si>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</si>
  <si>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</si>
  <si>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</si>
  <si>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</si>
  <si>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</si>
  <si>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</si>
  <si>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</si>
  <si>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</si>
  <si>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</si>
  <si>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</si>
  <si>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</si>
  <si>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</si>
  <si>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</si>
  <si>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</si>
  <si>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</si>
  <si>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</si>
  <si>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</si>
  <si>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</si>
  <si>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</si>
  <si>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</si>
  <si>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</si>
  <si>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</si>
  <si>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</si>
  <si>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</si>
  <si>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</si>
  <si>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</si>
  <si>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</si>
  <si>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</si>
  <si>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</si>
  <si>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</si>
  <si>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</si>
  <si>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</si>
  <si>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</si>
  <si>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</si>
  <si>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</si>
  <si>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</si>
  <si>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</si>
  <si>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</si>
  <si>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</si>
  <si>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</si>
  <si>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</si>
  <si>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</si>
  <si>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</si>
  <si>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</si>
  <si>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</si>
  <si>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</si>
  <si>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</si>
  <si>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</si>
  <si>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</si>
  <si>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</si>
  <si>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</si>
  <si>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</si>
  <si>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栃木県市貝町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</si>
  <si>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</si>
  <si>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</si>
  <si>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</si>
  <si>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</si>
  <si>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</si>
  <si>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</si>
  <si>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</si>
  <si>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</si>
  <si>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</si>
  <si>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</si>
  <si>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</si>
  <si>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</si>
  <si>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</si>
  <si>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</si>
  <si>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</si>
  <si>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</si>
  <si>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</si>
  <si>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</si>
  <si>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</si>
  <si>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</si>
  <si>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</si>
  <si>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</si>
  <si>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</si>
  <si>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</si>
  <si>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</si>
  <si>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</si>
  <si>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</si>
  <si>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</si>
  <si>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</si>
  <si>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</si>
  <si>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</si>
  <si>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</si>
  <si>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</si>
  <si>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</si>
  <si>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</si>
  <si>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</si>
  <si>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</si>
  <si>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</si>
  <si>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</si>
  <si>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</si>
  <si>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</si>
  <si>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</si>
  <si>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</si>
  <si>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</si>
  <si>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</si>
  <si>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</si>
  <si>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</si>
  <si>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</si>
  <si>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</si>
  <si>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</si>
  <si>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</si>
  <si>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</si>
  <si>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</si>
  <si>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</si>
  <si>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</si>
  <si>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</si>
  <si>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</si>
  <si>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</si>
  <si>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</si>
  <si>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</si>
  <si>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</si>
  <si>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</si>
  <si>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</si>
  <si>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</si>
  <si>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</si>
  <si>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</si>
  <si>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</si>
  <si>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</si>
  <si>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</si>
  <si>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</si>
  <si>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</si>
  <si>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</si>
  <si>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</si>
  <si>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</si>
  <si>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</si>
  <si>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</si>
  <si>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</si>
  <si>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</si>
  <si>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</si>
  <si>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</si>
  <si>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</si>
  <si>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</si>
  <si>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</si>
  <si>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</si>
  <si>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</si>
  <si>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</si>
  <si>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</si>
  <si>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</si>
  <si>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</si>
  <si>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</si>
  <si>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</si>
  <si>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</si>
  <si>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</si>
  <si>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</si>
  <si>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</si>
  <si>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</si>
  <si>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</si>
  <si>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</si>
  <si>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</si>
  <si>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</si>
  <si>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</si>
  <si>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</si>
  <si>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</si>
  <si>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</si>
  <si>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</si>
  <si>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</si>
  <si>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</si>
  <si>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</si>
  <si>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</si>
  <si>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</si>
  <si>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</si>
  <si>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</si>
  <si>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</si>
  <si>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</si>
  <si>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</si>
  <si>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</si>
  <si>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</si>
  <si>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</si>
  <si>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</si>
  <si>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市場</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</si>
  <si>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</si>
  <si>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</si>
  <si>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</si>
  <si>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</si>
  <si>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</si>
  <si>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</si>
  <si>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</si>
  <si>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</si>
  <si>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</si>
  <si>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</si>
  <si>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</si>
  <si>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</si>
  <si>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</si>
  <si>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</si>
  <si>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</si>
  <si>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</si>
  <si>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</si>
  <si>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</si>
  <si>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</si>
  <si>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</si>
  <si>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</si>
  <si>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</si>
  <si>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</si>
  <si>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</si>
  <si>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</si>
  <si>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</si>
  <si>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</si>
  <si>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</si>
  <si>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</si>
  <si>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</si>
  <si>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</si>
  <si>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</si>
  <si>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</si>
  <si>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栃木県市貝町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</si>
  <si>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</si>
  <si>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</si>
  <si>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</si>
  <si>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</si>
  <si>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</si>
  <si>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</si>
  <si>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</si>
  <si>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</si>
  <si>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</si>
  <si>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</si>
  <si>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</si>
  <si>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</si>
  <si>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</si>
  <si>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</si>
  <si>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</si>
  <si>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</si>
  <si>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</si>
  <si>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</si>
  <si>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</si>
  <si>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</si>
  <si>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奨学金貸与費特別会計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</si>
  <si>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</si>
  <si>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</si>
  <si>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</si>
  <si>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</si>
  <si>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</si>
  <si>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</si>
  <si>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</si>
  <si>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</si>
  <si>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</si>
  <si>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</si>
  <si>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</si>
  <si>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</si>
  <si>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</si>
  <si>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</si>
  <si>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</si>
  <si>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</si>
  <si>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</si>
  <si>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</si>
  <si>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</si>
  <si>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</si>
  <si>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</si>
  <si>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</si>
  <si>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</si>
  <si>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</si>
  <si>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</si>
  <si>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</si>
  <si>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</si>
  <si>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</si>
  <si>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</si>
  <si>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</si>
  <si>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</si>
  <si>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</si>
  <si>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</si>
  <si>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</si>
  <si>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</si>
  <si>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</si>
  <si>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</si>
  <si>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</si>
  <si>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</si>
  <si>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</si>
  <si>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</si>
  <si>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</si>
  <si>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</si>
  <si>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</si>
  <si>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</si>
  <si>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</si>
  <si>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</si>
  <si>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</si>
  <si>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</si>
  <si>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</si>
  <si>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</si>
  <si>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</si>
  <si>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</si>
  <si>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</si>
  <si>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</si>
  <si>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</si>
  <si>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</si>
  <si>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</si>
  <si>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</si>
  <si>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</si>
  <si>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</si>
  <si>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</si>
  <si>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</si>
  <si>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</si>
  <si>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</si>
  <si>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</si>
  <si>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</si>
  <si>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</si>
  <si>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</si>
  <si>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</si>
  <si>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</si>
  <si>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</si>
  <si>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</si>
  <si>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</si>
  <si>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</si>
  <si>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</si>
  <si>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</si>
  <si>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</si>
  <si>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</si>
  <si>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</si>
  <si>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</si>
  <si>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</si>
  <si>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</si>
  <si>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</si>
  <si>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</si>
  <si>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</si>
  <si>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</si>
  <si>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</si>
  <si>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</si>
  <si>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</si>
  <si>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</si>
  <si>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</si>
  <si>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</si>
  <si>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</si>
  <si>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</si>
  <si>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</si>
  <si>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</si>
  <si>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</si>
  <si>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</si>
  <si>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</si>
  <si>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</si>
  <si>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</si>
  <si>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</si>
  <si>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</si>
  <si>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</si>
  <si>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</si>
  <si>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</si>
  <si>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</si>
  <si>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</si>
  <si>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</si>
  <si>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</si>
  <si>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</si>
  <si>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</si>
  <si>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</si>
  <si>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</si>
  <si>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</si>
  <si>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</si>
  <si>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</si>
  <si>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</si>
  <si>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</si>
  <si>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</si>
  <si>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</si>
  <si>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</si>
  <si>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</si>
  <si>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</si>
  <si>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</si>
  <si>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</si>
  <si>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</si>
  <si>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</si>
  <si>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</si>
  <si>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</si>
  <si>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</si>
  <si>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</si>
  <si>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</si>
  <si>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</si>
  <si>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</si>
  <si>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</si>
  <si>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</si>
  <si>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</si>
  <si>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</si>
  <si>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</si>
  <si>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</si>
  <si>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</si>
  <si>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</si>
  <si>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</si>
  <si>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</si>
  <si>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</si>
  <si>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</si>
  <si>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</si>
  <si>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</si>
  <si>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</si>
  <si>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</si>
  <si>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</si>
  <si>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</si>
  <si>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</si>
  <si>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</si>
  <si>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</si>
  <si>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</si>
  <si>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</si>
  <si>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</si>
  <si>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</si>
  <si>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</si>
  <si>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</si>
  <si>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</si>
  <si>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</si>
  <si>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</si>
  <si>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</si>
  <si>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11.69</t>
  </si>
  <si>
    <t>▲ 9.34</t>
  </si>
  <si>
    <t>一般会計</t>
  </si>
  <si>
    <t>国民健康保険特別会計</t>
  </si>
  <si>
    <t>公共下水道事業特別会計</t>
  </si>
  <si>
    <t>介護保険特別会計</t>
  </si>
  <si>
    <t>奨学金貸与費特別会計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</si>
  <si>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</si>
  <si>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</si>
  <si>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</si>
  <si>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</si>
  <si>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</si>
  <si>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</si>
  <si>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</si>
  <si>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</si>
  <si>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</si>
  <si>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</si>
  <si>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栃木県後期高齢者医療広域連合（一般会計）</t>
  </si>
  <si>
    <t>栃木県後期高齢者医療広域連合（後期高齢者医療特別会計）</t>
  </si>
  <si>
    <t>芳賀地区広域行政事務組合(一般会計)</t>
  </si>
  <si>
    <t>芳賀地区広域行政事務組合(ごみ処理施設特別会計)</t>
  </si>
  <si>
    <t>芳賀地区広域行政事務組合(卸売市場特別会計)</t>
  </si>
  <si>
    <t>芳賀地区広域行政事務組合(ふるさと市町村圏基金特別会計)</t>
  </si>
  <si>
    <t>芳賀郡中部環境衛生事務組合</t>
  </si>
  <si>
    <t>芳賀中部上水道企業団</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</si>
  <si>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</si>
  <si>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</si>
  <si>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㈱サシバの里いちかい</t>
    <rPh sb="5" eb="6">
      <t>サト</t>
    </rPh>
    <phoneticPr fontId="2"/>
  </si>
  <si>
    <t>-</t>
    <phoneticPr fontId="2"/>
  </si>
  <si>
    <t>-</t>
    <phoneticPr fontId="2"/>
  </si>
  <si>
    <t>-</t>
    <phoneticPr fontId="2"/>
  </si>
  <si>
    <t>-</t>
    <phoneticPr fontId="2"/>
  </si>
  <si>
    <t>-</t>
    <phoneticPr fontId="2"/>
  </si>
  <si>
    <t>-</t>
    <phoneticPr fontId="2"/>
  </si>
  <si>
    <t>法非適用企業</t>
    <rPh sb="0" eb="1">
      <t>ホウ</t>
    </rPh>
    <rPh sb="1" eb="2">
      <t>ヒ</t>
    </rPh>
    <rPh sb="2" eb="4">
      <t>テキヨウ</t>
    </rPh>
    <rPh sb="4" eb="6">
      <t>キギョウ</t>
    </rPh>
    <phoneticPr fontId="2"/>
  </si>
  <si>
    <t>法適用企業</t>
    <rPh sb="0" eb="3">
      <t>ホウテキヨウ</t>
    </rPh>
    <rPh sb="3" eb="5">
      <t>キギョウ</t>
    </rPh>
    <phoneticPr fontId="2"/>
  </si>
  <si>
    <t>教育施設整備基金</t>
    <phoneticPr fontId="5"/>
  </si>
  <si>
    <t>地域福祉基金</t>
    <rPh sb="0" eb="2">
      <t>チイキ</t>
    </rPh>
    <rPh sb="2" eb="4">
      <t>フクシ</t>
    </rPh>
    <phoneticPr fontId="5"/>
  </si>
  <si>
    <t>教育文化振興基金</t>
    <phoneticPr fontId="5"/>
  </si>
  <si>
    <t>奨学基金</t>
    <rPh sb="0" eb="2">
      <t>ショウガク</t>
    </rPh>
    <rPh sb="2" eb="4">
      <t>キキン</t>
    </rPh>
    <phoneticPr fontId="5"/>
  </si>
  <si>
    <t>森林環境譲与税基金</t>
    <phoneticPr fontId="5"/>
  </si>
  <si>
    <t>-</t>
    <phoneticPr fontId="2"/>
  </si>
  <si>
    <t>-</t>
    <phoneticPr fontId="2"/>
  </si>
  <si>
    <t>-</t>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</si>
  <si>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</si>
  <si>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</si>
  <si>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</si>
  <si>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</si>
  <si>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</si>
  <si>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将来負担比率、有形固定資産減価償却率ともに、類似団体内平均値を下回っている。
　今後も、公共施設の老朽化への対応が課題となるが、公共施設等総合管理計画及び、個別施設計画により、財政負担の軽減を念頭に置きながら適切な公共施設管理を実施していく。</t>
    <rPh sb="1" eb="3">
      <t>ショウライ</t>
    </rPh>
    <rPh sb="3" eb="7">
      <t>フタンヒリツ</t>
    </rPh>
    <rPh sb="8" eb="10">
      <t>ユウケイ</t>
    </rPh>
    <rPh sb="10" eb="14">
      <t>コテイシサン</t>
    </rPh>
    <rPh sb="14" eb="18">
      <t>ゲンカショウキャク</t>
    </rPh>
    <rPh sb="18" eb="19">
      <t>リツ</t>
    </rPh>
    <rPh sb="23" eb="25">
      <t>ルイジ</t>
    </rPh>
    <rPh sb="25" eb="27">
      <t>ダンタイ</t>
    </rPh>
    <rPh sb="27" eb="28">
      <t>ナイ</t>
    </rPh>
    <rPh sb="28" eb="31">
      <t>ヘイキンチ</t>
    </rPh>
    <rPh sb="32" eb="34">
      <t>シタマワ</t>
    </rPh>
    <rPh sb="41" eb="43">
      <t>コンゴ</t>
    </rPh>
    <rPh sb="45" eb="49">
      <t>コウキョウシセツ</t>
    </rPh>
    <rPh sb="50" eb="53">
      <t>ロウキュウカ</t>
    </rPh>
    <rPh sb="55" eb="57">
      <t>タイオウ</t>
    </rPh>
    <rPh sb="58" eb="60">
      <t>カダイ</t>
    </rPh>
    <rPh sb="65" eb="69">
      <t>コウキョウシセツ</t>
    </rPh>
    <rPh sb="69" eb="70">
      <t>トウ</t>
    </rPh>
    <rPh sb="70" eb="74">
      <t>ソウゴウカンリ</t>
    </rPh>
    <rPh sb="74" eb="76">
      <t>ケイカク</t>
    </rPh>
    <rPh sb="76" eb="77">
      <t>オヨ</t>
    </rPh>
    <rPh sb="79" eb="81">
      <t>コベツ</t>
    </rPh>
    <rPh sb="81" eb="83">
      <t>シセツ</t>
    </rPh>
    <rPh sb="83" eb="85">
      <t>ケイカク</t>
    </rPh>
    <rPh sb="89" eb="93">
      <t>ザイセイフタン</t>
    </rPh>
    <rPh sb="94" eb="96">
      <t>ケイゲン</t>
    </rPh>
    <rPh sb="97" eb="99">
      <t>ネントウ</t>
    </rPh>
    <rPh sb="100" eb="101">
      <t>オ</t>
    </rPh>
    <rPh sb="105" eb="107">
      <t>テキセツ</t>
    </rPh>
    <rPh sb="108" eb="112">
      <t>コウキョウシセツ</t>
    </rPh>
    <rPh sb="112" eb="114">
      <t>カンリ</t>
    </rPh>
    <rPh sb="115" eb="117">
      <t>ジッシ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</si>
  <si>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</si>
  <si>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</si>
  <si>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</si>
  <si>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</si>
  <si>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</si>
  <si>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</si>
  <si>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将来負担比率、実質公債費比率ともに類似団体内平均値を下回っており減少傾向にある。
　この結果は、地方債の新規発行を抑制してきたことによるが、今後、公共施設の老朽化に対する更新等が増えることが見込まれることから、これまで以上に公債費の適正化に取り組んでいく必要がある。</t>
    <rPh sb="1" eb="7">
      <t>ショウライフタンヒリツ</t>
    </rPh>
    <rPh sb="8" eb="10">
      <t>ジッシツ</t>
    </rPh>
    <rPh sb="10" eb="13">
      <t>コウサイヒ</t>
    </rPh>
    <rPh sb="13" eb="15">
      <t>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</si>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</sst>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D8F4941-98BF-4B4F-9023-1CFB90716A0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6BE7-4CAC-9967-4F1899E789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90064</c:v>
                </c:pt>
                <c:pt idx="1">
                  <c:v>47230</c:v>
                </c:pt>
                <c:pt idx="2">
                  <c:v>40862</c:v>
                </c:pt>
                <c:pt idx="3">
                  <c:v>47633</c:v>
                </c:pt>
                <c:pt idx="4">
                  <c:v>49326</c:v>
                </c:pt>
              </c:numCache>
            </c:numRef>
          </c:val>
          <c:smooth val="0"/>
          <c:extLst>
            <c:ext xmlns:c16="http://schemas.microsoft.com/office/drawing/2014/chart" uri="{C3380CC4-5D6E-409C-BE32-E72D297353CC}">
              <c16:uniqueId val="{00000001-6BE7-4CAC-9967-4F1899E789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7.8</c:v>
                </c:pt>
                <c:pt idx="1">
                  <c:v>5.92</c:v>
                </c:pt>
                <c:pt idx="2">
                  <c:v>15.37</c:v>
                </c:pt>
                <c:pt idx="3">
                  <c:v>13.94</c:v>
                </c:pt>
                <c:pt idx="4">
                  <c:v>21.07</c:v>
                </c:pt>
              </c:numCache>
            </c:numRef>
          </c:val>
          <c:extLst>
            <c:ext xmlns:c16="http://schemas.microsoft.com/office/drawing/2014/chart" uri="{C3380CC4-5D6E-409C-BE32-E72D297353CC}">
              <c16:uniqueId val="{00000000-186D-4643-8A41-122C76CA16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23.87</c:v>
                </c:pt>
                <c:pt idx="1">
                  <c:v>15.78</c:v>
                </c:pt>
                <c:pt idx="2">
                  <c:v>13.76</c:v>
                </c:pt>
                <c:pt idx="3">
                  <c:v>16.79</c:v>
                </c:pt>
                <c:pt idx="4">
                  <c:v>18.25</c:v>
                </c:pt>
              </c:numCache>
            </c:numRef>
          </c:val>
          <c:extLst>
            <c:ext xmlns:c16="http://schemas.microsoft.com/office/drawing/2014/chart" uri="{C3380CC4-5D6E-409C-BE32-E72D297353CC}">
              <c16:uniqueId val="{00000001-186D-4643-8A41-122C76CA16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-11.69</c:v>
                </c:pt>
                <c:pt idx="1">
                  <c:v>-9.34</c:v>
                </c:pt>
                <c:pt idx="2">
                  <c:v>7.93</c:v>
                </c:pt>
                <c:pt idx="3">
                  <c:v>2.2200000000000002</c:v>
                </c:pt>
                <c:pt idx="4">
                  <c:v>10.65</c:v>
                </c:pt>
              </c:numCache>
            </c:numRef>
          </c:val>
          <c:smooth val="0"/>
          <c:extLst>
            <c:ext xmlns:c16="http://schemas.microsoft.com/office/drawing/2014/chart" uri="{C3380CC4-5D6E-409C-BE32-E72D297353CC}">
              <c16:uniqueId val="{00000002-186D-4643-8A41-122C76CA16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058-4116-80A8-BB4EA489A9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58-4116-80A8-BB4EA489A9F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058-4116-80A8-BB4EA489A9F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0.06</c:v>
                </c:pt>
                <c:pt idx="4">
                  <c:v>#N/A</c:v>
                </c:pt>
                <c:pt idx="5">
                  <c:v>7.0000000000000007E-2</c:v>
                </c:pt>
                <c:pt idx="6">
                  <c:v>#N/A</c:v>
                </c:pt>
                <c:pt idx="7">
                  <c:v>0.05</c:v>
                </c:pt>
                <c:pt idx="8">
                  <c:v>#N/A</c:v>
                </c:pt>
                <c:pt idx="9">
                  <c:v>0.04</c:v>
                </c:pt>
              </c:numCache>
            </c:numRef>
          </c:val>
          <c:extLst>
            <c:ext xmlns:c16="http://schemas.microsoft.com/office/drawing/2014/chart" uri="{C3380CC4-5D6E-409C-BE32-E72D297353CC}">
              <c16:uniqueId val="{00000003-1058-4116-80A8-BB4EA489A9F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0.28999999999999998</c:v>
                </c:pt>
                <c:pt idx="2">
                  <c:v>#N/A</c:v>
                </c:pt>
                <c:pt idx="3">
                  <c:v>0.25</c:v>
                </c:pt>
                <c:pt idx="4">
                  <c:v>#N/A</c:v>
                </c:pt>
                <c:pt idx="5">
                  <c:v>0.17</c:v>
                </c:pt>
                <c:pt idx="6">
                  <c:v>#N/A</c:v>
                </c:pt>
                <c:pt idx="7">
                  <c:v>0.18</c:v>
                </c:pt>
                <c:pt idx="8">
                  <c:v>#N/A</c:v>
                </c:pt>
                <c:pt idx="9">
                  <c:v>0.12</c:v>
                </c:pt>
              </c:numCache>
            </c:numRef>
          </c:val>
          <c:extLst>
            <c:ext xmlns:c16="http://schemas.microsoft.com/office/drawing/2014/chart" uri="{C3380CC4-5D6E-409C-BE32-E72D297353CC}">
              <c16:uniqueId val="{00000004-1058-4116-80A8-BB4EA489A9FE}"/>
            </c:ext>
          </c:extLst>
        </c:ser>
        <c:ser>
          <c:idx val="5"/>
          <c:order val="5"/>
          <c:tx>
            <c:strRef>
              <c:f>データシート!$A$32</c:f>
              <c:strCache>
                <c:ptCount val="1"/>
                <c:pt idx="0">
                  <c:v>奨学金貸与費特別会計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0.04</c:v>
                </c:pt>
                <c:pt idx="4">
                  <c:v>#N/A</c:v>
                </c:pt>
                <c:pt idx="5">
                  <c:v>0.09</c:v>
                </c:pt>
                <c:pt idx="6">
                  <c:v>#N/A</c:v>
                </c:pt>
                <c:pt idx="7">
                  <c:v>0.11</c:v>
                </c:pt>
                <c:pt idx="8">
                  <c:v>#N/A</c:v>
                </c:pt>
                <c:pt idx="9">
                  <c:v>0.15</c:v>
                </c:pt>
              </c:numCache>
            </c:numRef>
          </c:val>
          <c:extLst>
            <c:ext xmlns:c16="http://schemas.microsoft.com/office/drawing/2014/chart" uri="{C3380CC4-5D6E-409C-BE32-E72D297353CC}">
              <c16:uniqueId val="{00000005-1058-4116-80A8-BB4EA489A9F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1.71</c:v>
                </c:pt>
                <c:pt idx="2">
                  <c:v>#N/A</c:v>
                </c:pt>
                <c:pt idx="3">
                  <c:v>1.82</c:v>
                </c:pt>
                <c:pt idx="4">
                  <c:v>#N/A</c:v>
                </c:pt>
                <c:pt idx="5">
                  <c:v>1.37</c:v>
                </c:pt>
                <c:pt idx="6">
                  <c:v>#N/A</c:v>
                </c:pt>
                <c:pt idx="7">
                  <c:v>1.07</c:v>
                </c:pt>
                <c:pt idx="8">
                  <c:v>#N/A</c:v>
                </c:pt>
                <c:pt idx="9">
                  <c:v>1.29</c:v>
                </c:pt>
              </c:numCache>
            </c:numRef>
          </c:val>
          <c:extLst>
            <c:ext xmlns:c16="http://schemas.microsoft.com/office/drawing/2014/chart" uri="{C3380CC4-5D6E-409C-BE32-E72D297353CC}">
              <c16:uniqueId val="{00000006-1058-4116-80A8-BB4EA489A9FE}"/>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c:v>
                </c:pt>
                <c:pt idx="2">
                  <c:v>#N/A</c:v>
                </c:pt>
                <c:pt idx="3">
                  <c:v>0.95</c:v>
                </c:pt>
                <c:pt idx="4">
                  <c:v>#N/A</c:v>
                </c:pt>
                <c:pt idx="5">
                  <c:v>1</c:v>
                </c:pt>
                <c:pt idx="6">
                  <c:v>#N/A</c:v>
                </c:pt>
                <c:pt idx="7">
                  <c:v>1.24</c:v>
                </c:pt>
                <c:pt idx="8">
                  <c:v>#N/A</c:v>
                </c:pt>
                <c:pt idx="9">
                  <c:v>1.49</c:v>
                </c:pt>
              </c:numCache>
            </c:numRef>
          </c:val>
          <c:extLst>
            <c:ext xmlns:c16="http://schemas.microsoft.com/office/drawing/2014/chart" uri="{C3380CC4-5D6E-409C-BE32-E72D297353CC}">
              <c16:uniqueId val="{00000007-1058-4116-80A8-BB4EA489A9F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4.76</c:v>
                </c:pt>
                <c:pt idx="2">
                  <c:v>#N/A</c:v>
                </c:pt>
                <c:pt idx="3">
                  <c:v>4.75</c:v>
                </c:pt>
                <c:pt idx="4">
                  <c:v>#N/A</c:v>
                </c:pt>
                <c:pt idx="5">
                  <c:v>3.14</c:v>
                </c:pt>
                <c:pt idx="6">
                  <c:v>#N/A</c:v>
                </c:pt>
                <c:pt idx="7">
                  <c:v>2.39</c:v>
                </c:pt>
                <c:pt idx="8">
                  <c:v>#N/A</c:v>
                </c:pt>
                <c:pt idx="9">
                  <c:v>1.9</c:v>
                </c:pt>
              </c:numCache>
            </c:numRef>
          </c:val>
          <c:extLst>
            <c:ext xmlns:c16="http://schemas.microsoft.com/office/drawing/2014/chart" uri="{C3380CC4-5D6E-409C-BE32-E72D297353CC}">
              <c16:uniqueId val="{00000008-1058-4116-80A8-BB4EA489A9F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7.74</c:v>
                </c:pt>
                <c:pt idx="2">
                  <c:v>#N/A</c:v>
                </c:pt>
                <c:pt idx="3">
                  <c:v>5.86</c:v>
                </c:pt>
                <c:pt idx="4">
                  <c:v>#N/A</c:v>
                </c:pt>
                <c:pt idx="5">
                  <c:v>15.27</c:v>
                </c:pt>
                <c:pt idx="6">
                  <c:v>#N/A</c:v>
                </c:pt>
                <c:pt idx="7">
                  <c:v>13.82</c:v>
                </c:pt>
                <c:pt idx="8">
                  <c:v>#N/A</c:v>
                </c:pt>
                <c:pt idx="9">
                  <c:v>20.91</c:v>
                </c:pt>
              </c:numCache>
            </c:numRef>
          </c:val>
          <c:extLst>
            <c:ext xmlns:c16="http://schemas.microsoft.com/office/drawing/2014/chart" uri="{C3380CC4-5D6E-409C-BE32-E72D297353CC}">
              <c16:uniqueId val="{00000009-1058-4116-80A8-BB4EA489A9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373</c:v>
                </c:pt>
                <c:pt idx="5">
                  <c:v>378</c:v>
                </c:pt>
                <c:pt idx="8">
                  <c:v>386</c:v>
                </c:pt>
                <c:pt idx="11">
                  <c:v>396</c:v>
                </c:pt>
                <c:pt idx="14">
                  <c:v>410</c:v>
                </c:pt>
              </c:numCache>
            </c:numRef>
          </c:val>
          <c:extLst>
            <c:ext xmlns:c16="http://schemas.microsoft.com/office/drawing/2014/chart" uri="{C3380CC4-5D6E-409C-BE32-E72D297353CC}">
              <c16:uniqueId val="{00000000-10F7-4DA0-A46C-BA03312630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F7-4DA0-A46C-BA03312630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73</c:v>
                </c:pt>
                <c:pt idx="3">
                  <c:v>1</c:v>
                </c:pt>
                <c:pt idx="6">
                  <c:v>1</c:v>
                </c:pt>
                <c:pt idx="9">
                  <c:v>1</c:v>
                </c:pt>
                <c:pt idx="12">
                  <c:v>2</c:v>
                </c:pt>
              </c:numCache>
            </c:numRef>
          </c:val>
          <c:extLst>
            <c:ext xmlns:c16="http://schemas.microsoft.com/office/drawing/2014/chart" uri="{C3380CC4-5D6E-409C-BE32-E72D297353CC}">
              <c16:uniqueId val="{00000002-10F7-4DA0-A46C-BA03312630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30</c:v>
                </c:pt>
                <c:pt idx="3">
                  <c:v>30</c:v>
                </c:pt>
                <c:pt idx="6">
                  <c:v>36</c:v>
                </c:pt>
                <c:pt idx="9">
                  <c:v>41</c:v>
                </c:pt>
                <c:pt idx="12">
                  <c:v>49</c:v>
                </c:pt>
              </c:numCache>
            </c:numRef>
          </c:val>
          <c:extLst>
            <c:ext xmlns:c16="http://schemas.microsoft.com/office/drawing/2014/chart" uri="{C3380CC4-5D6E-409C-BE32-E72D297353CC}">
              <c16:uniqueId val="{00000003-10F7-4DA0-A46C-BA03312630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138</c:v>
                </c:pt>
                <c:pt idx="3">
                  <c:v>143</c:v>
                </c:pt>
                <c:pt idx="6">
                  <c:v>144</c:v>
                </c:pt>
                <c:pt idx="9">
                  <c:v>148</c:v>
                </c:pt>
                <c:pt idx="12">
                  <c:v>151</c:v>
                </c:pt>
              </c:numCache>
            </c:numRef>
          </c:val>
          <c:extLst>
            <c:ext xmlns:c16="http://schemas.microsoft.com/office/drawing/2014/chart" uri="{C3380CC4-5D6E-409C-BE32-E72D297353CC}">
              <c16:uniqueId val="{00000004-10F7-4DA0-A46C-BA03312630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F7-4DA0-A46C-BA03312630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F7-4DA0-A46C-BA03312630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381</c:v>
                </c:pt>
                <c:pt idx="3">
                  <c:v>382</c:v>
                </c:pt>
                <c:pt idx="6">
                  <c:v>388</c:v>
                </c:pt>
                <c:pt idx="9">
                  <c:v>382</c:v>
                </c:pt>
                <c:pt idx="12">
                  <c:v>401</c:v>
                </c:pt>
              </c:numCache>
            </c:numRef>
          </c:val>
          <c:extLst>
            <c:ext xmlns:c16="http://schemas.microsoft.com/office/drawing/2014/chart" uri="{C3380CC4-5D6E-409C-BE32-E72D297353CC}">
              <c16:uniqueId val="{00000007-10F7-4DA0-A46C-BA03312630C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249</c:v>
                </c:pt>
                <c:pt idx="2">
                  <c:v>#N/A</c:v>
                </c:pt>
                <c:pt idx="3">
                  <c:v>#N/A</c:v>
                </c:pt>
                <c:pt idx="4">
                  <c:v>178</c:v>
                </c:pt>
                <c:pt idx="5">
                  <c:v>#N/A</c:v>
                </c:pt>
                <c:pt idx="6">
                  <c:v>#N/A</c:v>
                </c:pt>
                <c:pt idx="7">
                  <c:v>183</c:v>
                </c:pt>
                <c:pt idx="8">
                  <c:v>#N/A</c:v>
                </c:pt>
                <c:pt idx="9">
                  <c:v>#N/A</c:v>
                </c:pt>
                <c:pt idx="10">
                  <c:v>176</c:v>
                </c:pt>
                <c:pt idx="11">
                  <c:v>#N/A</c:v>
                </c:pt>
                <c:pt idx="12">
                  <c:v>#N/A</c:v>
                </c:pt>
                <c:pt idx="13">
                  <c:v>193</c:v>
                </c:pt>
                <c:pt idx="14">
                  <c:v>#N/A</c:v>
                </c:pt>
              </c:numCache>
            </c:numRef>
          </c:val>
          <c:smooth val="0"/>
          <c:extLst>
            <c:ext xmlns:c16="http://schemas.microsoft.com/office/drawing/2014/chart" uri="{C3380CC4-5D6E-409C-BE32-E72D297353CC}">
              <c16:uniqueId val="{00000008-10F7-4DA0-A46C-BA03312630C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4657</c:v>
                </c:pt>
                <c:pt idx="5">
                  <c:v>4577</c:v>
                </c:pt>
                <c:pt idx="8">
                  <c:v>4573</c:v>
                </c:pt>
                <c:pt idx="11">
                  <c:v>4577</c:v>
                </c:pt>
                <c:pt idx="14">
                  <c:v>4626</c:v>
                </c:pt>
              </c:numCache>
            </c:numRef>
          </c:val>
          <c:extLst>
            <c:ext xmlns:c16="http://schemas.microsoft.com/office/drawing/2014/chart" uri="{C3380CC4-5D6E-409C-BE32-E72D297353CC}">
              <c16:uniqueId val="{00000000-C9BD-4470-9AAB-CC721E0548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c:v>
                </c:pt>
                <c:pt idx="5">
                  <c:v>0</c:v>
                </c:pt>
                <c:pt idx="8">
                  <c:v>0</c:v>
                </c:pt>
                <c:pt idx="11">
                  <c:v>0</c:v>
                </c:pt>
                <c:pt idx="14">
                  <c:v>0</c:v>
                </c:pt>
              </c:numCache>
            </c:numRef>
          </c:val>
          <c:extLst>
            <c:ext xmlns:c16="http://schemas.microsoft.com/office/drawing/2014/chart" uri="{C3380CC4-5D6E-409C-BE32-E72D297353CC}">
              <c16:uniqueId val="{00000001-C9BD-4470-9AAB-CC721E0548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1923</c:v>
                </c:pt>
                <c:pt idx="5">
                  <c:v>1466</c:v>
                </c:pt>
                <c:pt idx="8">
                  <c:v>1333</c:v>
                </c:pt>
                <c:pt idx="11">
                  <c:v>1422</c:v>
                </c:pt>
                <c:pt idx="14">
                  <c:v>1606</c:v>
                </c:pt>
              </c:numCache>
            </c:numRef>
          </c:val>
          <c:extLst>
            <c:ext xmlns:c16="http://schemas.microsoft.com/office/drawing/2014/chart" uri="{C3380CC4-5D6E-409C-BE32-E72D297353CC}">
              <c16:uniqueId val="{00000002-C9BD-4470-9AAB-CC721E0548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BD-4470-9AAB-CC721E0548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BD-4470-9AAB-CC721E0548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BD-4470-9AAB-CC721E0548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708</c:v>
                </c:pt>
                <c:pt idx="3">
                  <c:v>635</c:v>
                </c:pt>
                <c:pt idx="6">
                  <c:v>637</c:v>
                </c:pt>
                <c:pt idx="9">
                  <c:v>635</c:v>
                </c:pt>
                <c:pt idx="12">
                  <c:v>629</c:v>
                </c:pt>
              </c:numCache>
            </c:numRef>
          </c:val>
          <c:extLst>
            <c:ext xmlns:c16="http://schemas.microsoft.com/office/drawing/2014/chart" uri="{C3380CC4-5D6E-409C-BE32-E72D297353CC}">
              <c16:uniqueId val="{00000006-C9BD-4470-9AAB-CC721E0548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409</c:v>
                </c:pt>
                <c:pt idx="3">
                  <c:v>416</c:v>
                </c:pt>
                <c:pt idx="6">
                  <c:v>421</c:v>
                </c:pt>
                <c:pt idx="9">
                  <c:v>399</c:v>
                </c:pt>
                <c:pt idx="12">
                  <c:v>357</c:v>
                </c:pt>
              </c:numCache>
            </c:numRef>
          </c:val>
          <c:extLst>
            <c:ext xmlns:c16="http://schemas.microsoft.com/office/drawing/2014/chart" uri="{C3380CC4-5D6E-409C-BE32-E72D297353CC}">
              <c16:uniqueId val="{00000007-C9BD-4470-9AAB-CC721E0548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1940</c:v>
                </c:pt>
                <c:pt idx="3">
                  <c:v>1984</c:v>
                </c:pt>
                <c:pt idx="6">
                  <c:v>1932</c:v>
                </c:pt>
                <c:pt idx="9">
                  <c:v>1880</c:v>
                </c:pt>
                <c:pt idx="12">
                  <c:v>1779</c:v>
                </c:pt>
              </c:numCache>
            </c:numRef>
          </c:val>
          <c:extLst>
            <c:ext xmlns:c16="http://schemas.microsoft.com/office/drawing/2014/chart" uri="{C3380CC4-5D6E-409C-BE32-E72D297353CC}">
              <c16:uniqueId val="{00000008-C9BD-4470-9AAB-CC721E0548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9BD-4470-9AAB-CC721E0548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3718</c:v>
                </c:pt>
                <c:pt idx="3">
                  <c:v>3525</c:v>
                </c:pt>
                <c:pt idx="6">
                  <c:v>3427</c:v>
                </c:pt>
                <c:pt idx="9">
                  <c:v>3443</c:v>
                </c:pt>
                <c:pt idx="12">
                  <c:v>3446</c:v>
                </c:pt>
              </c:numCache>
            </c:numRef>
          </c:val>
          <c:extLst>
            <c:ext xmlns:c16="http://schemas.microsoft.com/office/drawing/2014/chart" uri="{C3380CC4-5D6E-409C-BE32-E72D297353CC}">
              <c16:uniqueId val="{0000000A-C9BD-4470-9AAB-CC721E05484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195</c:v>
                </c:pt>
                <c:pt idx="2">
                  <c:v>#N/A</c:v>
                </c:pt>
                <c:pt idx="3">
                  <c:v>#N/A</c:v>
                </c:pt>
                <c:pt idx="4">
                  <c:v>517</c:v>
                </c:pt>
                <c:pt idx="5">
                  <c:v>#N/A</c:v>
                </c:pt>
                <c:pt idx="6">
                  <c:v>#N/A</c:v>
                </c:pt>
                <c:pt idx="7">
                  <c:v>512</c:v>
                </c:pt>
                <c:pt idx="8">
                  <c:v>#N/A</c:v>
                </c:pt>
                <c:pt idx="9">
                  <c:v>#N/A</c:v>
                </c:pt>
                <c:pt idx="10">
                  <c:v>358</c:v>
                </c:pt>
                <c:pt idx="11">
                  <c:v>#N/A</c:v>
                </c:pt>
                <c:pt idx="12">
                  <c:v>#N/A</c:v>
                </c:pt>
                <c:pt idx="13">
                  <c:v>0</c:v>
                </c:pt>
                <c:pt idx="14">
                  <c:v>#N/A</c:v>
                </c:pt>
              </c:numCache>
            </c:numRef>
          </c:val>
          <c:smooth val="0"/>
          <c:extLst>
            <c:ext xmlns:c16="http://schemas.microsoft.com/office/drawing/2014/chart" uri="{C3380CC4-5D6E-409C-BE32-E72D297353CC}">
              <c16:uniqueId val="{0000000B-C9BD-4470-9AAB-CC721E05484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486</c:v>
                </c:pt>
                <c:pt idx="1">
                  <c:v>606</c:v>
                </c:pt>
                <c:pt idx="2">
                  <c:v>706</c:v>
                </c:pt>
              </c:numCache>
            </c:numRef>
          </c:val>
          <c:extLst>
            <c:ext xmlns:c16="http://schemas.microsoft.com/office/drawing/2014/chart" uri="{C3380CC4-5D6E-409C-BE32-E72D297353CC}">
              <c16:uniqueId val="{00000000-C8CC-4904-9885-4EC5F6DC21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101</c:v>
                </c:pt>
                <c:pt idx="1">
                  <c:v>101</c:v>
                </c:pt>
                <c:pt idx="2">
                  <c:v>101</c:v>
                </c:pt>
              </c:numCache>
            </c:numRef>
          </c:val>
          <c:extLst>
            <c:ext xmlns:c16="http://schemas.microsoft.com/office/drawing/2014/chart" uri="{C3380CC4-5D6E-409C-BE32-E72D297353CC}">
              <c16:uniqueId val="{00000001-C8CC-4904-9885-4EC5F6DC21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610</c:v>
                </c:pt>
                <c:pt idx="1">
                  <c:v>610</c:v>
                </c:pt>
                <c:pt idx="2">
                  <c:v>663</c:v>
                </c:pt>
              </c:numCache>
            </c:numRef>
          </c:val>
          <c:extLst>
            <c:ext xmlns:c16="http://schemas.microsoft.com/office/drawing/2014/chart" uri="{C3380CC4-5D6E-409C-BE32-E72D297353CC}">
              <c16:uniqueId val="{00000002-C8CC-4904-9885-4EC5F6DC21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{9BEDA3C1-E87C-404D-8DF9-2EAA9E444F7B}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B1A-4070-88F8-C677EB580C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{AC5890B1-9892-4948-B137-18C261B1C0D1}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1A-4070-88F8-C677EB580C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{5B42CFF0-E77D-48BE-ADFD-4345176830A5}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1A-4070-88F8-C677EB580C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{02AE5449-3C6D-4501-B121-A04410982320}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1A-4070-88F8-C677EB580C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{98458C36-5585-407C-A534-4A04AC0A2B3B}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1A-4070-88F8-C677EB580C51}"/>
                </c:ext>
              </c:extLst>
            </c:dLbl>
            <c:dLbl>
              <c:idx val="8"/>
              <c:layout>
                <c:manualLayout>
                  <c:x val="-2.8077942478849007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{57592F3B-EE5F-4B93-B279-2189F855F1C9}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B1A-4070-88F8-C677EB580C51}"/>
                </c:ext>
              </c:extLst>
            </c:dLbl>
            <c:dLbl>
              <c:idx val="16"/>
              <c:layout>
                <c:manualLayout>
                  <c:x val="-3.6083008640957454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{C7CA17F3-3C7A-4491-8D70-942BA388B0F4}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B1A-4070-88F8-C677EB580C5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{2F48AEBA-44C4-41CA-9161-99E46CE9F857}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B1A-4070-88F8-C677EB580C5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{9A945B58-100C-4AD4-B613-F0AEFB11AF5E}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B1A-4070-88F8-C677EB580C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39.5</c:v>
                </c:pt>
                <c:pt idx="16">
                  <c:v>40.4</c:v>
                </c:pt>
                <c:pt idx="24">
                  <c:v>41.8</c:v>
                </c:pt>
                <c:pt idx="32">
                  <c:v>43.2</c:v>
                </c:pt>
              </c:numCache>
            </c:numRef>
          </c:xVal>
          <c:yVal>
            <c:numRef>
              <c:f>公会計指標分析・財政指標組合せ分析表!$BP$51:$DC$51</c:f>
              <c:numCache>
                <c:formatCode>#,##0.0;"▲ "#,##0.0</c:formatCode>
                <c:ptCount val="40"/>
                <c:pt idx="0">
                  <c:v>6.4</c:v>
                </c:pt>
                <c:pt idx="8">
                  <c:v>16.8</c:v>
                </c:pt>
                <c:pt idx="16">
                  <c:v>16.2</c:v>
                </c:pt>
                <c:pt idx="24">
                  <c:v>11.1</c:v>
                </c:pt>
              </c:numCache>
            </c:numRef>
          </c:yVal>
          <c:smooth val="0"/>
          <c:extLst>
            <c:ext xmlns:c16="http://schemas.microsoft.com/office/drawing/2014/chart" uri="{C3380CC4-5D6E-409C-BE32-E72D297353CC}">
              <c16:uniqueId val="{00000009-DB1A-4070-88F8-C677EB580C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{5D6563ED-098C-447C-800B-46F2C4F51118}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B1A-4070-88F8-C677EB580C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{65CC6FDD-EE9C-4357-AC47-C91DE8D9B356}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1A-4070-88F8-C677EB580C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{F33285A1-BD19-470C-BE71-3B76D0B31F93}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1A-4070-88F8-C677EB580C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{6508D370-E1E0-400C-B1C4-303FB82D0C18}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1A-4070-88F8-C677EB580C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{38C915DA-73B0-4F24-988C-8E5BF174B214}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1A-4070-88F8-C677EB580C51}"/>
                </c:ext>
              </c:extLst>
            </c:dLbl>
            <c:dLbl>
              <c:idx val="8"/>
              <c:layout>
                <c:manualLayout>
                  <c:x val="0"/>
                  <c:y val="-2.0944409572618238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{A900378A-C03F-4444-B774-AF90987E620D}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B1A-4070-88F8-C677EB580C51}"/>
                </c:ext>
              </c:extLst>
            </c:dLbl>
            <c:dLbl>
              <c:idx val="16"/>
              <c:layout>
                <c:manualLayout>
                  <c:x val="0"/>
                  <c:y val="1.520920786722600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{05AF371E-6B9F-4CDA-BFEA-43A4DFAF82B3}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B1A-4070-88F8-C677EB580C51}"/>
                </c:ext>
              </c:extLst>
            </c:dLbl>
            <c:dLbl>
              <c:idx val="24"/>
              <c:layout>
                <c:manualLayout>
                  <c:x val="0"/>
                  <c:y val="5.7352017053920725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{B04D4E23-6191-4FBD-937A-72030BC192CA}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B1A-4070-88F8-C677EB580C51}"/>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{4BC07DC8-1003-4FED-9F7E-E5EB4F5E0F76}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B1A-4070-88F8-C677EB580C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DB1A-4070-88F8-C677EB580C51}"/>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{98458456-50F9-4D55-8F0D-43EDF2833733}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F2E-41A0-95CC-48192DD459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{EC4B7FAB-A22E-4294-8CA1-FEF022687F78}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2E-41A0-95CC-48192DD459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{EF977646-FBB7-43A6-B4F8-58D3FC68632D}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2E-41A0-95CC-48192DD459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{C9E9C3A7-FAC3-41A2-BA29-750629A87407}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2E-41A0-95CC-48192DD459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{8F9228B7-D738-4A67-9A17-9340DE3C36FC}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2E-41A0-95CC-48192DD4591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{8A2131C8-CCF4-466F-8A04-3FAD5F83C1D3}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F2E-41A0-95CC-48192DD4591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{010C3963-E2E4-4CAF-8ECE-4B36A685184C}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F2E-41A0-95CC-48192DD4591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{C302FA59-0FF9-40F3-818E-501D305673AB}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F2E-41A0-95CC-48192DD4591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{765A416F-62E4-4A0F-811D-944E179427C1}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F2E-41A0-95CC-48192DD459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7.4</c:v>
                </c:pt>
                <c:pt idx="16">
                  <c:v>6.6</c:v>
                </c:pt>
                <c:pt idx="24">
                  <c:v>5.6</c:v>
                </c:pt>
                <c:pt idx="32">
                  <c:v>5.6</c:v>
                </c:pt>
              </c:numCache>
            </c:numRef>
          </c:xVal>
          <c:yVal>
            <c:numRef>
              <c:f>公会計指標分析・財政指標組合せ分析表!$BP$73:$DC$73</c:f>
              <c:numCache>
                <c:formatCode>#,##0.0;"▲ "#,##0.0</c:formatCode>
                <c:ptCount val="40"/>
                <c:pt idx="0">
                  <c:v>6.4</c:v>
                </c:pt>
                <c:pt idx="8">
                  <c:v>16.8</c:v>
                </c:pt>
                <c:pt idx="16">
                  <c:v>16.2</c:v>
                </c:pt>
                <c:pt idx="24">
                  <c:v>11.1</c:v>
                </c:pt>
              </c:numCache>
            </c:numRef>
          </c:yVal>
          <c:smooth val="0"/>
          <c:extLst>
            <c:ext xmlns:c16="http://schemas.microsoft.com/office/drawing/2014/chart" uri="{C3380CC4-5D6E-409C-BE32-E72D297353CC}">
              <c16:uniqueId val="{00000009-AF2E-41A0-95CC-48192DD459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{7C924570-508E-46BD-9BF3-16FC7AF1B77A}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F2E-41A0-95CC-48192DD459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{86403240-5B31-4F9B-BF8A-8FA7789D576D}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2E-41A0-95CC-48192DD459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{255EEE85-A600-49C9-BAF3-AF5F10E11256}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2E-41A0-95CC-48192DD459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{BF9502C1-799D-4CE4-BE03-9ADDDDAECB36}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2E-41A0-95CC-48192DD459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{97D01656-4056-408A-BEF3-B94B51D27F84}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2E-41A0-95CC-48192DD45910}"/>
                </c:ext>
              </c:extLst>
            </c:dLbl>
            <c:dLbl>
              <c:idx val="8"/>
              <c:layout>
                <c:manualLayout>
                  <c:x val="0"/>
                  <c:y val="-1.794686236863033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{E39771D4-21A6-4722-BF37-6F47C44D1134}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F2E-41A0-95CC-48192DD45910}"/>
                </c:ext>
              </c:extLst>
            </c:dLbl>
            <c:dLbl>
              <c:idx val="16"/>
              <c:layout>
                <c:manualLayout>
                  <c:x val="0"/>
                  <c:y val="1.794686236863025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{129602ED-717E-41D3-9AD9-62F9FD695E7C}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F2E-41A0-95CC-48192DD4591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{E48B23EE-1BE0-414C-B9A9-6D7ACED7916A}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F2E-41A0-95CC-48192DD4591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{982DD5F9-FA9F-4BFD-B64C-7A8AEC4CBB92}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F2E-41A0-95CC-48192DD459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AF2E-41A0-95CC-48192DD45910}"/>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2ED02B4-CCFB-4C79-9E1D-98045413C067}"/>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6AC5B97-85B4-4A15-B6E0-2C83C288CCFA}"/>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年度から、地方債発行を抑制することにより、元利償還金は徐々に減少する傾向にあるため、実質公債費比率の低下に繋がっている。</a:t>
          </a: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年度には国営事業の償還金に係る負担が終了し、債務負担行為に基づく支出額が大きく減少したため、比率が改善した。</a:t>
          </a:r>
        </a:p>
        <a:p>
          <a:r>
            <a:rPr kumimoji="1" lang="ja-JP" altLang="en-US" sz="1400">
              <a:latin typeface="ＭＳ ゴシック" pitchFamily="49" charset="-128"/>
              <a:ea typeface="ＭＳ ゴシック" pitchFamily="49" charset="-128"/>
            </a:rPr>
            <a:t>　地方債発行に際しては、後年度の元利償還金が基準財政需要額に算入される地方債を選択することに努め、持続可能な財政運営に努める。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について、一般会計等に係る地方債の現在高は、辺地対策事業債等の影響により、増となったが、公営企業債等繰入見込額や組合等負担等見込額の減により、前年度比較</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百万円の減となった。充当可能財源等（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は、財政調整基金等の充当可能基金の増により、前年度比較</a:t>
          </a:r>
          <a:r>
            <a:rPr kumimoji="1" lang="en-US" altLang="ja-JP" sz="1400">
              <a:latin typeface="ＭＳ ゴシック" pitchFamily="49" charset="-128"/>
              <a:ea typeface="ＭＳ ゴシック" pitchFamily="49" charset="-128"/>
            </a:rPr>
            <a:t>233</a:t>
          </a:r>
          <a:r>
            <a:rPr kumimoji="1" lang="ja-JP" altLang="en-US" sz="1400">
              <a:latin typeface="ＭＳ ゴシック" pitchFamily="49" charset="-128"/>
              <a:ea typeface="ＭＳ ゴシック" pitchFamily="49" charset="-128"/>
            </a:rPr>
            <a:t>百万円の増となり、将来負担比率の分子は、当町で初めてマイナスとなっている。</a:t>
          </a:r>
        </a:p>
        <a:p>
          <a:r>
            <a:rPr kumimoji="1" lang="ja-JP" altLang="en-US" sz="1400">
              <a:latin typeface="ＭＳ ゴシック" pitchFamily="49" charset="-128"/>
              <a:ea typeface="ＭＳ ゴシック" pitchFamily="49" charset="-128"/>
            </a:rPr>
            <a:t>　充当可能財源の主である基金については、引き続き、今後増大が予想される、公共施設の老朽化に伴う大規模修繕等に対応するため、長期的な財政シミュレーションに基づき、残高を確保するよう努める。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栃木県市貝町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以上を毎年度財政調整基金に積み立てているが、今年度は、前年度決算剰余金が増加したため、基金全体の残高も増加している。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規模と基金残高のバランスを考慮しつつ、町税の減収などの不足の事態への対応に加え、公共施設の老朽化対策など、今後の財政需要の増大にも対応していけるように一定額を確保し、適正に活用できるよう計画的な運営を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・地域福祉基金：高齢者の保健福祉の増進等地域福祉の向上に資する事業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・教育文化振興基金：教育文化の振興に寄与する事業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・教育施設整備基金：教育施設を整備充実する事業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・奨学基金：奨学金事業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・ふるさと応援基金：市貝町ふるさと応援寄附金を財源とした事業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・森林環境譲与税基金：森林環境譲与税を財源とした事業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・サシバの里づくり基金：サシバの里づくりに関する事業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・一般旅券印紙等購買基金：一般旅券発給業務等に係る収入印紙及び栃木県収入証紙の売りさばきに関する事務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・地域福祉基金については、出産祝金事業のために一部取り崩したことにより、残高が減少した。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・教育文化振興基金、教育施設整備基金、奨学基金、ふるさと応援基金、森林環境譲与税基金、サシバの里づくり基金については、積み立てにより、残高が増加した。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特に教育施設整備基金については、施設の老朽化に伴う大規模修繕費用が、今後増大する見込みであるため、長寿命化計画に基づいた修繕、更新に対応できるよう、残高を確保する方針である。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財源不足を補うため、取崩しを行っているが、今年度は、前年度決算剰余金が増加したため、残高も増加している。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社会保障関係費の増加や老朽化が進んでいる公共施設等の整備・改修に多額の費用を要することが想定されるため、基金残高を考慮し、財政需要が増大した際に、適正に活用するため、計画的な運用を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起債元金償還に充当したが、取崩額と同額を積み立てたため、増減なしとなっている。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地方債の償還状況を考慮し、繰上償還への対応や地方債償還の負担軽減のため積立てを行い、現状の残高を引き続き確保していく。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1BF438E-F0AD-4BDC-B780-7BB8764F3F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99F2A7A-5653-4DE5-9710-A760FB9B3F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63D9F4A6-C0EA-4B17-96CE-0F9D5E5C079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E27ABB56-99AC-4735-BEFC-65941BE59FA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C0E3650D-10CA-4F24-B1A9-36B44EA428D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64AACA7D-70E1-4CD9-9F7F-B22A227BB76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1BB390A6-01E6-471A-8D43-3B932DE32BF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EF6AA427-A72C-4DA9-B92A-469EB1139B5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E5C20270-0CFE-4A9C-85EE-E25BE9FE533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29DE82A4-FE6D-48CF-8067-CE3335D0280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A496EAD1-631B-4000-BF29-1F862027B09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279EE9FC-B75A-4145-B97A-0C68F25F26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8D4404A3-332A-4494-8340-C909160E1A7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A6B421D1-8C64-4B20-A15D-3AF41E274C0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11,498
11,332
64.25
6,493,380
5,581,537
815,244
3,869,027
3,446,379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78B1FF39-28EC-4DA4-BDEC-0561A953AC5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E41AB523-DDB9-4F77-B131-C18763FC23E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A59C8D5A-1696-4622-A2AA-574BCF63160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C0EE85D-3DB9-4D6B-85B0-942A9DFEE37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87575EF0-9F02-47B2-B9C4-36F9BFC9992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13B2C7F6-3F9E-4BCE-A180-F1305AA5A46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27AE0E6-6C61-4EEB-AE53-A7B1294419B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95E5F9E1-FD8D-4D72-8C9C-407B21111A1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F6B73D0E-1FBC-4F8E-AAB9-C0692CC22EB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BBC5E486-568F-43D0-ADF5-BC484CDDB50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A841BE81-5B9D-442F-98A5-1C4E6E459FE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C2988EB2-3723-4423-83C8-8DD6D4FE44A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D2300176-FCBA-47A1-A871-447ADB1C66F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6C443F03-D6E1-453B-8C7E-FB1CCF32DFD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4D701A23-E861-43FE-82B5-8D5C1837656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2BB085BC-88FE-4DEF-B804-D0928BDC1FF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A77D679F-4526-4717-A516-FE127A8A74B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6B0AF9CB-8AEF-4455-A1C7-B362EA5ED01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F579157A-04A6-4FEA-B3E7-6F7E4ADE6D7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D3AFDF04-2132-4BAB-9177-CF86F01FDB8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32F38518-A3A8-4FA3-9ADD-364E946B5C4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C539CC0-6A02-4D11-9F1A-FF81E7FFBA0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3F8781B3-8B3D-4773-BE27-4F19B8635DA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BDDD733F-424B-4851-A62A-4C963BBA221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276EA643-3288-4A53-970D-4E6F338DAAA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2A4BA816-4C38-44F6-AEC1-73BF7C19A4A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55A83A32-D4ED-4DE3-AC03-8313797ADED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A5360C33-C118-4131-AC25-C99F14B8DBB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8BA0EE31-E13D-4022-A22B-A3997BF91DD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77982246-3A34-47D6-8D14-DF39FB74A0A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EEB7AEB7-23CC-48A3-8A98-978D0399541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4E2F4357-7A93-463C-BC3A-3D2767AB729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F6837502-B59C-4D48-BDB1-C13DFB43B2D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F3F54EFF-204D-4EA1-9218-D2EA8963C82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69E5244F-13BA-4CB4-B237-BD43975FE50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当町では、平成２８年度に策定した公共施設等総合管理計画において、施設の長寿命化や統合・廃止を推進することとしている。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有形固定資産減価償却率については、全国平均、県平均を大幅に下回っており、今後も引き続き、公共施設等総合管理計画に基づき、適正な施設管理を行う。</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43F852CE-721E-493F-B177-0BA33078D5E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D8AF545A-2A5C-4C80-A39B-C977BC93C7D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A3978898-AC12-49CC-9A2A-8C92B283ADA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4F2CAF2E-15EC-4066-98AC-E3DAB9A5999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8EBC95B5-1387-457B-82AD-C1AF8D114CF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E67965CE-DA14-4031-96F0-33E62C0C642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868A6E3B-11F3-453D-B5CF-6ABE8A2B5FD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6163E92D-6234-4752-9C73-73F9C57C7D6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37BC1679-6649-4670-B476-C47476B5CFD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CA9E3DC8-4B04-438C-B59C-E6E5B2EE461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824408BA-8356-4777-8AE8-4E4B4D76FA7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FDBDB2C7-78E6-4386-834F-438C942A1E5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4083667F-5D50-453D-B073-6DDDF8F5EA9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5D7E0804-BB85-4D3C-83AF-7ED243039D5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D2DAC16B-8690-4AB2-8787-69920ABC2B4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4B133F9F-34F3-4841-B9B2-901B48971B5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7" name="直線コネクタ 66">
          <a:extLst>
            <a:ext uri="{FF2B5EF4-FFF2-40B4-BE49-F238E27FC236}">
              <a16:creationId xmlns:a16="http://schemas.microsoft.com/office/drawing/2014/main" id="{58B7A9DE-58C8-4F24-957D-4F56A7343F54}"/>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8" name="有形固定資産減価償却率最小値テキスト">
          <a:extLst>
            <a:ext uri="{FF2B5EF4-FFF2-40B4-BE49-F238E27FC236}">
              <a16:creationId xmlns:a16="http://schemas.microsoft.com/office/drawing/2014/main" id="{023E80D0-8E00-4BAE-8081-8854BE1ACD8E}"/>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9" name="直線コネクタ 68">
          <a:extLst>
            <a:ext uri="{FF2B5EF4-FFF2-40B4-BE49-F238E27FC236}">
              <a16:creationId xmlns:a16="http://schemas.microsoft.com/office/drawing/2014/main" id="{5F9CCF7B-033B-40BC-B261-C870389C68F5}"/>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0" name="有形固定資産減価償却率最大値テキスト">
          <a:extLst>
            <a:ext uri="{FF2B5EF4-FFF2-40B4-BE49-F238E27FC236}">
              <a16:creationId xmlns:a16="http://schemas.microsoft.com/office/drawing/2014/main" id="{AA732FCD-A70D-4AC6-AA59-058BB471188F}"/>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1" name="直線コネクタ 70">
          <a:extLst>
            <a:ext uri="{FF2B5EF4-FFF2-40B4-BE49-F238E27FC236}">
              <a16:creationId xmlns:a16="http://schemas.microsoft.com/office/drawing/2014/main" id="{117F7D84-414E-4941-B885-928BB9143239}"/>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2" name="有形固定資産減価償却率平均値テキスト">
          <a:extLst>
            <a:ext uri="{FF2B5EF4-FFF2-40B4-BE49-F238E27FC236}">
              <a16:creationId xmlns:a16="http://schemas.microsoft.com/office/drawing/2014/main" id="{8AEF1EE5-B0CF-41A5-87F5-10FE8935D52E}"/>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3" name="フローチャート: 判断 72">
          <a:extLst>
            <a:ext uri="{FF2B5EF4-FFF2-40B4-BE49-F238E27FC236}">
              <a16:creationId xmlns:a16="http://schemas.microsoft.com/office/drawing/2014/main" id="{74CBA055-9B58-4D1B-A859-EDA90E027E05}"/>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4" name="フローチャート: 判断 73">
          <a:extLst>
            <a:ext uri="{FF2B5EF4-FFF2-40B4-BE49-F238E27FC236}">
              <a16:creationId xmlns:a16="http://schemas.microsoft.com/office/drawing/2014/main" id="{4026A37E-CC31-421E-896C-F273573B596B}"/>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5" name="フローチャート: 判断 74">
          <a:extLst>
            <a:ext uri="{FF2B5EF4-FFF2-40B4-BE49-F238E27FC236}">
              <a16:creationId xmlns:a16="http://schemas.microsoft.com/office/drawing/2014/main" id="{5BC15B04-83C4-4EE6-BC99-9503EF2986F9}"/>
            </a:ext>
          </a:extLst>
        </xdr:cNvPr>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76" name="フローチャート: 判断 75">
          <a:extLst>
            <a:ext uri="{FF2B5EF4-FFF2-40B4-BE49-F238E27FC236}">
              <a16:creationId xmlns:a16="http://schemas.microsoft.com/office/drawing/2014/main" id="{DA3E5DE4-DAA3-4784-84FD-08A3F9A78259}"/>
            </a:ext>
          </a:extLst>
        </xdr:cNvPr>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7" name="フローチャート: 判断 76">
          <a:extLst>
            <a:ext uri="{FF2B5EF4-FFF2-40B4-BE49-F238E27FC236}">
              <a16:creationId xmlns:a16="http://schemas.microsoft.com/office/drawing/2014/main" id="{859ED689-243A-4EE8-9378-61F96374FDD2}"/>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17AA908-10D0-4F4B-A3A9-CA6C0A5AB91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641FC32-10C6-48EC-9532-5009FB509F5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C24797B-4347-4423-9662-611888F7153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DC8F289-44B1-4221-A3A2-EFBD9BDEEA0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8FD983B-DC9B-4863-9CD4-0F77151CE2C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147955</xdr:rowOff>
    </xdr:from>
    <xdr:to>
      <xdr:col>23</xdr:col>
      <xdr:colOff>136525</xdr:colOff>
      <xdr:row>27</xdr:row>
      <xdr:rowOff>78105</xdr:rowOff>
    </xdr:to>
    <xdr:sp macro="" textlink="">
      <xdr:nvSpPr>
        <xdr:cNvPr id="83" name="楕円 82">
          <a:extLst>
            <a:ext uri="{FF2B5EF4-FFF2-40B4-BE49-F238E27FC236}">
              <a16:creationId xmlns:a16="http://schemas.microsoft.com/office/drawing/2014/main" id="{B47DECDB-CA13-485F-98FA-CD9A894446AD}"/>
            </a:ext>
          </a:extLst>
        </xdr:cNvPr>
        <xdr:cNvSpPr/>
      </xdr:nvSpPr>
      <xdr:spPr>
        <a:xfrm>
          <a:off x="47117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100982</xdr:rowOff>
    </xdr:from>
    <xdr:ext cx="405111" cy="259045"/>
    <xdr:sp macro="" textlink="">
      <xdr:nvSpPr>
        <xdr:cNvPr id="84" name="有形固定資産減価償却率該当値テキスト">
          <a:extLst>
            <a:ext uri="{FF2B5EF4-FFF2-40B4-BE49-F238E27FC236}">
              <a16:creationId xmlns:a16="http://schemas.microsoft.com/office/drawing/2014/main" id="{E78AB1CC-48E0-489D-94FF-C47C830C0735}"/>
            </a:ext>
          </a:extLst>
        </xdr:cNvPr>
        <xdr:cNvSpPr txBox="1"/>
      </xdr:nvSpPr>
      <xdr:spPr>
        <a:xfrm>
          <a:off x="4813300" y="53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97578</xdr:rowOff>
    </xdr:from>
    <xdr:to>
      <xdr:col>19</xdr:col>
      <xdr:colOff>187325</xdr:colOff>
      <xdr:row>27</xdr:row>
      <xdr:rowOff>27728</xdr:rowOff>
    </xdr:to>
    <xdr:sp macro="" textlink="">
      <xdr:nvSpPr>
        <xdr:cNvPr id="85" name="楕円 84">
          <a:extLst>
            <a:ext uri="{FF2B5EF4-FFF2-40B4-BE49-F238E27FC236}">
              <a16:creationId xmlns:a16="http://schemas.microsoft.com/office/drawing/2014/main" id="{03516F14-2764-40B7-8F84-5A3C2CA5BCD6}"/>
            </a:ext>
          </a:extLst>
        </xdr:cNvPr>
        <xdr:cNvSpPr/>
      </xdr:nvSpPr>
      <xdr:spPr>
        <a:xfrm>
          <a:off x="4000500" y="53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148378</xdr:rowOff>
    </xdr:from>
    <xdr:to>
      <xdr:col>23</xdr:col>
      <xdr:colOff>85725</xdr:colOff>
      <xdr:row>27</xdr:row>
      <xdr:rowOff>27305</xdr:rowOff>
    </xdr:to>
    <xdr:cxnSp macro="">
      <xdr:nvCxnSpPr>
        <xdr:cNvPr id="86" name="直線コネクタ 85">
          <a:extLst>
            <a:ext uri="{FF2B5EF4-FFF2-40B4-BE49-F238E27FC236}">
              <a16:creationId xmlns:a16="http://schemas.microsoft.com/office/drawing/2014/main" id="{075FE7F7-96FF-48F8-964C-75A874A350EE}"/>
            </a:ext>
          </a:extLst>
        </xdr:cNvPr>
        <xdr:cNvCxnSpPr/>
      </xdr:nvCxnSpPr>
      <xdr:spPr>
        <a:xfrm>
          <a:off x="4051300" y="5377603"/>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47202</xdr:rowOff>
    </xdr:from>
    <xdr:to>
      <xdr:col>15</xdr:col>
      <xdr:colOff>187325</xdr:colOff>
      <xdr:row>26</xdr:row>
      <xdr:rowOff>148802</xdr:rowOff>
    </xdr:to>
    <xdr:sp macro="" textlink="">
      <xdr:nvSpPr>
        <xdr:cNvPr id="87" name="楕円 86">
          <a:extLst>
            <a:ext uri="{FF2B5EF4-FFF2-40B4-BE49-F238E27FC236}">
              <a16:creationId xmlns:a16="http://schemas.microsoft.com/office/drawing/2014/main" id="{C2C68617-B317-4C27-99F7-393B265B759A}"/>
            </a:ext>
          </a:extLst>
        </xdr:cNvPr>
        <xdr:cNvSpPr/>
      </xdr:nvSpPr>
      <xdr:spPr>
        <a:xfrm>
          <a:off x="3238500" y="527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98002</xdr:rowOff>
    </xdr:from>
    <xdr:to>
      <xdr:col>19</xdr:col>
      <xdr:colOff>136525</xdr:colOff>
      <xdr:row>26</xdr:row>
      <xdr:rowOff>148378</xdr:rowOff>
    </xdr:to>
    <xdr:cxnSp macro="">
      <xdr:nvCxnSpPr>
        <xdr:cNvPr id="88" name="直線コネクタ 87">
          <a:extLst>
            <a:ext uri="{FF2B5EF4-FFF2-40B4-BE49-F238E27FC236}">
              <a16:creationId xmlns:a16="http://schemas.microsoft.com/office/drawing/2014/main" id="{981040B6-FCD9-4594-B31D-AF95EE465B3A}"/>
            </a:ext>
          </a:extLst>
        </xdr:cNvPr>
        <xdr:cNvCxnSpPr/>
      </xdr:nvCxnSpPr>
      <xdr:spPr>
        <a:xfrm>
          <a:off x="3289300" y="532722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14817</xdr:rowOff>
    </xdr:from>
    <xdr:to>
      <xdr:col>11</xdr:col>
      <xdr:colOff>187325</xdr:colOff>
      <xdr:row>26</xdr:row>
      <xdr:rowOff>116417</xdr:rowOff>
    </xdr:to>
    <xdr:sp macro="" textlink="">
      <xdr:nvSpPr>
        <xdr:cNvPr id="89" name="楕円 88">
          <a:extLst>
            <a:ext uri="{FF2B5EF4-FFF2-40B4-BE49-F238E27FC236}">
              <a16:creationId xmlns:a16="http://schemas.microsoft.com/office/drawing/2014/main" id="{E63462FC-3BB0-498C-ACA1-108242EA44EB}"/>
            </a:ext>
          </a:extLst>
        </xdr:cNvPr>
        <xdr:cNvSpPr/>
      </xdr:nvSpPr>
      <xdr:spPr>
        <a:xfrm>
          <a:off x="2476500" y="524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65617</xdr:rowOff>
    </xdr:from>
    <xdr:to>
      <xdr:col>15</xdr:col>
      <xdr:colOff>136525</xdr:colOff>
      <xdr:row>26</xdr:row>
      <xdr:rowOff>98002</xdr:rowOff>
    </xdr:to>
    <xdr:cxnSp macro="">
      <xdr:nvCxnSpPr>
        <xdr:cNvPr id="90" name="直線コネクタ 89">
          <a:extLst>
            <a:ext uri="{FF2B5EF4-FFF2-40B4-BE49-F238E27FC236}">
              <a16:creationId xmlns:a16="http://schemas.microsoft.com/office/drawing/2014/main" id="{F4B20A2C-DB0F-4312-B4D1-D7D8B2E7A375}"/>
            </a:ext>
          </a:extLst>
        </xdr:cNvPr>
        <xdr:cNvCxnSpPr/>
      </xdr:nvCxnSpPr>
      <xdr:spPr>
        <a:xfrm>
          <a:off x="2527300" y="529484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5503</xdr:rowOff>
    </xdr:from>
    <xdr:to>
      <xdr:col>7</xdr:col>
      <xdr:colOff>187325</xdr:colOff>
      <xdr:row>30</xdr:row>
      <xdr:rowOff>107103</xdr:rowOff>
    </xdr:to>
    <xdr:sp macro="" textlink="">
      <xdr:nvSpPr>
        <xdr:cNvPr id="91" name="楕円 90">
          <a:extLst>
            <a:ext uri="{FF2B5EF4-FFF2-40B4-BE49-F238E27FC236}">
              <a16:creationId xmlns:a16="http://schemas.microsoft.com/office/drawing/2014/main" id="{78231FEC-759A-4660-8352-E04F07A93F90}"/>
            </a:ext>
          </a:extLst>
        </xdr:cNvPr>
        <xdr:cNvSpPr/>
      </xdr:nvSpPr>
      <xdr:spPr>
        <a:xfrm>
          <a:off x="1714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65617</xdr:rowOff>
    </xdr:from>
    <xdr:to>
      <xdr:col>11</xdr:col>
      <xdr:colOff>136525</xdr:colOff>
      <xdr:row>30</xdr:row>
      <xdr:rowOff>56303</xdr:rowOff>
    </xdr:to>
    <xdr:cxnSp macro="">
      <xdr:nvCxnSpPr>
        <xdr:cNvPr id="92" name="直線コネクタ 91">
          <a:extLst>
            <a:ext uri="{FF2B5EF4-FFF2-40B4-BE49-F238E27FC236}">
              <a16:creationId xmlns:a16="http://schemas.microsoft.com/office/drawing/2014/main" id="{9CEC9D0C-E76E-4675-B342-8B3147CDF97A}"/>
            </a:ext>
          </a:extLst>
        </xdr:cNvPr>
        <xdr:cNvCxnSpPr/>
      </xdr:nvCxnSpPr>
      <xdr:spPr>
        <a:xfrm flipV="1">
          <a:off x="1765300" y="5294842"/>
          <a:ext cx="762000" cy="67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3" name="n_1aveValue有形固定資産減価償却率">
          <a:extLst>
            <a:ext uri="{FF2B5EF4-FFF2-40B4-BE49-F238E27FC236}">
              <a16:creationId xmlns:a16="http://schemas.microsoft.com/office/drawing/2014/main" id="{F309F04F-654C-4B55-8AA3-EE83D185D1BC}"/>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4" name="n_2aveValue有形固定資産減価償却率">
          <a:extLst>
            <a:ext uri="{FF2B5EF4-FFF2-40B4-BE49-F238E27FC236}">
              <a16:creationId xmlns:a16="http://schemas.microsoft.com/office/drawing/2014/main" id="{26E73AA5-4317-4B1F-97F2-E27FC175BC7D}"/>
            </a:ext>
          </a:extLst>
        </xdr:cNvPr>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5" name="n_3aveValue有形固定資産減価償却率">
          <a:extLst>
            <a:ext uri="{FF2B5EF4-FFF2-40B4-BE49-F238E27FC236}">
              <a16:creationId xmlns:a16="http://schemas.microsoft.com/office/drawing/2014/main" id="{B9A3E78B-5AB7-4CCF-9449-FF28E88C6FCC}"/>
            </a:ext>
          </a:extLst>
        </xdr:cNvPr>
        <xdr:cNvSpPr txBox="1"/>
      </xdr:nvSpPr>
      <xdr:spPr>
        <a:xfrm>
          <a:off x="2324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6" name="n_4aveValue有形固定資産減価償却率">
          <a:extLst>
            <a:ext uri="{FF2B5EF4-FFF2-40B4-BE49-F238E27FC236}">
              <a16:creationId xmlns:a16="http://schemas.microsoft.com/office/drawing/2014/main" id="{2F148399-6F73-4ABB-9403-4AD3245D7B4A}"/>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44255</xdr:rowOff>
    </xdr:from>
    <xdr:ext cx="405111" cy="259045"/>
    <xdr:sp macro="" textlink="">
      <xdr:nvSpPr>
        <xdr:cNvPr id="97" name="n_1mainValue有形固定資産減価償却率">
          <a:extLst>
            <a:ext uri="{FF2B5EF4-FFF2-40B4-BE49-F238E27FC236}">
              <a16:creationId xmlns:a16="http://schemas.microsoft.com/office/drawing/2014/main" id="{EE226954-4A24-480D-9A86-EC4025A4E78E}"/>
            </a:ext>
          </a:extLst>
        </xdr:cNvPr>
        <xdr:cNvSpPr txBox="1"/>
      </xdr:nvSpPr>
      <xdr:spPr>
        <a:xfrm>
          <a:off x="3836044" y="510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165329</xdr:rowOff>
    </xdr:from>
    <xdr:ext cx="405111" cy="259045"/>
    <xdr:sp macro="" textlink="">
      <xdr:nvSpPr>
        <xdr:cNvPr id="98" name="n_2mainValue有形固定資産減価償却率">
          <a:extLst>
            <a:ext uri="{FF2B5EF4-FFF2-40B4-BE49-F238E27FC236}">
              <a16:creationId xmlns:a16="http://schemas.microsoft.com/office/drawing/2014/main" id="{80305548-3F54-4E98-9534-68F8A8815F6F}"/>
            </a:ext>
          </a:extLst>
        </xdr:cNvPr>
        <xdr:cNvSpPr txBox="1"/>
      </xdr:nvSpPr>
      <xdr:spPr>
        <a:xfrm>
          <a:off x="3086744" y="505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132944</xdr:rowOff>
    </xdr:from>
    <xdr:ext cx="405111" cy="259045"/>
    <xdr:sp macro="" textlink="">
      <xdr:nvSpPr>
        <xdr:cNvPr id="99" name="n_3mainValue有形固定資産減価償却率">
          <a:extLst>
            <a:ext uri="{FF2B5EF4-FFF2-40B4-BE49-F238E27FC236}">
              <a16:creationId xmlns:a16="http://schemas.microsoft.com/office/drawing/2014/main" id="{73E2D006-83B1-45C1-8C4D-D4D33A9E9100}"/>
            </a:ext>
          </a:extLst>
        </xdr:cNvPr>
        <xdr:cNvSpPr txBox="1"/>
      </xdr:nvSpPr>
      <xdr:spPr>
        <a:xfrm>
          <a:off x="2324744" y="501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123630</xdr:rowOff>
    </xdr:from>
    <xdr:ext cx="405111" cy="259045"/>
    <xdr:sp macro="" textlink="">
      <xdr:nvSpPr>
        <xdr:cNvPr id="100" name="n_4mainValue有形固定資産減価償却率">
          <a:extLst>
            <a:ext uri="{FF2B5EF4-FFF2-40B4-BE49-F238E27FC236}">
              <a16:creationId xmlns:a16="http://schemas.microsoft.com/office/drawing/2014/main" id="{DD7D3CE0-1781-4D06-AF09-2881A7F55784}"/>
            </a:ext>
          </a:extLst>
        </xdr:cNvPr>
        <xdr:cNvSpPr txBox="1"/>
      </xdr:nvSpPr>
      <xdr:spPr>
        <a:xfrm>
          <a:off x="15627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3D14DF5B-4912-426D-8DBC-27C01D077AC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C60D6E36-8125-447A-ACF0-8FCEBDE7630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41B2462D-DAAC-4C4E-B6EE-FCB33ADE92C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33F19823-D3C4-4486-8514-BD4A5CF183F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9909E2F8-EAC0-479E-B168-19B9C203F0E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4FB6EBBF-86C2-4AC9-9453-0A7C44E147F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751E5DF6-DF29-4338-8614-A96EF842A43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5EF79ADF-DF53-4B85-81BA-29C986D8702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286FD4E7-E1DF-4171-A732-91857B23E0A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196CF387-93D7-4F30-8469-D39D9D9A713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597E4C76-8C1B-4F8C-9D07-B4DD442E854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379D96E-4495-4120-9300-7F3D010DE56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B7014AAF-2E40-4500-9215-1526F1A4B64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全国平均、県平均を下回っており、引き続き、地方債の新規発行を抑制し、地方債残高を減少させるなど、適債管理に努め、債務償還能力の向上を図っていく。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E1F0D3E8-DC49-4E52-B433-048CDB568FE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288B919A-55E6-43DA-BDCC-81E79275546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E5626E3F-F7AC-4BEE-9DA9-4A0472D2D22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A2ED0525-945F-41A3-BA2F-B31E84DCD57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a:extLst>
            <a:ext uri="{FF2B5EF4-FFF2-40B4-BE49-F238E27FC236}">
              <a16:creationId xmlns:a16="http://schemas.microsoft.com/office/drawing/2014/main" id="{8E7D3C58-0AE5-4971-8E28-DCA0D33DC32D}"/>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17C74BF5-C43B-4C77-AF37-BE874D84002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7CA3C200-CB01-415C-889B-5A832DAE1F9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FDD1115B-1F1C-412E-A846-CB1CAC3D2D6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110D51D6-880A-481A-8736-4382DB44F9C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52BE6C1B-3F4D-48AD-804F-9AA04BA3748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1D18AC3E-4119-4233-A939-159780BAB2A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5AEE40D8-E394-4846-8E91-61A9FAA047D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F0B5D033-23A5-4816-A435-C01F6BF501D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617EC284-C60F-4B38-8D00-CB825035A35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294F69A1-4C4A-4513-BCD6-273103EBC96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9" name="直線コネクタ 128">
          <a:extLst>
            <a:ext uri="{FF2B5EF4-FFF2-40B4-BE49-F238E27FC236}">
              <a16:creationId xmlns:a16="http://schemas.microsoft.com/office/drawing/2014/main" id="{CF9E160A-860E-4CD2-8B75-BEB6556EAD2B}"/>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0" name="債務償還比率最小値テキスト">
          <a:extLst>
            <a:ext uri="{FF2B5EF4-FFF2-40B4-BE49-F238E27FC236}">
              <a16:creationId xmlns:a16="http://schemas.microsoft.com/office/drawing/2014/main" id="{5A55827B-68C4-4B92-BD90-13A79721323C}"/>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1" name="直線コネクタ 130">
          <a:extLst>
            <a:ext uri="{FF2B5EF4-FFF2-40B4-BE49-F238E27FC236}">
              <a16:creationId xmlns:a16="http://schemas.microsoft.com/office/drawing/2014/main" id="{E3AC4090-8D09-4C25-95C5-3E3D59DC6509}"/>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A16C64E2-29C1-460B-A1E5-C560CB6DAD3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E4BB4472-9391-4FA1-B894-F1C6C4B07A2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34" name="債務償還比率平均値テキスト">
          <a:extLst>
            <a:ext uri="{FF2B5EF4-FFF2-40B4-BE49-F238E27FC236}">
              <a16:creationId xmlns:a16="http://schemas.microsoft.com/office/drawing/2014/main" id="{AA477BBB-38CF-45E5-99DF-E0F521A4ECB4}"/>
            </a:ext>
          </a:extLst>
        </xdr:cNvPr>
        <xdr:cNvSpPr txBox="1"/>
      </xdr:nvSpPr>
      <xdr:spPr>
        <a:xfrm>
          <a:off x="14846300" y="5958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5" name="フローチャート: 判断 134">
          <a:extLst>
            <a:ext uri="{FF2B5EF4-FFF2-40B4-BE49-F238E27FC236}">
              <a16:creationId xmlns:a16="http://schemas.microsoft.com/office/drawing/2014/main" id="{E339CCEC-610F-4182-96FB-EE759CC8B84C}"/>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6" name="フローチャート: 判断 135">
          <a:extLst>
            <a:ext uri="{FF2B5EF4-FFF2-40B4-BE49-F238E27FC236}">
              <a16:creationId xmlns:a16="http://schemas.microsoft.com/office/drawing/2014/main" id="{135BF937-E9A8-4B33-8A9A-8F9EC7E19E08}"/>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37" name="フローチャート: 判断 136">
          <a:extLst>
            <a:ext uri="{FF2B5EF4-FFF2-40B4-BE49-F238E27FC236}">
              <a16:creationId xmlns:a16="http://schemas.microsoft.com/office/drawing/2014/main" id="{DFCD9205-1319-4A75-B30F-969CAB74C0F1}"/>
            </a:ext>
          </a:extLst>
        </xdr:cNvPr>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38" name="フローチャート: 判断 137">
          <a:extLst>
            <a:ext uri="{FF2B5EF4-FFF2-40B4-BE49-F238E27FC236}">
              <a16:creationId xmlns:a16="http://schemas.microsoft.com/office/drawing/2014/main" id="{0478D1E1-15CD-49BA-83EF-1C1ECD1E8E02}"/>
            </a:ext>
          </a:extLst>
        </xdr:cNvPr>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39" name="フローチャート: 判断 138">
          <a:extLst>
            <a:ext uri="{FF2B5EF4-FFF2-40B4-BE49-F238E27FC236}">
              <a16:creationId xmlns:a16="http://schemas.microsoft.com/office/drawing/2014/main" id="{270A780C-AC00-4973-B97A-47E006187C7B}"/>
            </a:ext>
          </a:extLst>
        </xdr:cNvPr>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340AC91-7C8C-4C0B-8A6E-19AD8AD17B8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09B7CD1-4F0C-4280-A9A6-6199DF267F4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19BD058-4F18-4EDC-AEE7-EB22A076360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ADF6F54-FD21-43D9-8263-ABB19646006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94689ED-33CC-426F-BD34-77096E482CF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65585</xdr:rowOff>
    </xdr:from>
    <xdr:to>
      <xdr:col>76</xdr:col>
      <xdr:colOff>73025</xdr:colOff>
      <xdr:row>29</xdr:row>
      <xdr:rowOff>167185</xdr:rowOff>
    </xdr:to>
    <xdr:sp macro="" textlink="">
      <xdr:nvSpPr>
        <xdr:cNvPr id="145" name="楕円 144">
          <a:extLst>
            <a:ext uri="{FF2B5EF4-FFF2-40B4-BE49-F238E27FC236}">
              <a16:creationId xmlns:a16="http://schemas.microsoft.com/office/drawing/2014/main" id="{9509C868-14AE-44C9-91B4-9CDC88F6B11B}"/>
            </a:ext>
          </a:extLst>
        </xdr:cNvPr>
        <xdr:cNvSpPr/>
      </xdr:nvSpPr>
      <xdr:spPr>
        <a:xfrm>
          <a:off x="14744700" y="580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88462</xdr:rowOff>
    </xdr:from>
    <xdr:ext cx="469744" cy="259045"/>
    <xdr:sp macro="" textlink="">
      <xdr:nvSpPr>
        <xdr:cNvPr id="146" name="債務償還比率該当値テキスト">
          <a:extLst>
            <a:ext uri="{FF2B5EF4-FFF2-40B4-BE49-F238E27FC236}">
              <a16:creationId xmlns:a16="http://schemas.microsoft.com/office/drawing/2014/main" id="{A0FE1558-5A11-4D20-A759-C8EF5F5AE5D1}"/>
            </a:ext>
          </a:extLst>
        </xdr:cNvPr>
        <xdr:cNvSpPr txBox="1"/>
      </xdr:nvSpPr>
      <xdr:spPr>
        <a:xfrm>
          <a:off x="14846300" y="5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32141</xdr:rowOff>
    </xdr:from>
    <xdr:to>
      <xdr:col>72</xdr:col>
      <xdr:colOff>123825</xdr:colOff>
      <xdr:row>31</xdr:row>
      <xdr:rowOff>133741</xdr:rowOff>
    </xdr:to>
    <xdr:sp macro="" textlink="">
      <xdr:nvSpPr>
        <xdr:cNvPr id="147" name="楕円 146">
          <a:extLst>
            <a:ext uri="{FF2B5EF4-FFF2-40B4-BE49-F238E27FC236}">
              <a16:creationId xmlns:a16="http://schemas.microsoft.com/office/drawing/2014/main" id="{A486D032-F5C3-4F2E-9997-08CD8A00C595}"/>
            </a:ext>
          </a:extLst>
        </xdr:cNvPr>
        <xdr:cNvSpPr/>
      </xdr:nvSpPr>
      <xdr:spPr>
        <a:xfrm>
          <a:off x="14033500" y="611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116385</xdr:rowOff>
    </xdr:from>
    <xdr:to>
      <xdr:col>76</xdr:col>
      <xdr:colOff>22225</xdr:colOff>
      <xdr:row>31</xdr:row>
      <xdr:rowOff>82941</xdr:rowOff>
    </xdr:to>
    <xdr:cxnSp macro="">
      <xdr:nvCxnSpPr>
        <xdr:cNvPr id="148" name="直線コネクタ 147">
          <a:extLst>
            <a:ext uri="{FF2B5EF4-FFF2-40B4-BE49-F238E27FC236}">
              <a16:creationId xmlns:a16="http://schemas.microsoft.com/office/drawing/2014/main" id="{6BEFE420-A108-4932-A7CF-DA0D20839E04}"/>
            </a:ext>
          </a:extLst>
        </xdr:cNvPr>
        <xdr:cNvCxnSpPr/>
      </xdr:nvCxnSpPr>
      <xdr:spPr>
        <a:xfrm flipV="1">
          <a:off x="14084300" y="5859960"/>
          <a:ext cx="711200" cy="30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56430</xdr:rowOff>
    </xdr:from>
    <xdr:to>
      <xdr:col>68</xdr:col>
      <xdr:colOff>123825</xdr:colOff>
      <xdr:row>31</xdr:row>
      <xdr:rowOff>158030</xdr:rowOff>
    </xdr:to>
    <xdr:sp macro="" textlink="">
      <xdr:nvSpPr>
        <xdr:cNvPr id="149" name="楕円 148">
          <a:extLst>
            <a:ext uri="{FF2B5EF4-FFF2-40B4-BE49-F238E27FC236}">
              <a16:creationId xmlns:a16="http://schemas.microsoft.com/office/drawing/2014/main" id="{ABF22643-0A03-4C73-9E20-5A8AB014C055}"/>
            </a:ext>
          </a:extLst>
        </xdr:cNvPr>
        <xdr:cNvSpPr/>
      </xdr:nvSpPr>
      <xdr:spPr>
        <a:xfrm>
          <a:off x="13271500" y="61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82941</xdr:rowOff>
    </xdr:from>
    <xdr:to>
      <xdr:col>72</xdr:col>
      <xdr:colOff>73025</xdr:colOff>
      <xdr:row>31</xdr:row>
      <xdr:rowOff>107230</xdr:rowOff>
    </xdr:to>
    <xdr:cxnSp macro="">
      <xdr:nvCxnSpPr>
        <xdr:cNvPr id="150" name="直線コネクタ 149">
          <a:extLst>
            <a:ext uri="{FF2B5EF4-FFF2-40B4-BE49-F238E27FC236}">
              <a16:creationId xmlns:a16="http://schemas.microsoft.com/office/drawing/2014/main" id="{C26E19C5-AAA4-4684-BF50-776F1BB34040}"/>
            </a:ext>
          </a:extLst>
        </xdr:cNvPr>
        <xdr:cNvCxnSpPr/>
      </xdr:nvCxnSpPr>
      <xdr:spPr>
        <a:xfrm flipV="1">
          <a:off x="13322300" y="6169416"/>
          <a:ext cx="762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117433</xdr:rowOff>
    </xdr:from>
    <xdr:to>
      <xdr:col>64</xdr:col>
      <xdr:colOff>123825</xdr:colOff>
      <xdr:row>33</xdr:row>
      <xdr:rowOff>47583</xdr:rowOff>
    </xdr:to>
    <xdr:sp macro="" textlink="">
      <xdr:nvSpPr>
        <xdr:cNvPr id="151" name="楕円 150">
          <a:extLst>
            <a:ext uri="{FF2B5EF4-FFF2-40B4-BE49-F238E27FC236}">
              <a16:creationId xmlns:a16="http://schemas.microsoft.com/office/drawing/2014/main" id="{08F5B8FC-FE78-49BD-A19C-8C7E1D9CD5C6}"/>
            </a:ext>
          </a:extLst>
        </xdr:cNvPr>
        <xdr:cNvSpPr/>
      </xdr:nvSpPr>
      <xdr:spPr>
        <a:xfrm>
          <a:off x="12509500" y="637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107230</xdr:rowOff>
    </xdr:from>
    <xdr:to>
      <xdr:col>68</xdr:col>
      <xdr:colOff>73025</xdr:colOff>
      <xdr:row>32</xdr:row>
      <xdr:rowOff>168233</xdr:rowOff>
    </xdr:to>
    <xdr:cxnSp macro="">
      <xdr:nvCxnSpPr>
        <xdr:cNvPr id="152" name="直線コネクタ 151">
          <a:extLst>
            <a:ext uri="{FF2B5EF4-FFF2-40B4-BE49-F238E27FC236}">
              <a16:creationId xmlns:a16="http://schemas.microsoft.com/office/drawing/2014/main" id="{F2E0CA8E-F553-46FC-B6FE-C7D83C3F88AB}"/>
            </a:ext>
          </a:extLst>
        </xdr:cNvPr>
        <xdr:cNvCxnSpPr/>
      </xdr:nvCxnSpPr>
      <xdr:spPr>
        <a:xfrm flipV="1">
          <a:off x="12560300" y="6193705"/>
          <a:ext cx="762000" cy="23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153215</xdr:rowOff>
    </xdr:from>
    <xdr:to>
      <xdr:col>60</xdr:col>
      <xdr:colOff>123825</xdr:colOff>
      <xdr:row>31</xdr:row>
      <xdr:rowOff>83365</xdr:rowOff>
    </xdr:to>
    <xdr:sp macro="" textlink="">
      <xdr:nvSpPr>
        <xdr:cNvPr id="153" name="楕円 152">
          <a:extLst>
            <a:ext uri="{FF2B5EF4-FFF2-40B4-BE49-F238E27FC236}">
              <a16:creationId xmlns:a16="http://schemas.microsoft.com/office/drawing/2014/main" id="{5204A9D4-A404-4819-B45A-25C2CB6EE82A}"/>
            </a:ext>
          </a:extLst>
        </xdr:cNvPr>
        <xdr:cNvSpPr/>
      </xdr:nvSpPr>
      <xdr:spPr>
        <a:xfrm>
          <a:off x="11747500" y="606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32565</xdr:rowOff>
    </xdr:from>
    <xdr:to>
      <xdr:col>64</xdr:col>
      <xdr:colOff>73025</xdr:colOff>
      <xdr:row>32</xdr:row>
      <xdr:rowOff>168233</xdr:rowOff>
    </xdr:to>
    <xdr:cxnSp macro="">
      <xdr:nvCxnSpPr>
        <xdr:cNvPr id="154" name="直線コネクタ 153">
          <a:extLst>
            <a:ext uri="{FF2B5EF4-FFF2-40B4-BE49-F238E27FC236}">
              <a16:creationId xmlns:a16="http://schemas.microsoft.com/office/drawing/2014/main" id="{6BCBFD37-7B4B-432C-B44D-5B1CDC4EF588}"/>
            </a:ext>
          </a:extLst>
        </xdr:cNvPr>
        <xdr:cNvCxnSpPr/>
      </xdr:nvCxnSpPr>
      <xdr:spPr>
        <a:xfrm>
          <a:off x="11798300" y="6119040"/>
          <a:ext cx="762000" cy="30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48594</xdr:rowOff>
    </xdr:from>
    <xdr:ext cx="469744" cy="259045"/>
    <xdr:sp macro="" textlink="">
      <xdr:nvSpPr>
        <xdr:cNvPr id="155" name="n_1aveValue債務償還比率">
          <a:extLst>
            <a:ext uri="{FF2B5EF4-FFF2-40B4-BE49-F238E27FC236}">
              <a16:creationId xmlns:a16="http://schemas.microsoft.com/office/drawing/2014/main" id="{FBCCF17A-2F08-4300-9644-ADE4B2D9628E}"/>
            </a:ext>
          </a:extLst>
        </xdr:cNvPr>
        <xdr:cNvSpPr txBox="1"/>
      </xdr:nvSpPr>
      <xdr:spPr>
        <a:xfrm>
          <a:off x="13836727" y="630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24306</xdr:rowOff>
    </xdr:from>
    <xdr:ext cx="469744" cy="259045"/>
    <xdr:sp macro="" textlink="">
      <xdr:nvSpPr>
        <xdr:cNvPr id="156" name="n_2aveValue債務償還比率">
          <a:extLst>
            <a:ext uri="{FF2B5EF4-FFF2-40B4-BE49-F238E27FC236}">
              <a16:creationId xmlns:a16="http://schemas.microsoft.com/office/drawing/2014/main" id="{01A0A2C8-1D5B-4DF0-8029-F00AE4AAEBBE}"/>
            </a:ext>
          </a:extLst>
        </xdr:cNvPr>
        <xdr:cNvSpPr txBox="1"/>
      </xdr:nvSpPr>
      <xdr:spPr>
        <a:xfrm>
          <a:off x="13087427" y="628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56723</xdr:rowOff>
    </xdr:from>
    <xdr:ext cx="469744" cy="259045"/>
    <xdr:sp macro="" textlink="">
      <xdr:nvSpPr>
        <xdr:cNvPr id="157" name="n_3aveValue債務償還比率">
          <a:extLst>
            <a:ext uri="{FF2B5EF4-FFF2-40B4-BE49-F238E27FC236}">
              <a16:creationId xmlns:a16="http://schemas.microsoft.com/office/drawing/2014/main" id="{534105E7-B560-4214-B9AE-3BC062E94C22}"/>
            </a:ext>
          </a:extLst>
        </xdr:cNvPr>
        <xdr:cNvSpPr txBox="1"/>
      </xdr:nvSpPr>
      <xdr:spPr>
        <a:xfrm>
          <a:off x="12325427" y="597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59569</xdr:rowOff>
    </xdr:from>
    <xdr:ext cx="469744" cy="259045"/>
    <xdr:sp macro="" textlink="">
      <xdr:nvSpPr>
        <xdr:cNvPr id="158" name="n_4aveValue債務償還比率">
          <a:extLst>
            <a:ext uri="{FF2B5EF4-FFF2-40B4-BE49-F238E27FC236}">
              <a16:creationId xmlns:a16="http://schemas.microsoft.com/office/drawing/2014/main" id="{370C5399-9D8C-4C54-BF8F-40DA2B2629C3}"/>
            </a:ext>
          </a:extLst>
        </xdr:cNvPr>
        <xdr:cNvSpPr txBox="1"/>
      </xdr:nvSpPr>
      <xdr:spPr>
        <a:xfrm>
          <a:off x="11563427" y="631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150268</xdr:rowOff>
    </xdr:from>
    <xdr:ext cx="469744" cy="259045"/>
    <xdr:sp macro="" textlink="">
      <xdr:nvSpPr>
        <xdr:cNvPr id="159" name="n_1mainValue債務償還比率">
          <a:extLst>
            <a:ext uri="{FF2B5EF4-FFF2-40B4-BE49-F238E27FC236}">
              <a16:creationId xmlns:a16="http://schemas.microsoft.com/office/drawing/2014/main" id="{A976AD9C-99C1-462F-AF5F-DBA3BB689A7E}"/>
            </a:ext>
          </a:extLst>
        </xdr:cNvPr>
        <xdr:cNvSpPr txBox="1"/>
      </xdr:nvSpPr>
      <xdr:spPr>
        <a:xfrm>
          <a:off x="13836727" y="589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3107</xdr:rowOff>
    </xdr:from>
    <xdr:ext cx="469744" cy="259045"/>
    <xdr:sp macro="" textlink="">
      <xdr:nvSpPr>
        <xdr:cNvPr id="160" name="n_2mainValue債務償還比率">
          <a:extLst>
            <a:ext uri="{FF2B5EF4-FFF2-40B4-BE49-F238E27FC236}">
              <a16:creationId xmlns:a16="http://schemas.microsoft.com/office/drawing/2014/main" id="{3844E206-1CD2-427C-A6D1-FC7C055DDFB4}"/>
            </a:ext>
          </a:extLst>
        </xdr:cNvPr>
        <xdr:cNvSpPr txBox="1"/>
      </xdr:nvSpPr>
      <xdr:spPr>
        <a:xfrm>
          <a:off x="13087427" y="591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38710</xdr:rowOff>
    </xdr:from>
    <xdr:ext cx="469744" cy="259045"/>
    <xdr:sp macro="" textlink="">
      <xdr:nvSpPr>
        <xdr:cNvPr id="161" name="n_3mainValue債務償還比率">
          <a:extLst>
            <a:ext uri="{FF2B5EF4-FFF2-40B4-BE49-F238E27FC236}">
              <a16:creationId xmlns:a16="http://schemas.microsoft.com/office/drawing/2014/main" id="{3EF9AC89-68CF-4D42-9736-C97F0A02ECF3}"/>
            </a:ext>
          </a:extLst>
        </xdr:cNvPr>
        <xdr:cNvSpPr txBox="1"/>
      </xdr:nvSpPr>
      <xdr:spPr>
        <a:xfrm>
          <a:off x="12325427" y="646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99892</xdr:rowOff>
    </xdr:from>
    <xdr:ext cx="469744" cy="259045"/>
    <xdr:sp macro="" textlink="">
      <xdr:nvSpPr>
        <xdr:cNvPr id="162" name="n_4mainValue債務償還比率">
          <a:extLst>
            <a:ext uri="{FF2B5EF4-FFF2-40B4-BE49-F238E27FC236}">
              <a16:creationId xmlns:a16="http://schemas.microsoft.com/office/drawing/2014/main" id="{DE403229-4B38-4689-AF02-FDD35712F83B}"/>
            </a:ext>
          </a:extLst>
        </xdr:cNvPr>
        <xdr:cNvSpPr txBox="1"/>
      </xdr:nvSpPr>
      <xdr:spPr>
        <a:xfrm>
          <a:off x="11563427" y="584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D10821CD-0C58-41F1-A3EF-E69205C82F7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857D71AD-B917-4DCA-BC5F-FFECE07B5A0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B65F2440-F7DC-427C-AA86-F5107BAA536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E4DEC46C-F01C-488B-BCC7-90B30C46231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9936BCB9-7EBF-4945-91AE-33455D4B48A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C5E36A7C-1ECF-46A3-A60D-C41C11C8F4E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7A228A7-7E88-4B74-9E26-39B260001FE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D5F8E2-FA00-4990-BD5D-819F866BED4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B1A31C6-53E4-42EE-8D88-526DEEE4A24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8FFFB8B-4056-4D21-9068-62623742290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11B9974-0DBE-4597-B790-385A76C1C8A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C55F859-D294-4884-9EAD-E0B0086BA0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6A0CD9-916E-4D5C-A58B-1491EAFE0EE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E24715E-A4BA-4B16-9829-C64CADDDDF6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B254D40-D06A-4FD6-9895-48179D12732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3091E7C-5DB1-4E82-96CE-8B857DF2BC4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11,498
11,332
64.25
6,493,380
5,581,537
815,244
3,869,027
3,446,379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DFDBB5C-AD8B-40A1-892A-F28223D2CBA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1F0D9AF-4DD7-403B-9F9A-329E23ED369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5A7CB3-931B-42B0-84D7-D24CE607894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1E5AA20-3CDF-4DCA-B626-829B8239B5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E3B1294-2654-4231-B38C-41DB5116EBA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714D51E-8405-4E6B-95D3-A3CE0CD4164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CCDF8E2-E128-4103-A95F-99837C3192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2E61DFF-3AAE-45B5-9E5F-CBA26A23512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9DB510E-32A6-4334-AF68-E599F5787A8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94B2BCF-19DE-4F2D-9CE3-9F00C99B595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27FDCEE-F4BF-4C81-A6E1-E1A4BE99A10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136BA54-3F8C-4C13-8A50-C5B507D2731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A69695C-A989-4DA1-8CB1-B61C4E52AB9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3687A21-40C4-44C0-A60B-D3EFE1AC3C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DB719D0-A9A7-4A06-AA50-6882A71AF36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78A24BA-3266-490D-B028-BEEB478F9B0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7BE008C-E85D-4A6E-875B-2A98195FA61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16678CF-6919-4DA3-A9C2-14DB0129A13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9F61942-F0AB-4F75-8DED-DDD0E391852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BEAA818-852F-4CA4-B7E4-75CDD6055EB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708B7A4-5A35-467D-B137-6D13ADA3954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57EF02A-6722-408A-905B-9FFB027A137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3FE940-C5E4-4DCB-BFA0-BAE029F6E9A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5EE7704-9D4F-4A06-B657-8E850383E62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32177FF-FB31-4E60-9616-E48E4229A6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DB042F6-F77B-423B-9B77-FB180863834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EA573C8-DAE3-47C0-ABFF-B4D5A552B52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3F91EC3-19DB-4E50-A275-28B4BBC1D1E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6577544-F971-4DF1-905C-13DF67BA45C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B87BAAA-F2BF-4C90-83FF-651AFC089AC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11E3ED1-192B-4B39-8571-B86339A84D2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FF68C0D-9484-43BC-9E9F-1ED21508E7A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6734A93-DB5C-4091-87E3-D6D69219D9D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60BFB1A-1B55-4F7C-9D0D-8EDFF839C0B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D1EF60F-C745-4565-AE00-2A87D3BAA63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C2DB199-173D-437C-B7DF-B18F1332943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F414A46-E325-46B0-9A77-4A260974D95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8C9657E-00B8-4E30-B68F-BC0283D127E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5201897-3FD0-4C4C-B6AA-FA61E95D79E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8D9A56D-52DB-4015-8488-F9F45403457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3FBC0E0-1885-440B-8D10-3A0A71E6E26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DBA0B25-D08F-41E0-B8AC-1E775FE7E5B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A25A678-6CDA-4C93-AD7E-954E8717F88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C9829F7-40ED-4189-9CE1-382FA044BC1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1B5742C-03C5-47BD-ABEF-59DD83906D7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02820A21-EDFA-4523-B0EA-8003467E4616}"/>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C79F5442-13B0-4D17-8F86-C61A48CC5A17}"/>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FE555F03-4196-40B4-9E3D-366F69AEAB46}"/>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DA80F066-5399-440E-A0F4-D7EE5C416BA8}"/>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229CA39B-23F7-436F-ABD9-F6C91375AA25}"/>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0928C393-DA5A-44C7-84D1-EA27ADD00239}"/>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8CCBA16E-9E03-465B-9629-C4B2F4209969}"/>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08510170-6C3D-4639-A73C-9537A9721EA3}"/>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B09D3903-5F36-4676-BED6-6B87332EEE08}"/>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705BC8B7-0593-42B0-806C-FA00C5A731B7}"/>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A0685AF5-2299-4763-A6E1-AC427639DF6E}"/>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2E514CA-3C90-485B-8FAC-034CC1E15AC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7DBB340-7F71-4E10-89CF-A0E9A7E8E69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3874F75-28AA-4BA9-A82F-0D1988B0E6E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ED10A6C-82E0-49B4-B763-CF9C7F7B507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16AAB74-CF01-45B6-A98C-69B7EF06E5C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133985</xdr:rowOff>
    </xdr:from>
    <xdr:to>
      <xdr:col>24</xdr:col>
      <xdr:colOff>114300</xdr:colOff>
      <xdr:row>34</xdr:row>
      <xdr:rowOff>64135</xdr:rowOff>
    </xdr:to>
    <xdr:sp macro="" textlink="">
      <xdr:nvSpPr>
        <xdr:cNvPr id="73" name="楕円 72">
          <a:extLst>
            <a:ext uri="{FF2B5EF4-FFF2-40B4-BE49-F238E27FC236}">
              <a16:creationId xmlns:a16="http://schemas.microsoft.com/office/drawing/2014/main" id="{F2EE5BDD-8662-4A51-AED4-36A467562B6B}"/>
            </a:ext>
          </a:extLst>
        </xdr:cNvPr>
        <xdr:cNvSpPr/>
      </xdr:nvSpPr>
      <xdr:spPr>
        <a:xfrm>
          <a:off x="4584700" y="57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87012</xdr:rowOff>
    </xdr:from>
    <xdr:ext cx="405111" cy="259045"/>
    <xdr:sp macro="" textlink="">
      <xdr:nvSpPr>
        <xdr:cNvPr id="74" name="【道路】&#10;有形固定資産減価償却率該当値テキスト">
          <a:extLst>
            <a:ext uri="{FF2B5EF4-FFF2-40B4-BE49-F238E27FC236}">
              <a16:creationId xmlns:a16="http://schemas.microsoft.com/office/drawing/2014/main" id="{AC01E9D5-F939-4740-A999-ECAEBA381567}"/>
            </a:ext>
          </a:extLst>
        </xdr:cNvPr>
        <xdr:cNvSpPr txBox="1"/>
      </xdr:nvSpPr>
      <xdr:spPr>
        <a:xfrm>
          <a:off x="4673600" y="574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118745</xdr:rowOff>
    </xdr:from>
    <xdr:to>
      <xdr:col>20</xdr:col>
      <xdr:colOff>38100</xdr:colOff>
      <xdr:row>34</xdr:row>
      <xdr:rowOff>48895</xdr:rowOff>
    </xdr:to>
    <xdr:sp macro="" textlink="">
      <xdr:nvSpPr>
        <xdr:cNvPr id="75" name="楕円 74">
          <a:extLst>
            <a:ext uri="{FF2B5EF4-FFF2-40B4-BE49-F238E27FC236}">
              <a16:creationId xmlns:a16="http://schemas.microsoft.com/office/drawing/2014/main" id="{E1395A3D-AC6A-420D-BA43-EB882462ED6E}"/>
            </a:ext>
          </a:extLst>
        </xdr:cNvPr>
        <xdr:cNvSpPr/>
      </xdr:nvSpPr>
      <xdr:spPr>
        <a:xfrm>
          <a:off x="3746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169545</xdr:rowOff>
    </xdr:from>
    <xdr:to>
      <xdr:col>24</xdr:col>
      <xdr:colOff>63500</xdr:colOff>
      <xdr:row>34</xdr:row>
      <xdr:rowOff>13335</xdr:rowOff>
    </xdr:to>
    <xdr:cxnSp macro="">
      <xdr:nvCxnSpPr>
        <xdr:cNvPr id="76" name="直線コネクタ 75">
          <a:extLst>
            <a:ext uri="{FF2B5EF4-FFF2-40B4-BE49-F238E27FC236}">
              <a16:creationId xmlns:a16="http://schemas.microsoft.com/office/drawing/2014/main" id="{2AA0C7E3-3C06-48BB-BC3E-526E046F4356}"/>
            </a:ext>
          </a:extLst>
        </xdr:cNvPr>
        <xdr:cNvCxnSpPr/>
      </xdr:nvCxnSpPr>
      <xdr:spPr>
        <a:xfrm>
          <a:off x="3797300" y="58273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107315</xdr:rowOff>
    </xdr:from>
    <xdr:to>
      <xdr:col>15</xdr:col>
      <xdr:colOff>101600</xdr:colOff>
      <xdr:row>34</xdr:row>
      <xdr:rowOff>37465</xdr:rowOff>
    </xdr:to>
    <xdr:sp macro="" textlink="">
      <xdr:nvSpPr>
        <xdr:cNvPr id="77" name="楕円 76">
          <a:extLst>
            <a:ext uri="{FF2B5EF4-FFF2-40B4-BE49-F238E27FC236}">
              <a16:creationId xmlns:a16="http://schemas.microsoft.com/office/drawing/2014/main" id="{75EA716B-652C-441E-9554-C58B1DD5767A}"/>
            </a:ext>
          </a:extLst>
        </xdr:cNvPr>
        <xdr:cNvSpPr/>
      </xdr:nvSpPr>
      <xdr:spPr>
        <a:xfrm>
          <a:off x="2857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158115</xdr:rowOff>
    </xdr:from>
    <xdr:to>
      <xdr:col>19</xdr:col>
      <xdr:colOff>177800</xdr:colOff>
      <xdr:row>33</xdr:row>
      <xdr:rowOff>169545</xdr:rowOff>
    </xdr:to>
    <xdr:cxnSp macro="">
      <xdr:nvCxnSpPr>
        <xdr:cNvPr id="78" name="直線コネクタ 77">
          <a:extLst>
            <a:ext uri="{FF2B5EF4-FFF2-40B4-BE49-F238E27FC236}">
              <a16:creationId xmlns:a16="http://schemas.microsoft.com/office/drawing/2014/main" id="{E98658F8-D464-4754-8DC5-D29054ADA9D8}"/>
            </a:ext>
          </a:extLst>
        </xdr:cNvPr>
        <xdr:cNvCxnSpPr/>
      </xdr:nvCxnSpPr>
      <xdr:spPr>
        <a:xfrm>
          <a:off x="2908300" y="58159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95885</xdr:rowOff>
    </xdr:from>
    <xdr:to>
      <xdr:col>10</xdr:col>
      <xdr:colOff>165100</xdr:colOff>
      <xdr:row>34</xdr:row>
      <xdr:rowOff>26035</xdr:rowOff>
    </xdr:to>
    <xdr:sp macro="" textlink="">
      <xdr:nvSpPr>
        <xdr:cNvPr id="79" name="楕円 78">
          <a:extLst>
            <a:ext uri="{FF2B5EF4-FFF2-40B4-BE49-F238E27FC236}">
              <a16:creationId xmlns:a16="http://schemas.microsoft.com/office/drawing/2014/main" id="{E69B370F-A03E-4C37-B5AA-B4AFE629DCEF}"/>
            </a:ext>
          </a:extLst>
        </xdr:cNvPr>
        <xdr:cNvSpPr/>
      </xdr:nvSpPr>
      <xdr:spPr>
        <a:xfrm>
          <a:off x="1968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146685</xdr:rowOff>
    </xdr:from>
    <xdr:to>
      <xdr:col>15</xdr:col>
      <xdr:colOff>50800</xdr:colOff>
      <xdr:row>33</xdr:row>
      <xdr:rowOff>158115</xdr:rowOff>
    </xdr:to>
    <xdr:cxnSp macro="">
      <xdr:nvCxnSpPr>
        <xdr:cNvPr id="80" name="直線コネクタ 79">
          <a:extLst>
            <a:ext uri="{FF2B5EF4-FFF2-40B4-BE49-F238E27FC236}">
              <a16:creationId xmlns:a16="http://schemas.microsoft.com/office/drawing/2014/main" id="{1879BF99-9AC4-4895-BB86-C6CB423CA521}"/>
            </a:ext>
          </a:extLst>
        </xdr:cNvPr>
        <xdr:cNvCxnSpPr/>
      </xdr:nvCxnSpPr>
      <xdr:spPr>
        <a:xfrm>
          <a:off x="2019300" y="58045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13970</xdr:rowOff>
    </xdr:from>
    <xdr:to>
      <xdr:col>6</xdr:col>
      <xdr:colOff>38100</xdr:colOff>
      <xdr:row>34</xdr:row>
      <xdr:rowOff>115570</xdr:rowOff>
    </xdr:to>
    <xdr:sp macro="" textlink="">
      <xdr:nvSpPr>
        <xdr:cNvPr id="81" name="楕円 80">
          <a:extLst>
            <a:ext uri="{FF2B5EF4-FFF2-40B4-BE49-F238E27FC236}">
              <a16:creationId xmlns:a16="http://schemas.microsoft.com/office/drawing/2014/main" id="{3C03F147-912A-47FA-B14D-1809604BEA9F}"/>
            </a:ext>
          </a:extLst>
        </xdr:cNvPr>
        <xdr:cNvSpPr/>
      </xdr:nvSpPr>
      <xdr:spPr>
        <a:xfrm>
          <a:off x="1079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146685</xdr:rowOff>
    </xdr:from>
    <xdr:to>
      <xdr:col>10</xdr:col>
      <xdr:colOff>114300</xdr:colOff>
      <xdr:row>34</xdr:row>
      <xdr:rowOff>64770</xdr:rowOff>
    </xdr:to>
    <xdr:cxnSp macro="">
      <xdr:nvCxnSpPr>
        <xdr:cNvPr id="82" name="直線コネクタ 81">
          <a:extLst>
            <a:ext uri="{FF2B5EF4-FFF2-40B4-BE49-F238E27FC236}">
              <a16:creationId xmlns:a16="http://schemas.microsoft.com/office/drawing/2014/main" id="{7256764D-AA10-4163-8FAD-67767AAF3107}"/>
            </a:ext>
          </a:extLst>
        </xdr:cNvPr>
        <xdr:cNvCxnSpPr/>
      </xdr:nvCxnSpPr>
      <xdr:spPr>
        <a:xfrm flipV="1">
          <a:off x="1130300" y="580453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83" name="n_1aveValue【道路】&#10;有形固定資産減価償却率">
          <a:extLst>
            <a:ext uri="{FF2B5EF4-FFF2-40B4-BE49-F238E27FC236}">
              <a16:creationId xmlns:a16="http://schemas.microsoft.com/office/drawing/2014/main" id="{7AF5101E-F5EE-4A58-A66A-E05ADF313292}"/>
            </a:ext>
          </a:extLst>
        </xdr:cNvPr>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156227</xdr:rowOff>
    </xdr:from>
    <xdr:ext cx="405111" cy="259045"/>
    <xdr:sp macro="" textlink="">
      <xdr:nvSpPr>
        <xdr:cNvPr id="84" name="n_2aveValue【道路】&#10;有形固定資産減価償却率">
          <a:extLst>
            <a:ext uri="{FF2B5EF4-FFF2-40B4-BE49-F238E27FC236}">
              <a16:creationId xmlns:a16="http://schemas.microsoft.com/office/drawing/2014/main" id="{656925F7-0981-46E8-8F99-9FDE0C0F293D}"/>
            </a:ext>
          </a:extLst>
        </xdr:cNvPr>
        <xdr:cNvSpPr txBox="1"/>
      </xdr:nvSpPr>
      <xdr:spPr>
        <a:xfrm>
          <a:off x="2705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5" name="n_3aveValue【道路】&#10;有形固定資産減価償却率">
          <a:extLst>
            <a:ext uri="{FF2B5EF4-FFF2-40B4-BE49-F238E27FC236}">
              <a16:creationId xmlns:a16="http://schemas.microsoft.com/office/drawing/2014/main" id="{3833962D-4B70-4E41-A42A-8156D9DACE64}"/>
            </a:ext>
          </a:extLst>
        </xdr:cNvPr>
        <xdr:cNvSpPr txBox="1"/>
      </xdr:nvSpPr>
      <xdr:spPr>
        <a:xfrm>
          <a:off x="1816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6" name="n_4aveValue【道路】&#10;有形固定資産減価償却率">
          <a:extLst>
            <a:ext uri="{FF2B5EF4-FFF2-40B4-BE49-F238E27FC236}">
              <a16:creationId xmlns:a16="http://schemas.microsoft.com/office/drawing/2014/main" id="{968E06E0-4E3F-44E9-ADAB-2C2DFAB1E6DB}"/>
            </a:ext>
          </a:extLst>
        </xdr:cNvPr>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65422</xdr:rowOff>
    </xdr:from>
    <xdr:ext cx="405111" cy="259045"/>
    <xdr:sp macro="" textlink="">
      <xdr:nvSpPr>
        <xdr:cNvPr id="87" name="n_1mainValue【道路】&#10;有形固定資産減価償却率">
          <a:extLst>
            <a:ext uri="{FF2B5EF4-FFF2-40B4-BE49-F238E27FC236}">
              <a16:creationId xmlns:a16="http://schemas.microsoft.com/office/drawing/2014/main" id="{86E4D6BF-6B07-4083-9232-427443E7D0EF}"/>
            </a:ext>
          </a:extLst>
        </xdr:cNvPr>
        <xdr:cNvSpPr txBox="1"/>
      </xdr:nvSpPr>
      <xdr:spPr>
        <a:xfrm>
          <a:off x="35820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53992</xdr:rowOff>
    </xdr:from>
    <xdr:ext cx="405111" cy="259045"/>
    <xdr:sp macro="" textlink="">
      <xdr:nvSpPr>
        <xdr:cNvPr id="88" name="n_2mainValue【道路】&#10;有形固定資産減価償却率">
          <a:extLst>
            <a:ext uri="{FF2B5EF4-FFF2-40B4-BE49-F238E27FC236}">
              <a16:creationId xmlns:a16="http://schemas.microsoft.com/office/drawing/2014/main" id="{8ECDF34F-F573-4BB2-AC92-EA3DFE392B9F}"/>
            </a:ext>
          </a:extLst>
        </xdr:cNvPr>
        <xdr:cNvSpPr txBox="1"/>
      </xdr:nvSpPr>
      <xdr:spPr>
        <a:xfrm>
          <a:off x="27057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42562</xdr:rowOff>
    </xdr:from>
    <xdr:ext cx="405111" cy="259045"/>
    <xdr:sp macro="" textlink="">
      <xdr:nvSpPr>
        <xdr:cNvPr id="89" name="n_3mainValue【道路】&#10;有形固定資産減価償却率">
          <a:extLst>
            <a:ext uri="{FF2B5EF4-FFF2-40B4-BE49-F238E27FC236}">
              <a16:creationId xmlns:a16="http://schemas.microsoft.com/office/drawing/2014/main" id="{DA97F7B1-D885-4D42-8B30-72C2E7DE9A87}"/>
            </a:ext>
          </a:extLst>
        </xdr:cNvPr>
        <xdr:cNvSpPr txBox="1"/>
      </xdr:nvSpPr>
      <xdr:spPr>
        <a:xfrm>
          <a:off x="1816744" y="552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132097</xdr:rowOff>
    </xdr:from>
    <xdr:ext cx="405111" cy="259045"/>
    <xdr:sp macro="" textlink="">
      <xdr:nvSpPr>
        <xdr:cNvPr id="90" name="n_4mainValue【道路】&#10;有形固定資産減価償却率">
          <a:extLst>
            <a:ext uri="{FF2B5EF4-FFF2-40B4-BE49-F238E27FC236}">
              <a16:creationId xmlns:a16="http://schemas.microsoft.com/office/drawing/2014/main" id="{2CDF3DE0-60BB-421D-B016-4FEE43AA2958}"/>
            </a:ext>
          </a:extLst>
        </xdr:cNvPr>
        <xdr:cNvSpPr txBox="1"/>
      </xdr:nvSpPr>
      <xdr:spPr>
        <a:xfrm>
          <a:off x="9277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C2BE37F-1E30-433A-97D4-4E8C8428AEE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EC16CBB-8A50-46D9-997A-3BA39CE6ED5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8CEEF66-86EC-4619-813E-E40B9E1D528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FB4F673-3821-4E4E-917D-A137D59AD2B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6EDB4C0-81F7-4137-A7EA-D4B95904A28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A728BF1-9792-4A08-BA77-D77D22CAADD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780287D-9E2D-4178-A859-3408BC0EC8D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8FEF854-64E2-4916-A6BE-D1EBDD6F4CA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67ACBBF-3D67-4335-B620-01F287CBF9A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DECCB48-7057-4CB9-A1C5-1EAD8CFD251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3F2CB0B-CA33-4FD6-BE53-17568C7BF74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4E3C531-3CD5-4F26-9CD4-0E3FC205AB2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EEE58C6-3804-4305-A931-9CD2F4849F0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FC076021-7E2C-41BA-809C-BFBB50E8540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CB709AB-207D-4356-A5FE-4FE41FAA982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D6DA399B-106C-4DAA-AFA3-F37551F1C92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760B931-86D4-472A-9707-0E04A857608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89F242C9-72FD-4314-BBDC-6E25A66DDBD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7B08E6C9-55AE-4985-9820-29C97523498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C99E4900-5132-41DC-921A-318323A98D9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8362C4E-C11C-489F-AD9D-D5428B29845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1562585A-8E66-4AFE-91A5-03B8333C606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847C941-94D9-43AE-B10C-6910AF9FF7C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1C55DC5B-8D6B-485D-8362-622C03408FB5}"/>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556E7ED9-226A-46E7-90F9-FE20F42DD772}"/>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63A2B3F1-D256-42B5-BB75-F92F4B39068A}"/>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60C09872-B7BF-44CB-B7F9-27E4CA9279EE}"/>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47F91A8D-E221-4108-8A61-92750CEAE720}"/>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a:extLst>
            <a:ext uri="{FF2B5EF4-FFF2-40B4-BE49-F238E27FC236}">
              <a16:creationId xmlns:a16="http://schemas.microsoft.com/office/drawing/2014/main" id="{77636790-2C8B-4712-986E-732C6A39D5D6}"/>
            </a:ext>
          </a:extLst>
        </xdr:cNvPr>
        <xdr:cNvSpPr txBox="1"/>
      </xdr:nvSpPr>
      <xdr:spPr>
        <a:xfrm>
          <a:off x="1051560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47741CFD-0056-41CD-A2D7-BA2CC5847093}"/>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13CFC7CC-2AD9-4FC5-9971-0625ADF362C4}"/>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5BCB00BA-4270-456F-84B8-A8176171C386}"/>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AA6623D3-4242-499C-BA21-79A9D23BDD95}"/>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8B484F40-F6AF-442E-BC0D-9C33692897A2}"/>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7AE2472-0CE7-49F4-8962-1DD1F40A782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87FCF0A-EA1E-43CD-8495-451594302B7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C6AE6F7-B9CF-43D3-B9BB-E20AB28A225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C56CA94-3933-492A-9BDB-F59B120EFFA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99B6967-36BB-4C55-B587-270EE59A5D2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87160</xdr:rowOff>
    </xdr:from>
    <xdr:to>
      <xdr:col>55</xdr:col>
      <xdr:colOff>50800</xdr:colOff>
      <xdr:row>40</xdr:row>
      <xdr:rowOff>17310</xdr:rowOff>
    </xdr:to>
    <xdr:sp macro="" textlink="">
      <xdr:nvSpPr>
        <xdr:cNvPr id="130" name="楕円 129">
          <a:extLst>
            <a:ext uri="{FF2B5EF4-FFF2-40B4-BE49-F238E27FC236}">
              <a16:creationId xmlns:a16="http://schemas.microsoft.com/office/drawing/2014/main" id="{77DCB73F-7C2F-47C2-BB48-FD2A003A65C6}"/>
            </a:ext>
          </a:extLst>
        </xdr:cNvPr>
        <xdr:cNvSpPr/>
      </xdr:nvSpPr>
      <xdr:spPr>
        <a:xfrm>
          <a:off x="10426700" y="67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65587</xdr:rowOff>
    </xdr:from>
    <xdr:ext cx="534377" cy="259045"/>
    <xdr:sp macro="" textlink="">
      <xdr:nvSpPr>
        <xdr:cNvPr id="131" name="【道路】&#10;一人当たり延長該当値テキスト">
          <a:extLst>
            <a:ext uri="{FF2B5EF4-FFF2-40B4-BE49-F238E27FC236}">
              <a16:creationId xmlns:a16="http://schemas.microsoft.com/office/drawing/2014/main" id="{811AECE7-B14B-497F-972E-0CF356E6151D}"/>
            </a:ext>
          </a:extLst>
        </xdr:cNvPr>
        <xdr:cNvSpPr txBox="1"/>
      </xdr:nvSpPr>
      <xdr:spPr>
        <a:xfrm>
          <a:off x="10515600" y="675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91656</xdr:rowOff>
    </xdr:from>
    <xdr:to>
      <xdr:col>50</xdr:col>
      <xdr:colOff>165100</xdr:colOff>
      <xdr:row>40</xdr:row>
      <xdr:rowOff>21806</xdr:rowOff>
    </xdr:to>
    <xdr:sp macro="" textlink="">
      <xdr:nvSpPr>
        <xdr:cNvPr id="132" name="楕円 131">
          <a:extLst>
            <a:ext uri="{FF2B5EF4-FFF2-40B4-BE49-F238E27FC236}">
              <a16:creationId xmlns:a16="http://schemas.microsoft.com/office/drawing/2014/main" id="{35E4E964-A53B-496B-AD77-F4AE34CD0B4B}"/>
            </a:ext>
          </a:extLst>
        </xdr:cNvPr>
        <xdr:cNvSpPr/>
      </xdr:nvSpPr>
      <xdr:spPr>
        <a:xfrm>
          <a:off x="9588500" y="67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137960</xdr:rowOff>
    </xdr:from>
    <xdr:to>
      <xdr:col>55</xdr:col>
      <xdr:colOff>0</xdr:colOff>
      <xdr:row>39</xdr:row>
      <xdr:rowOff>142456</xdr:rowOff>
    </xdr:to>
    <xdr:cxnSp macro="">
      <xdr:nvCxnSpPr>
        <xdr:cNvPr id="133" name="直線コネクタ 132">
          <a:extLst>
            <a:ext uri="{FF2B5EF4-FFF2-40B4-BE49-F238E27FC236}">
              <a16:creationId xmlns:a16="http://schemas.microsoft.com/office/drawing/2014/main" id="{02518F64-C8C8-4941-89FF-47920930CE5B}"/>
            </a:ext>
          </a:extLst>
        </xdr:cNvPr>
        <xdr:cNvCxnSpPr/>
      </xdr:nvCxnSpPr>
      <xdr:spPr>
        <a:xfrm flipV="1">
          <a:off x="9639300" y="6824510"/>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93408</xdr:rowOff>
    </xdr:from>
    <xdr:to>
      <xdr:col>46</xdr:col>
      <xdr:colOff>38100</xdr:colOff>
      <xdr:row>40</xdr:row>
      <xdr:rowOff>23558</xdr:rowOff>
    </xdr:to>
    <xdr:sp macro="" textlink="">
      <xdr:nvSpPr>
        <xdr:cNvPr id="134" name="楕円 133">
          <a:extLst>
            <a:ext uri="{FF2B5EF4-FFF2-40B4-BE49-F238E27FC236}">
              <a16:creationId xmlns:a16="http://schemas.microsoft.com/office/drawing/2014/main" id="{C25B54E9-EFB6-48EC-9BA9-E1257B9C9CE5}"/>
            </a:ext>
          </a:extLst>
        </xdr:cNvPr>
        <xdr:cNvSpPr/>
      </xdr:nvSpPr>
      <xdr:spPr>
        <a:xfrm>
          <a:off x="8699500" y="67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142456</xdr:rowOff>
    </xdr:from>
    <xdr:to>
      <xdr:col>50</xdr:col>
      <xdr:colOff>114300</xdr:colOff>
      <xdr:row>39</xdr:row>
      <xdr:rowOff>144208</xdr:rowOff>
    </xdr:to>
    <xdr:cxnSp macro="">
      <xdr:nvCxnSpPr>
        <xdr:cNvPr id="135" name="直線コネクタ 134">
          <a:extLst>
            <a:ext uri="{FF2B5EF4-FFF2-40B4-BE49-F238E27FC236}">
              <a16:creationId xmlns:a16="http://schemas.microsoft.com/office/drawing/2014/main" id="{93B28143-B196-4155-8013-E9B24990EF4C}"/>
            </a:ext>
          </a:extLst>
        </xdr:cNvPr>
        <xdr:cNvCxnSpPr/>
      </xdr:nvCxnSpPr>
      <xdr:spPr>
        <a:xfrm flipV="1">
          <a:off x="8750300" y="6829006"/>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96247</xdr:rowOff>
    </xdr:from>
    <xdr:to>
      <xdr:col>41</xdr:col>
      <xdr:colOff>101600</xdr:colOff>
      <xdr:row>40</xdr:row>
      <xdr:rowOff>26397</xdr:rowOff>
    </xdr:to>
    <xdr:sp macro="" textlink="">
      <xdr:nvSpPr>
        <xdr:cNvPr id="136" name="楕円 135">
          <a:extLst>
            <a:ext uri="{FF2B5EF4-FFF2-40B4-BE49-F238E27FC236}">
              <a16:creationId xmlns:a16="http://schemas.microsoft.com/office/drawing/2014/main" id="{54999583-CAB8-4475-9BD7-BBE39EC731F2}"/>
            </a:ext>
          </a:extLst>
        </xdr:cNvPr>
        <xdr:cNvSpPr/>
      </xdr:nvSpPr>
      <xdr:spPr>
        <a:xfrm>
          <a:off x="7810500" y="67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144208</xdr:rowOff>
    </xdr:from>
    <xdr:to>
      <xdr:col>45</xdr:col>
      <xdr:colOff>177800</xdr:colOff>
      <xdr:row>39</xdr:row>
      <xdr:rowOff>147047</xdr:rowOff>
    </xdr:to>
    <xdr:cxnSp macro="">
      <xdr:nvCxnSpPr>
        <xdr:cNvPr id="137" name="直線コネクタ 136">
          <a:extLst>
            <a:ext uri="{FF2B5EF4-FFF2-40B4-BE49-F238E27FC236}">
              <a16:creationId xmlns:a16="http://schemas.microsoft.com/office/drawing/2014/main" id="{C4A4CE41-6C7D-4CB2-878A-509C4C319743}"/>
            </a:ext>
          </a:extLst>
        </xdr:cNvPr>
        <xdr:cNvCxnSpPr/>
      </xdr:nvCxnSpPr>
      <xdr:spPr>
        <a:xfrm flipV="1">
          <a:off x="7861300" y="6830758"/>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95866</xdr:rowOff>
    </xdr:from>
    <xdr:to>
      <xdr:col>36</xdr:col>
      <xdr:colOff>165100</xdr:colOff>
      <xdr:row>40</xdr:row>
      <xdr:rowOff>26016</xdr:rowOff>
    </xdr:to>
    <xdr:sp macro="" textlink="">
      <xdr:nvSpPr>
        <xdr:cNvPr id="138" name="楕円 137">
          <a:extLst>
            <a:ext uri="{FF2B5EF4-FFF2-40B4-BE49-F238E27FC236}">
              <a16:creationId xmlns:a16="http://schemas.microsoft.com/office/drawing/2014/main" id="{CB510D72-7380-4111-A3F2-C939A8E41C1A}"/>
            </a:ext>
          </a:extLst>
        </xdr:cNvPr>
        <xdr:cNvSpPr/>
      </xdr:nvSpPr>
      <xdr:spPr>
        <a:xfrm>
          <a:off x="6921500" y="67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146666</xdr:rowOff>
    </xdr:from>
    <xdr:to>
      <xdr:col>41</xdr:col>
      <xdr:colOff>50800</xdr:colOff>
      <xdr:row>39</xdr:row>
      <xdr:rowOff>147047</xdr:rowOff>
    </xdr:to>
    <xdr:cxnSp macro="">
      <xdr:nvCxnSpPr>
        <xdr:cNvPr id="139" name="直線コネクタ 138">
          <a:extLst>
            <a:ext uri="{FF2B5EF4-FFF2-40B4-BE49-F238E27FC236}">
              <a16:creationId xmlns:a16="http://schemas.microsoft.com/office/drawing/2014/main" id="{04541E29-96D4-4644-940A-78F38A83B748}"/>
            </a:ext>
          </a:extLst>
        </xdr:cNvPr>
        <xdr:cNvCxnSpPr/>
      </xdr:nvCxnSpPr>
      <xdr:spPr>
        <a:xfrm>
          <a:off x="6972300" y="683321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a:extLst>
            <a:ext uri="{FF2B5EF4-FFF2-40B4-BE49-F238E27FC236}">
              <a16:creationId xmlns:a16="http://schemas.microsoft.com/office/drawing/2014/main" id="{009579CE-24F6-4A5B-A8E5-A110CBBFCE15}"/>
            </a:ext>
          </a:extLst>
        </xdr:cNvPr>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41" name="n_2aveValue【道路】&#10;一人当たり延長">
          <a:extLst>
            <a:ext uri="{FF2B5EF4-FFF2-40B4-BE49-F238E27FC236}">
              <a16:creationId xmlns:a16="http://schemas.microsoft.com/office/drawing/2014/main" id="{8ACF4767-3E71-4337-9EB0-88D44DA187B2}"/>
            </a:ext>
          </a:extLst>
        </xdr:cNvPr>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2" name="n_3aveValue【道路】&#10;一人当たり延長">
          <a:extLst>
            <a:ext uri="{FF2B5EF4-FFF2-40B4-BE49-F238E27FC236}">
              <a16:creationId xmlns:a16="http://schemas.microsoft.com/office/drawing/2014/main" id="{E1A2A0FB-78AC-4F0C-8487-B99B92601EF3}"/>
            </a:ext>
          </a:extLst>
        </xdr:cNvPr>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3" name="n_4aveValue【道路】&#10;一人当たり延長">
          <a:extLst>
            <a:ext uri="{FF2B5EF4-FFF2-40B4-BE49-F238E27FC236}">
              <a16:creationId xmlns:a16="http://schemas.microsoft.com/office/drawing/2014/main" id="{77087E71-5F36-4DD3-9877-9B0037C55547}"/>
            </a:ext>
          </a:extLst>
        </xdr:cNvPr>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12933</xdr:rowOff>
    </xdr:from>
    <xdr:ext cx="534377" cy="259045"/>
    <xdr:sp macro="" textlink="">
      <xdr:nvSpPr>
        <xdr:cNvPr id="144" name="n_1mainValue【道路】&#10;一人当たり延長">
          <a:extLst>
            <a:ext uri="{FF2B5EF4-FFF2-40B4-BE49-F238E27FC236}">
              <a16:creationId xmlns:a16="http://schemas.microsoft.com/office/drawing/2014/main" id="{6FC970F8-BACB-4294-AB75-040F9B5E66DC}"/>
            </a:ext>
          </a:extLst>
        </xdr:cNvPr>
        <xdr:cNvSpPr txBox="1"/>
      </xdr:nvSpPr>
      <xdr:spPr>
        <a:xfrm>
          <a:off x="9359411" y="687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14685</xdr:rowOff>
    </xdr:from>
    <xdr:ext cx="534377" cy="259045"/>
    <xdr:sp macro="" textlink="">
      <xdr:nvSpPr>
        <xdr:cNvPr id="145" name="n_2mainValue【道路】&#10;一人当たり延長">
          <a:extLst>
            <a:ext uri="{FF2B5EF4-FFF2-40B4-BE49-F238E27FC236}">
              <a16:creationId xmlns:a16="http://schemas.microsoft.com/office/drawing/2014/main" id="{5C1A26E7-68AB-4BCB-B3C8-A2D7A8ECD1D8}"/>
            </a:ext>
          </a:extLst>
        </xdr:cNvPr>
        <xdr:cNvSpPr txBox="1"/>
      </xdr:nvSpPr>
      <xdr:spPr>
        <a:xfrm>
          <a:off x="8483111" y="687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17524</xdr:rowOff>
    </xdr:from>
    <xdr:ext cx="534377" cy="259045"/>
    <xdr:sp macro="" textlink="">
      <xdr:nvSpPr>
        <xdr:cNvPr id="146" name="n_3mainValue【道路】&#10;一人当たり延長">
          <a:extLst>
            <a:ext uri="{FF2B5EF4-FFF2-40B4-BE49-F238E27FC236}">
              <a16:creationId xmlns:a16="http://schemas.microsoft.com/office/drawing/2014/main" id="{AB03701C-2DF6-43E3-9E62-A2C3D0C9655C}"/>
            </a:ext>
          </a:extLst>
        </xdr:cNvPr>
        <xdr:cNvSpPr txBox="1"/>
      </xdr:nvSpPr>
      <xdr:spPr>
        <a:xfrm>
          <a:off x="7594111" y="68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17143</xdr:rowOff>
    </xdr:from>
    <xdr:ext cx="534377" cy="259045"/>
    <xdr:sp macro="" textlink="">
      <xdr:nvSpPr>
        <xdr:cNvPr id="147" name="n_4mainValue【道路】&#10;一人当たり延長">
          <a:extLst>
            <a:ext uri="{FF2B5EF4-FFF2-40B4-BE49-F238E27FC236}">
              <a16:creationId xmlns:a16="http://schemas.microsoft.com/office/drawing/2014/main" id="{761B8598-FA84-4BBF-B235-904EC1F3CF66}"/>
            </a:ext>
          </a:extLst>
        </xdr:cNvPr>
        <xdr:cNvSpPr txBox="1"/>
      </xdr:nvSpPr>
      <xdr:spPr>
        <a:xfrm>
          <a:off x="6705111" y="687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6F81B225-9F36-4863-ADA1-6623A391414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7B5CFA8-D417-4694-8F30-08A01DD9E34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DCA0D37-3FA0-480A-AAF0-23D27510954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E01EC0C-31F2-4557-A3B3-8A705F882C7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214BA6D-B1E0-4A42-A0B7-6E1E9AE8E84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9BB24F2-5184-42C1-BFF4-97752FF7BED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A91FB77-9B80-4C29-A439-A75F6432C7C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C95A6B3-D1EE-4599-B65F-61844D83659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53B2666D-7551-4CF3-A632-50EA6799F62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A7F559C-71EF-4AB0-93E5-E8B4283DEAB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7E8855D-4854-4915-B000-B4E0E2B5F40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22CA584-9194-4D9A-A5B7-655D90E138C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B5E324F8-D3D3-45E3-A56C-CA7F051F8ED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FBBB64D-AE9B-4576-8D1D-67BDBABA6C5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F60554BA-FF15-457C-A77E-BB3CBAFDD97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6D9BADF1-2B8F-4B70-B1D3-72C3E570D3B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B12D4BD8-66DD-4BF6-9DFB-9A2ADE11563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90F53338-5AD8-46CC-AAB3-A6884B37BEF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6AF7AC3F-F8D9-4074-86E7-DF3220A0F3C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7C748799-69C7-4ECA-A26B-05FF27A865C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90B13DD3-A5B6-4338-B186-53FD27F2AC1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607BAE28-D34B-4557-9016-C3EB1EB12C2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37880C43-609E-4D62-9248-BEF45258AC1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2BD638E-C32D-47A1-992D-7275A6D19B9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C74D6610-1AC8-4BC6-AB06-2C4C1EC8460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5013BE3D-6916-47D4-AFB7-60386AAF665E}"/>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2F6F386F-2554-4E3B-8728-4092D4CC0E4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94AF3D9D-EF3D-4E80-8D6E-C7B803D1E71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670B21D8-A05F-48E1-A174-CDF3339803CE}"/>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85804EF3-10AF-495C-91B6-AEFBCF75C492}"/>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D1BC3645-816A-4D0F-8EAF-3FA5DA3B2C0B}"/>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4E57E240-F0A6-4A1D-AF20-12C14F7B094D}"/>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B52FBE04-5B28-486C-8CDB-5684E5C95C46}"/>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96D15ECD-272F-4937-AFC1-6A257398A88E}"/>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0B302646-B204-4E68-838A-4F21FE234D91}"/>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86BDDF9D-F3C2-4584-AE7D-C19194BCDE51}"/>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6C3B7B3-CFC7-485E-B0D3-478A677BF64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EB5F139-38AA-4261-A35F-232E9B8EC46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17A72BF-F1F9-4E18-A7F5-A054E10249A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E10237D-D253-47D7-9981-8C6B77665C9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4CCC296-5426-4D77-8F22-D17C2D3CACD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92891</xdr:rowOff>
    </xdr:from>
    <xdr:to>
      <xdr:col>24</xdr:col>
      <xdr:colOff>114300</xdr:colOff>
      <xdr:row>60</xdr:row>
      <xdr:rowOff>23041</xdr:rowOff>
    </xdr:to>
    <xdr:sp macro="" textlink="">
      <xdr:nvSpPr>
        <xdr:cNvPr id="189" name="楕円 188">
          <a:extLst>
            <a:ext uri="{FF2B5EF4-FFF2-40B4-BE49-F238E27FC236}">
              <a16:creationId xmlns:a16="http://schemas.microsoft.com/office/drawing/2014/main" id="{2C313428-157A-463C-8862-669D5A593C24}"/>
            </a:ext>
          </a:extLst>
        </xdr:cNvPr>
        <xdr:cNvSpPr/>
      </xdr:nvSpPr>
      <xdr:spPr>
        <a:xfrm>
          <a:off x="45847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115768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32249011-2780-4D01-965F-B1E5C7923E29}"/>
            </a:ext>
          </a:extLst>
        </xdr:cNvPr>
        <xdr:cNvSpPr txBox="1"/>
      </xdr:nvSpPr>
      <xdr:spPr>
        <a:xfrm>
          <a:off x="4673600" y="10059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65133</xdr:rowOff>
    </xdr:from>
    <xdr:to>
      <xdr:col>20</xdr:col>
      <xdr:colOff>38100</xdr:colOff>
      <xdr:row>59</xdr:row>
      <xdr:rowOff>166733</xdr:rowOff>
    </xdr:to>
    <xdr:sp macro="" textlink="">
      <xdr:nvSpPr>
        <xdr:cNvPr id="191" name="楕円 190">
          <a:extLst>
            <a:ext uri="{FF2B5EF4-FFF2-40B4-BE49-F238E27FC236}">
              <a16:creationId xmlns:a16="http://schemas.microsoft.com/office/drawing/2014/main" id="{D074765F-956C-4689-9896-1730E3D2CB0E}"/>
            </a:ext>
          </a:extLst>
        </xdr:cNvPr>
        <xdr:cNvSpPr/>
      </xdr:nvSpPr>
      <xdr:spPr>
        <a:xfrm>
          <a:off x="3746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115933</xdr:rowOff>
    </xdr:from>
    <xdr:to>
      <xdr:col>24</xdr:col>
      <xdr:colOff>63500</xdr:colOff>
      <xdr:row>59</xdr:row>
      <xdr:rowOff>143691</xdr:rowOff>
    </xdr:to>
    <xdr:cxnSp macro="">
      <xdr:nvCxnSpPr>
        <xdr:cNvPr id="192" name="直線コネクタ 191">
          <a:extLst>
            <a:ext uri="{FF2B5EF4-FFF2-40B4-BE49-F238E27FC236}">
              <a16:creationId xmlns:a16="http://schemas.microsoft.com/office/drawing/2014/main" id="{31B339A0-ECAF-4E62-BD3F-C47116A00C6A}"/>
            </a:ext>
          </a:extLst>
        </xdr:cNvPr>
        <xdr:cNvCxnSpPr/>
      </xdr:nvCxnSpPr>
      <xdr:spPr>
        <a:xfrm>
          <a:off x="3797300" y="1023148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37374</xdr:rowOff>
    </xdr:from>
    <xdr:to>
      <xdr:col>15</xdr:col>
      <xdr:colOff>101600</xdr:colOff>
      <xdr:row>59</xdr:row>
      <xdr:rowOff>138974</xdr:rowOff>
    </xdr:to>
    <xdr:sp macro="" textlink="">
      <xdr:nvSpPr>
        <xdr:cNvPr id="193" name="楕円 192">
          <a:extLst>
            <a:ext uri="{FF2B5EF4-FFF2-40B4-BE49-F238E27FC236}">
              <a16:creationId xmlns:a16="http://schemas.microsoft.com/office/drawing/2014/main" id="{276C3836-96E6-4FD9-9DF8-66D7C5DF9E56}"/>
            </a:ext>
          </a:extLst>
        </xdr:cNvPr>
        <xdr:cNvSpPr/>
      </xdr:nvSpPr>
      <xdr:spPr>
        <a:xfrm>
          <a:off x="2857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88174</xdr:rowOff>
    </xdr:from>
    <xdr:to>
      <xdr:col>19</xdr:col>
      <xdr:colOff>177800</xdr:colOff>
      <xdr:row>59</xdr:row>
      <xdr:rowOff>115933</xdr:rowOff>
    </xdr:to>
    <xdr:cxnSp macro="">
      <xdr:nvCxnSpPr>
        <xdr:cNvPr id="194" name="直線コネクタ 193">
          <a:extLst>
            <a:ext uri="{FF2B5EF4-FFF2-40B4-BE49-F238E27FC236}">
              <a16:creationId xmlns:a16="http://schemas.microsoft.com/office/drawing/2014/main" id="{5CAACFA7-F559-4463-B077-FDDA5205915F}"/>
            </a:ext>
          </a:extLst>
        </xdr:cNvPr>
        <xdr:cNvCxnSpPr/>
      </xdr:nvCxnSpPr>
      <xdr:spPr>
        <a:xfrm>
          <a:off x="2908300" y="102037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156573</xdr:rowOff>
    </xdr:from>
    <xdr:to>
      <xdr:col>10</xdr:col>
      <xdr:colOff>165100</xdr:colOff>
      <xdr:row>59</xdr:row>
      <xdr:rowOff>86723</xdr:rowOff>
    </xdr:to>
    <xdr:sp macro="" textlink="">
      <xdr:nvSpPr>
        <xdr:cNvPr id="195" name="楕円 194">
          <a:extLst>
            <a:ext uri="{FF2B5EF4-FFF2-40B4-BE49-F238E27FC236}">
              <a16:creationId xmlns:a16="http://schemas.microsoft.com/office/drawing/2014/main" id="{B82DB941-DEB3-49B9-B659-0C6301C5CC4C}"/>
            </a:ext>
          </a:extLst>
        </xdr:cNvPr>
        <xdr:cNvSpPr/>
      </xdr:nvSpPr>
      <xdr:spPr>
        <a:xfrm>
          <a:off x="1968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35923</xdr:rowOff>
    </xdr:from>
    <xdr:to>
      <xdr:col>15</xdr:col>
      <xdr:colOff>50800</xdr:colOff>
      <xdr:row>59</xdr:row>
      <xdr:rowOff>88174</xdr:rowOff>
    </xdr:to>
    <xdr:cxnSp macro="">
      <xdr:nvCxnSpPr>
        <xdr:cNvPr id="196" name="直線コネクタ 195">
          <a:extLst>
            <a:ext uri="{FF2B5EF4-FFF2-40B4-BE49-F238E27FC236}">
              <a16:creationId xmlns:a16="http://schemas.microsoft.com/office/drawing/2014/main" id="{F24E3FFF-A4BD-40F2-B2E0-9069CDE047E7}"/>
            </a:ext>
          </a:extLst>
        </xdr:cNvPr>
        <xdr:cNvCxnSpPr/>
      </xdr:nvCxnSpPr>
      <xdr:spPr>
        <a:xfrm>
          <a:off x="2019300" y="1015147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127181</xdr:rowOff>
    </xdr:from>
    <xdr:to>
      <xdr:col>6</xdr:col>
      <xdr:colOff>38100</xdr:colOff>
      <xdr:row>58</xdr:row>
      <xdr:rowOff>57331</xdr:rowOff>
    </xdr:to>
    <xdr:sp macro="" textlink="">
      <xdr:nvSpPr>
        <xdr:cNvPr id="197" name="楕円 196">
          <a:extLst>
            <a:ext uri="{FF2B5EF4-FFF2-40B4-BE49-F238E27FC236}">
              <a16:creationId xmlns:a16="http://schemas.microsoft.com/office/drawing/2014/main" id="{CD94CB95-4AC9-4BC1-B1F1-B2D70E22A08D}"/>
            </a:ext>
          </a:extLst>
        </xdr:cNvPr>
        <xdr:cNvSpPr/>
      </xdr:nvSpPr>
      <xdr:spPr>
        <a:xfrm>
          <a:off x="1079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6531</xdr:rowOff>
    </xdr:from>
    <xdr:to>
      <xdr:col>10</xdr:col>
      <xdr:colOff>114300</xdr:colOff>
      <xdr:row>59</xdr:row>
      <xdr:rowOff>35923</xdr:rowOff>
    </xdr:to>
    <xdr:cxnSp macro="">
      <xdr:nvCxnSpPr>
        <xdr:cNvPr id="198" name="直線コネクタ 197">
          <a:extLst>
            <a:ext uri="{FF2B5EF4-FFF2-40B4-BE49-F238E27FC236}">
              <a16:creationId xmlns:a16="http://schemas.microsoft.com/office/drawing/2014/main" id="{421FB4B1-9AC8-47AE-A2F2-53F07D0E854E}"/>
            </a:ext>
          </a:extLst>
        </xdr:cNvPr>
        <xdr:cNvCxnSpPr/>
      </xdr:nvCxnSpPr>
      <xdr:spPr>
        <a:xfrm>
          <a:off x="1130300" y="9950631"/>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14DE68A1-EE9D-4B36-9A93-3135A52A5ABE}"/>
            </a:ext>
          </a:extLst>
        </xdr:cNvPr>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D058FFB0-7266-4BF6-8283-1495E5B3AF1D}"/>
            </a:ext>
          </a:extLst>
        </xdr:cNvPr>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6D6A939B-6166-4C60-ABEE-41D96DD6E97A}"/>
            </a:ext>
          </a:extLst>
        </xdr:cNvPr>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B43515D-F990-454E-B82C-EB75D1D83BCF}"/>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11810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13D1EC74-2816-47AA-B2E1-2BAFEE21FD00}"/>
            </a:ext>
          </a:extLst>
        </xdr:cNvPr>
        <xdr:cNvSpPr txBox="1"/>
      </xdr:nvSpPr>
      <xdr:spPr>
        <a:xfrm>
          <a:off x="35820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155501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8BA8FB1-E48F-4C22-B858-3F33C3839C40}"/>
            </a:ext>
          </a:extLst>
        </xdr:cNvPr>
        <xdr:cNvSpPr txBox="1"/>
      </xdr:nvSpPr>
      <xdr:spPr>
        <a:xfrm>
          <a:off x="2705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103250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DC9F4EB1-1346-4B71-A240-4BD4F7FD6D26}"/>
            </a:ext>
          </a:extLst>
        </xdr:cNvPr>
        <xdr:cNvSpPr txBox="1"/>
      </xdr:nvSpPr>
      <xdr:spPr>
        <a:xfrm>
          <a:off x="18167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73858</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94060B57-3D02-4C01-8646-67D867DCA7FD}"/>
            </a:ext>
          </a:extLst>
        </xdr:cNvPr>
        <xdr:cNvSpPr txBox="1"/>
      </xdr:nvSpPr>
      <xdr:spPr>
        <a:xfrm>
          <a:off x="927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3590D8F-1825-4857-B560-320D2F102E8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255127D-6C65-4528-ADE8-92BD55446A1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59825D1-6C40-454D-BA03-7FEF76E9F8D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235351A-419D-41B2-AB28-C62C9940368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CC7B3EF-6A5C-44A3-B6E1-176C93BAA9E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66E60D7-C08C-4F44-BB8A-E320F4F370D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1573E86-27B0-4680-8A08-5B0CFD6B110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8DFCCF5B-2900-4CC2-86D5-35E48AE0BCD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95D4090-4C13-4EA1-A9B4-62CA4D6BB9D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641EAFD-E112-4292-ABF4-80A8EF9AD98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DF5C14A1-2E9F-4CDC-8F14-E7DF585BA85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565393A0-7B04-44E1-84C5-483718C5C46E}"/>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DD0AF434-4CFA-4961-9FA2-C67B05C7440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1B98CEB-D491-4F20-87F1-BF803114CD81}"/>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272382A5-2597-4B27-B8A8-1CAD2A06224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A13E2329-695D-4A8F-8555-FDD52A121FEB}"/>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7F6EE1C1-6053-41D1-BEF1-F0889635C00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61A31B29-BEA5-4F21-8A1F-1F05FF9ED8A6}"/>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6FCC0F6-39A7-4E89-868F-68C6F26ACA0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F4D72293-F4A0-4A0F-97E5-585F8DDA612B}"/>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56EA5B20-EA62-4372-BC91-D61F920923A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D234E1BC-3FF0-4739-80CA-64576596706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3A44749C-A96D-4B6B-BFC2-8D41B85208F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A476CF98-8122-4912-BA86-FD5907ACF75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20333FC9-7346-4FC0-858A-09AF5746215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5052262F-11E4-4BFB-B001-B87389BC5BA1}"/>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DD9DA6AD-07C1-446F-9392-1A40B0E83D58}"/>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89F70A62-7FB3-4DCD-89C3-65F3D04EE355}"/>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5E9BECAA-89D7-4DAB-9EAB-9C1A5162E9BC}"/>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C1517D92-9848-4088-829F-F6EAAD2B9E89}"/>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F39982B3-5DD0-4F57-9ADD-87B13DEF955B}"/>
            </a:ext>
          </a:extLst>
        </xdr:cNvPr>
        <xdr:cNvSpPr txBox="1"/>
      </xdr:nvSpPr>
      <xdr:spPr>
        <a:xfrm>
          <a:off x="10515600" y="1051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A103C116-37A1-4E92-9E87-A3B9BA6FF73E}"/>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A539D577-32E5-4292-84C8-67BC41F34E21}"/>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844B5B65-702B-41C2-9B08-00CF3528DDE6}"/>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95E31FFD-271E-4811-BD61-7EB52D430963}"/>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6A40B317-313F-49CC-A670-5BBE814A09CC}"/>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D018964-912E-44D3-AB2A-FECEA1424F5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15F0824-F0D9-4520-B7E4-6A9B9C23BC8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C052E62-64BE-4319-8720-5577000ADB4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350614A-8CD1-4E46-9EF7-C0D09957DD5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6D80F292-14C2-4832-9F87-C6998A3028C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151754</xdr:rowOff>
    </xdr:from>
    <xdr:to>
      <xdr:col>55</xdr:col>
      <xdr:colOff>50800</xdr:colOff>
      <xdr:row>64</xdr:row>
      <xdr:rowOff>81904</xdr:rowOff>
    </xdr:to>
    <xdr:sp macro="" textlink="">
      <xdr:nvSpPr>
        <xdr:cNvPr id="248" name="楕円 247">
          <a:extLst>
            <a:ext uri="{FF2B5EF4-FFF2-40B4-BE49-F238E27FC236}">
              <a16:creationId xmlns:a16="http://schemas.microsoft.com/office/drawing/2014/main" id="{8B9D5D73-422F-42CF-9DB4-2C793AF3BBF5}"/>
            </a:ext>
          </a:extLst>
        </xdr:cNvPr>
        <xdr:cNvSpPr/>
      </xdr:nvSpPr>
      <xdr:spPr>
        <a:xfrm>
          <a:off x="10426700" y="1095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66681</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96CFE8F3-4DBA-4149-955B-2FF6FF79DE30}"/>
            </a:ext>
          </a:extLst>
        </xdr:cNvPr>
        <xdr:cNvSpPr txBox="1"/>
      </xdr:nvSpPr>
      <xdr:spPr>
        <a:xfrm>
          <a:off x="10515600" y="1086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153330</xdr:rowOff>
    </xdr:from>
    <xdr:to>
      <xdr:col>50</xdr:col>
      <xdr:colOff>165100</xdr:colOff>
      <xdr:row>64</xdr:row>
      <xdr:rowOff>83480</xdr:rowOff>
    </xdr:to>
    <xdr:sp macro="" textlink="">
      <xdr:nvSpPr>
        <xdr:cNvPr id="250" name="楕円 249">
          <a:extLst>
            <a:ext uri="{FF2B5EF4-FFF2-40B4-BE49-F238E27FC236}">
              <a16:creationId xmlns:a16="http://schemas.microsoft.com/office/drawing/2014/main" id="{B65B1CDA-8A01-4541-BAD8-6938A008440F}"/>
            </a:ext>
          </a:extLst>
        </xdr:cNvPr>
        <xdr:cNvSpPr/>
      </xdr:nvSpPr>
      <xdr:spPr>
        <a:xfrm>
          <a:off x="9588500" y="109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31104</xdr:rowOff>
    </xdr:from>
    <xdr:to>
      <xdr:col>55</xdr:col>
      <xdr:colOff>0</xdr:colOff>
      <xdr:row>64</xdr:row>
      <xdr:rowOff>32680</xdr:rowOff>
    </xdr:to>
    <xdr:cxnSp macro="">
      <xdr:nvCxnSpPr>
        <xdr:cNvPr id="251" name="直線コネクタ 250">
          <a:extLst>
            <a:ext uri="{FF2B5EF4-FFF2-40B4-BE49-F238E27FC236}">
              <a16:creationId xmlns:a16="http://schemas.microsoft.com/office/drawing/2014/main" id="{2BF05342-CBA0-4D84-8A39-0CBC1E8E8DF0}"/>
            </a:ext>
          </a:extLst>
        </xdr:cNvPr>
        <xdr:cNvCxnSpPr/>
      </xdr:nvCxnSpPr>
      <xdr:spPr>
        <a:xfrm flipV="1">
          <a:off x="9639300" y="11003904"/>
          <a:ext cx="838200" cy="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153756</xdr:rowOff>
    </xdr:from>
    <xdr:to>
      <xdr:col>46</xdr:col>
      <xdr:colOff>38100</xdr:colOff>
      <xdr:row>64</xdr:row>
      <xdr:rowOff>83906</xdr:rowOff>
    </xdr:to>
    <xdr:sp macro="" textlink="">
      <xdr:nvSpPr>
        <xdr:cNvPr id="252" name="楕円 251">
          <a:extLst>
            <a:ext uri="{FF2B5EF4-FFF2-40B4-BE49-F238E27FC236}">
              <a16:creationId xmlns:a16="http://schemas.microsoft.com/office/drawing/2014/main" id="{5F766F29-0358-40F5-939F-3633FFA9108E}"/>
            </a:ext>
          </a:extLst>
        </xdr:cNvPr>
        <xdr:cNvSpPr/>
      </xdr:nvSpPr>
      <xdr:spPr>
        <a:xfrm>
          <a:off x="8699500" y="109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32680</xdr:rowOff>
    </xdr:from>
    <xdr:to>
      <xdr:col>50</xdr:col>
      <xdr:colOff>114300</xdr:colOff>
      <xdr:row>64</xdr:row>
      <xdr:rowOff>33106</xdr:rowOff>
    </xdr:to>
    <xdr:cxnSp macro="">
      <xdr:nvCxnSpPr>
        <xdr:cNvPr id="253" name="直線コネクタ 252">
          <a:extLst>
            <a:ext uri="{FF2B5EF4-FFF2-40B4-BE49-F238E27FC236}">
              <a16:creationId xmlns:a16="http://schemas.microsoft.com/office/drawing/2014/main" id="{36F669DC-045B-432D-84C7-A5924A1EEB92}"/>
            </a:ext>
          </a:extLst>
        </xdr:cNvPr>
        <xdr:cNvCxnSpPr/>
      </xdr:nvCxnSpPr>
      <xdr:spPr>
        <a:xfrm flipV="1">
          <a:off x="8750300" y="11005480"/>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156195</xdr:rowOff>
    </xdr:from>
    <xdr:to>
      <xdr:col>41</xdr:col>
      <xdr:colOff>101600</xdr:colOff>
      <xdr:row>64</xdr:row>
      <xdr:rowOff>86345</xdr:rowOff>
    </xdr:to>
    <xdr:sp macro="" textlink="">
      <xdr:nvSpPr>
        <xdr:cNvPr id="254" name="楕円 253">
          <a:extLst>
            <a:ext uri="{FF2B5EF4-FFF2-40B4-BE49-F238E27FC236}">
              <a16:creationId xmlns:a16="http://schemas.microsoft.com/office/drawing/2014/main" id="{2B225CB6-F507-4FC8-9954-A131A21B0D82}"/>
            </a:ext>
          </a:extLst>
        </xdr:cNvPr>
        <xdr:cNvSpPr/>
      </xdr:nvSpPr>
      <xdr:spPr>
        <a:xfrm>
          <a:off x="7810500" y="109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33106</xdr:rowOff>
    </xdr:from>
    <xdr:to>
      <xdr:col>45</xdr:col>
      <xdr:colOff>177800</xdr:colOff>
      <xdr:row>64</xdr:row>
      <xdr:rowOff>35545</xdr:rowOff>
    </xdr:to>
    <xdr:cxnSp macro="">
      <xdr:nvCxnSpPr>
        <xdr:cNvPr id="255" name="直線コネクタ 254">
          <a:extLst>
            <a:ext uri="{FF2B5EF4-FFF2-40B4-BE49-F238E27FC236}">
              <a16:creationId xmlns:a16="http://schemas.microsoft.com/office/drawing/2014/main" id="{81CE7152-4422-4FDB-A40A-E3F0845074C3}"/>
            </a:ext>
          </a:extLst>
        </xdr:cNvPr>
        <xdr:cNvCxnSpPr/>
      </xdr:nvCxnSpPr>
      <xdr:spPr>
        <a:xfrm flipV="1">
          <a:off x="7861300" y="11005906"/>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44725</xdr:rowOff>
    </xdr:from>
    <xdr:to>
      <xdr:col>36</xdr:col>
      <xdr:colOff>165100</xdr:colOff>
      <xdr:row>64</xdr:row>
      <xdr:rowOff>146325</xdr:rowOff>
    </xdr:to>
    <xdr:sp macro="" textlink="">
      <xdr:nvSpPr>
        <xdr:cNvPr id="256" name="楕円 255">
          <a:extLst>
            <a:ext uri="{FF2B5EF4-FFF2-40B4-BE49-F238E27FC236}">
              <a16:creationId xmlns:a16="http://schemas.microsoft.com/office/drawing/2014/main" id="{4FFBD52E-8B7A-4801-ACB1-A55B4926A111}"/>
            </a:ext>
          </a:extLst>
        </xdr:cNvPr>
        <xdr:cNvSpPr/>
      </xdr:nvSpPr>
      <xdr:spPr>
        <a:xfrm>
          <a:off x="6921500" y="110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35545</xdr:rowOff>
    </xdr:from>
    <xdr:to>
      <xdr:col>41</xdr:col>
      <xdr:colOff>50800</xdr:colOff>
      <xdr:row>64</xdr:row>
      <xdr:rowOff>95525</xdr:rowOff>
    </xdr:to>
    <xdr:cxnSp macro="">
      <xdr:nvCxnSpPr>
        <xdr:cNvPr id="257" name="直線コネクタ 256">
          <a:extLst>
            <a:ext uri="{FF2B5EF4-FFF2-40B4-BE49-F238E27FC236}">
              <a16:creationId xmlns:a16="http://schemas.microsoft.com/office/drawing/2014/main" id="{E90A3A47-5A51-4A6B-BD99-13CAEAF64F97}"/>
            </a:ext>
          </a:extLst>
        </xdr:cNvPr>
        <xdr:cNvCxnSpPr/>
      </xdr:nvCxnSpPr>
      <xdr:spPr>
        <a:xfrm flipV="1">
          <a:off x="6972300" y="11008345"/>
          <a:ext cx="889000" cy="5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130329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89903D1B-1DEA-4EF2-94B2-9D559804E4CD}"/>
            </a:ext>
          </a:extLst>
        </xdr:cNvPr>
        <xdr:cNvSpPr txBox="1"/>
      </xdr:nvSpPr>
      <xdr:spPr>
        <a:xfrm>
          <a:off x="9327095" y="1041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50568497-2D79-4050-A3ED-3A6A4C174819}"/>
            </a:ext>
          </a:extLst>
        </xdr:cNvPr>
        <xdr:cNvSpPr txBox="1"/>
      </xdr:nvSpPr>
      <xdr:spPr>
        <a:xfrm>
          <a:off x="8450795" y="1041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144641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2DE6B5CB-4E51-469E-951F-28583E34EC53}"/>
            </a:ext>
          </a:extLst>
        </xdr:cNvPr>
        <xdr:cNvSpPr txBox="1"/>
      </xdr:nvSpPr>
      <xdr:spPr>
        <a:xfrm>
          <a:off x="7561795" y="1043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143961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A29D6747-2DE4-4A23-B7D4-E4C000FC7B3D}"/>
            </a:ext>
          </a:extLst>
        </xdr:cNvPr>
        <xdr:cNvSpPr txBox="1"/>
      </xdr:nvSpPr>
      <xdr:spPr>
        <a:xfrm>
          <a:off x="6672795" y="104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74607</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0E4B4854-6A95-440D-812F-DF671CDC14E2}"/>
            </a:ext>
          </a:extLst>
        </xdr:cNvPr>
        <xdr:cNvSpPr txBox="1"/>
      </xdr:nvSpPr>
      <xdr:spPr>
        <a:xfrm>
          <a:off x="9359411" y="110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75033</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5F4A860B-8CEE-46D1-BDA5-9AA951998283}"/>
            </a:ext>
          </a:extLst>
        </xdr:cNvPr>
        <xdr:cNvSpPr txBox="1"/>
      </xdr:nvSpPr>
      <xdr:spPr>
        <a:xfrm>
          <a:off x="8483111" y="110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77472</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8B5BD3C0-1D33-406C-89E7-76CEAC845B69}"/>
            </a:ext>
          </a:extLst>
        </xdr:cNvPr>
        <xdr:cNvSpPr txBox="1"/>
      </xdr:nvSpPr>
      <xdr:spPr>
        <a:xfrm>
          <a:off x="7594111" y="1105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137452</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18987A8F-2BC0-43DD-9671-98BC21B7A64B}"/>
            </a:ext>
          </a:extLst>
        </xdr:cNvPr>
        <xdr:cNvSpPr txBox="1"/>
      </xdr:nvSpPr>
      <xdr:spPr>
        <a:xfrm>
          <a:off x="6705111" y="1111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33BF34D2-4649-4045-9E71-9188F1117CA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C5B7EA6E-CACE-47FC-9DF5-06F753E124E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A6DAFD91-5D6B-409F-A242-F24FA9E7457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9F155FC4-4D84-490E-8876-D2CB0C8FA5E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4433E78E-4C0A-4E49-83DB-B85EED8B0A6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12399FF4-630A-4ED8-AC3A-B0EFE48B58B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6133D92D-FCED-46A7-BC8F-D7A60D68F35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25C00705-7B01-40D5-A57B-E2C2491938E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1D7F182-EAD4-4290-B9C6-1825EB9383D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E0198A18-78D4-4F80-ADA0-806B6525E08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E715AF43-54EF-4321-96D0-4B27F18CF39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2F5CF425-605D-4F6D-8899-D363E895B6C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15754EF8-B111-40CC-833B-0503ADB8E38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FDA675DC-158B-4A97-9B14-21C0012C2AC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9B7B9A9D-ED5D-41F5-BB5C-6C852F0BD19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E3D24456-6A32-4B01-8E76-F90E9914A54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8F14AD2B-1407-4935-A953-F1B9A18C356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EF13A1FC-052E-4570-8E89-8B055F5A1D7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F3AF3B30-348A-4B77-B6B7-AC529DB0462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3053428E-2479-41BD-8E11-20672AB4CE8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83CDEA61-6F75-49FD-BD89-10BC50443DE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A147F832-61A4-436D-BDDC-62E1DCB0803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6CB19270-435A-408E-8202-F698F8184B0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AADF35BB-B9EA-421D-BC02-D016EF375E4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454D54CE-7964-4735-A4FD-000E4F960150}"/>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9C395C8F-EBCF-418F-AE40-8CCF56344B7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2198D447-F179-4C45-AF1D-D1A76975C78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24D80934-E8B8-4261-96EA-CDF0B383D78F}"/>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733593F3-0426-41CE-B92D-088F315843EE}"/>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DCADEA49-BC89-49A3-811C-F660331D0ED7}"/>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EBF1F887-573D-4F1E-9CCE-40D3B04F9BB8}"/>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B32A45A2-6DA6-42B7-B203-1622BC5C2179}"/>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a:extLst>
            <a:ext uri="{FF2B5EF4-FFF2-40B4-BE49-F238E27FC236}">
              <a16:creationId xmlns:a16="http://schemas.microsoft.com/office/drawing/2014/main" id="{DA4240CD-614E-4A90-93CB-9AA2DBC3EDC7}"/>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a:extLst>
            <a:ext uri="{FF2B5EF4-FFF2-40B4-BE49-F238E27FC236}">
              <a16:creationId xmlns:a16="http://schemas.microsoft.com/office/drawing/2014/main" id="{3FCEFACE-ADDD-4E39-B7DA-7E6A0289693D}"/>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a:extLst>
            <a:ext uri="{FF2B5EF4-FFF2-40B4-BE49-F238E27FC236}">
              <a16:creationId xmlns:a16="http://schemas.microsoft.com/office/drawing/2014/main" id="{3A767E68-73DF-486D-A480-3FC671A25FFD}"/>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7142912-A030-4200-8E95-153E2698FAC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2ABDA3D-1FFB-4B1C-B150-E6B79A3F926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FEA64CE-4F0D-43EF-86C2-9504AC8C779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17F482F-722F-4295-8CE1-D7665719753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83A8E1D-5727-45A8-80BB-80255440763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6" name="楕円 305">
          <a:extLst>
            <a:ext uri="{FF2B5EF4-FFF2-40B4-BE49-F238E27FC236}">
              <a16:creationId xmlns:a16="http://schemas.microsoft.com/office/drawing/2014/main" id="{46B984F2-DDB3-46D4-A6F2-002AC9F195CD}"/>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7" name="【公営住宅】&#10;有形固定資産減価償却率該当値テキスト">
          <a:extLst>
            <a:ext uri="{FF2B5EF4-FFF2-40B4-BE49-F238E27FC236}">
              <a16:creationId xmlns:a16="http://schemas.microsoft.com/office/drawing/2014/main" id="{54855B53-9EE6-491F-80C3-125838511326}"/>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8" name="楕円 307">
          <a:extLst>
            <a:ext uri="{FF2B5EF4-FFF2-40B4-BE49-F238E27FC236}">
              <a16:creationId xmlns:a16="http://schemas.microsoft.com/office/drawing/2014/main" id="{A305C401-C7CE-4F68-AD7C-A9B5EF21DC60}"/>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9" name="直線コネクタ 308">
          <a:extLst>
            <a:ext uri="{FF2B5EF4-FFF2-40B4-BE49-F238E27FC236}">
              <a16:creationId xmlns:a16="http://schemas.microsoft.com/office/drawing/2014/main" id="{32190985-5960-4543-8336-A90795237109}"/>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10" name="楕円 309">
          <a:extLst>
            <a:ext uri="{FF2B5EF4-FFF2-40B4-BE49-F238E27FC236}">
              <a16:creationId xmlns:a16="http://schemas.microsoft.com/office/drawing/2014/main" id="{020A1872-FCC8-4C0F-9EEF-D3AA6B5D482F}"/>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11" name="直線コネクタ 310">
          <a:extLst>
            <a:ext uri="{FF2B5EF4-FFF2-40B4-BE49-F238E27FC236}">
              <a16:creationId xmlns:a16="http://schemas.microsoft.com/office/drawing/2014/main" id="{913883BF-84A2-4C7E-A124-3DE2B4C65690}"/>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12" name="楕円 311">
          <a:extLst>
            <a:ext uri="{FF2B5EF4-FFF2-40B4-BE49-F238E27FC236}">
              <a16:creationId xmlns:a16="http://schemas.microsoft.com/office/drawing/2014/main" id="{B804C2C2-5542-4512-B80D-82C325D9C562}"/>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13" name="直線コネクタ 312">
          <a:extLst>
            <a:ext uri="{FF2B5EF4-FFF2-40B4-BE49-F238E27FC236}">
              <a16:creationId xmlns:a16="http://schemas.microsoft.com/office/drawing/2014/main" id="{C31293BB-435C-45D1-90AA-7723A4549BDB}"/>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103505</xdr:rowOff>
    </xdr:from>
    <xdr:to>
      <xdr:col>6</xdr:col>
      <xdr:colOff>38100</xdr:colOff>
      <xdr:row>80</xdr:row>
      <xdr:rowOff>33655</xdr:rowOff>
    </xdr:to>
    <xdr:sp macro="" textlink="">
      <xdr:nvSpPr>
        <xdr:cNvPr id="314" name="楕円 313">
          <a:extLst>
            <a:ext uri="{FF2B5EF4-FFF2-40B4-BE49-F238E27FC236}">
              <a16:creationId xmlns:a16="http://schemas.microsoft.com/office/drawing/2014/main" id="{D6E126F1-7BCE-445E-85BF-6EE3BC44BA91}"/>
            </a:ext>
          </a:extLst>
        </xdr:cNvPr>
        <xdr:cNvSpPr/>
      </xdr:nvSpPr>
      <xdr:spPr>
        <a:xfrm>
          <a:off x="1079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154305</xdr:rowOff>
    </xdr:from>
    <xdr:to>
      <xdr:col>10</xdr:col>
      <xdr:colOff>114300</xdr:colOff>
      <xdr:row>86</xdr:row>
      <xdr:rowOff>114300</xdr:rowOff>
    </xdr:to>
    <xdr:cxnSp macro="">
      <xdr:nvCxnSpPr>
        <xdr:cNvPr id="315" name="直線コネクタ 314">
          <a:extLst>
            <a:ext uri="{FF2B5EF4-FFF2-40B4-BE49-F238E27FC236}">
              <a16:creationId xmlns:a16="http://schemas.microsoft.com/office/drawing/2014/main" id="{A8553C77-A3EB-42F3-A2BD-800E602CEB2C}"/>
            </a:ext>
          </a:extLst>
        </xdr:cNvPr>
        <xdr:cNvCxnSpPr/>
      </xdr:nvCxnSpPr>
      <xdr:spPr>
        <a:xfrm>
          <a:off x="1130300" y="13698855"/>
          <a:ext cx="889000" cy="11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a:extLst>
            <a:ext uri="{FF2B5EF4-FFF2-40B4-BE49-F238E27FC236}">
              <a16:creationId xmlns:a16="http://schemas.microsoft.com/office/drawing/2014/main" id="{E639C664-416F-428F-AC14-643FDEC74E22}"/>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17" name="n_2aveValue【公営住宅】&#10;有形固定資産減価償却率">
          <a:extLst>
            <a:ext uri="{FF2B5EF4-FFF2-40B4-BE49-F238E27FC236}">
              <a16:creationId xmlns:a16="http://schemas.microsoft.com/office/drawing/2014/main" id="{515A7635-D0B7-4F34-88E3-727BD19DA14A}"/>
            </a:ext>
          </a:extLst>
        </xdr:cNvPr>
        <xdr:cNvSpPr txBox="1"/>
      </xdr:nvSpPr>
      <xdr:spPr>
        <a:xfrm>
          <a:off x="2705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8" name="n_3aveValue【公営住宅】&#10;有形固定資産減価償却率">
          <a:extLst>
            <a:ext uri="{FF2B5EF4-FFF2-40B4-BE49-F238E27FC236}">
              <a16:creationId xmlns:a16="http://schemas.microsoft.com/office/drawing/2014/main" id="{8B558447-FDA4-4DB7-BD15-BDE4FE2FBE6F}"/>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19" name="n_4aveValue【公営住宅】&#10;有形固定資産減価償却率">
          <a:extLst>
            <a:ext uri="{FF2B5EF4-FFF2-40B4-BE49-F238E27FC236}">
              <a16:creationId xmlns:a16="http://schemas.microsoft.com/office/drawing/2014/main" id="{2A5A01BB-993E-4E8B-BE82-0C75BED58F04}"/>
            </a:ext>
          </a:extLst>
        </xdr:cNvPr>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20" name="n_1mainValue【公営住宅】&#10;有形固定資産減価償却率">
          <a:extLst>
            <a:ext uri="{FF2B5EF4-FFF2-40B4-BE49-F238E27FC236}">
              <a16:creationId xmlns:a16="http://schemas.microsoft.com/office/drawing/2014/main" id="{5CD6A76E-491B-4B4D-B841-0ED324C6ACF3}"/>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21" name="n_2mainValue【公営住宅】&#10;有形固定資産減価償却率">
          <a:extLst>
            <a:ext uri="{FF2B5EF4-FFF2-40B4-BE49-F238E27FC236}">
              <a16:creationId xmlns:a16="http://schemas.microsoft.com/office/drawing/2014/main" id="{40DACA4E-591E-4350-94F6-744AA8DA98CA}"/>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22" name="n_3mainValue【公営住宅】&#10;有形固定資産減価償却率">
          <a:extLst>
            <a:ext uri="{FF2B5EF4-FFF2-40B4-BE49-F238E27FC236}">
              <a16:creationId xmlns:a16="http://schemas.microsoft.com/office/drawing/2014/main" id="{64D26483-BCA2-4B28-ADE5-E0F7A0277055}"/>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50182</xdr:rowOff>
    </xdr:from>
    <xdr:ext cx="405111" cy="259045"/>
    <xdr:sp macro="" textlink="">
      <xdr:nvSpPr>
        <xdr:cNvPr id="323" name="n_4mainValue【公営住宅】&#10;有形固定資産減価償却率">
          <a:extLst>
            <a:ext uri="{FF2B5EF4-FFF2-40B4-BE49-F238E27FC236}">
              <a16:creationId xmlns:a16="http://schemas.microsoft.com/office/drawing/2014/main" id="{5DD0EC29-ACEB-4F4A-B4E3-F48DAD2613EB}"/>
            </a:ext>
          </a:extLst>
        </xdr:cNvPr>
        <xdr:cNvSpPr txBox="1"/>
      </xdr:nvSpPr>
      <xdr:spPr>
        <a:xfrm>
          <a:off x="927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ED659650-26FF-48BF-B07E-C7403BE53EF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A91FF11-BBC8-4DEA-9867-8584068DC86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AC1B34F7-72E2-4F58-8FC2-2D954A1CBA3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84A5490D-8A00-44D0-8352-37D580A9EB9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9385B458-8D7E-4A98-AD2B-013A020FEBD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50224AD5-CDDC-45DF-830A-BC2B148935D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3E14D557-BAF0-4EAC-974F-597A77B2E55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46D11FEC-C741-4D1E-B13F-713B04C68D0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E8EC227A-AFEE-4EDB-9E81-B0596EA9F8A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1372F6D0-67F1-4050-A598-3DBD9404F9F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356AB973-06B7-4D19-A65D-43DA57F15F5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152C26B7-D600-456F-8E6D-B7F2729695E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9E82F76-5983-4C64-94FD-2B3335BFFF4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26E2817F-FDF6-4808-A3AC-727D0F2C4FA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98AB411F-49CF-4442-89ED-9587D46D0F1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1DA61E57-7315-4A35-AA0A-24CDBE88762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53AE8FEF-12F5-4E47-96E2-7434CD6CC3D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EB21E3CF-FD00-4C77-8A28-CF312FCCDAC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5CDB274-A9D8-417E-A34B-BF7085EFF19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385A3B73-BC8A-4F0E-8BF2-3AABE27B034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CD66BEDF-6C18-42EE-9AEC-1745BE01C5C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6B78D643-60C6-4319-90A1-08D572D4AD9D}"/>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4886C071-E679-4214-A93D-4060AB24D0DB}"/>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1541AF37-9A5A-45BA-B8CD-2D60EC54D114}"/>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A36041B7-7572-454A-A841-9E4453762231}"/>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51885132-39DA-48F7-959B-B0D149EB66B6}"/>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43553</xdr:rowOff>
    </xdr:from>
    <xdr:ext cx="469744" cy="259045"/>
    <xdr:sp macro="" textlink="">
      <xdr:nvSpPr>
        <xdr:cNvPr id="350" name="【公営住宅】&#10;一人当たり面積平均値テキスト">
          <a:extLst>
            <a:ext uri="{FF2B5EF4-FFF2-40B4-BE49-F238E27FC236}">
              <a16:creationId xmlns:a16="http://schemas.microsoft.com/office/drawing/2014/main" id="{7546311D-CC98-4D20-897B-43BE296B2E1A}"/>
            </a:ext>
          </a:extLst>
        </xdr:cNvPr>
        <xdr:cNvSpPr txBox="1"/>
      </xdr:nvSpPr>
      <xdr:spPr>
        <a:xfrm>
          <a:off x="10515600" y="14273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44FF8773-EE17-4635-B89D-397DEE2B9788}"/>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E4B0BD1A-E6F5-4225-B44A-F79C275E9702}"/>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a:extLst>
            <a:ext uri="{FF2B5EF4-FFF2-40B4-BE49-F238E27FC236}">
              <a16:creationId xmlns:a16="http://schemas.microsoft.com/office/drawing/2014/main" id="{7E95DC9D-1D9A-464E-BC0B-545751319DC0}"/>
            </a:ext>
          </a:extLst>
        </xdr:cNvPr>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a:extLst>
            <a:ext uri="{FF2B5EF4-FFF2-40B4-BE49-F238E27FC236}">
              <a16:creationId xmlns:a16="http://schemas.microsoft.com/office/drawing/2014/main" id="{57A0759F-140C-43CB-B37D-E2B978AC292A}"/>
            </a:ext>
          </a:extLst>
        </xdr:cNvPr>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a:extLst>
            <a:ext uri="{FF2B5EF4-FFF2-40B4-BE49-F238E27FC236}">
              <a16:creationId xmlns:a16="http://schemas.microsoft.com/office/drawing/2014/main" id="{9480E8A6-A4E2-457D-8C00-0AEBC8D01A4A}"/>
            </a:ext>
          </a:extLst>
        </xdr:cNvPr>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625DBDD-F6D9-4F55-A937-2E8A9EA0633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3927EE1-3715-4A18-BABE-9FD0060BCF0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672FA88-6D52-48C1-B7CF-2E0BA5972C2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C8EA328-3373-4237-834B-9C5EDA534C8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50A0FA0-365B-4218-BF3C-830F5F0AF82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161950</xdr:rowOff>
    </xdr:from>
    <xdr:to>
      <xdr:col>55</xdr:col>
      <xdr:colOff>50800</xdr:colOff>
      <xdr:row>85</xdr:row>
      <xdr:rowOff>92100</xdr:rowOff>
    </xdr:to>
    <xdr:sp macro="" textlink="">
      <xdr:nvSpPr>
        <xdr:cNvPr id="361" name="楕円 360">
          <a:extLst>
            <a:ext uri="{FF2B5EF4-FFF2-40B4-BE49-F238E27FC236}">
              <a16:creationId xmlns:a16="http://schemas.microsoft.com/office/drawing/2014/main" id="{995F1411-8EB8-49B9-973E-6FAEB6FE1354}"/>
            </a:ext>
          </a:extLst>
        </xdr:cNvPr>
        <xdr:cNvSpPr/>
      </xdr:nvSpPr>
      <xdr:spPr>
        <a:xfrm>
          <a:off x="10426700" y="145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140377</xdr:rowOff>
    </xdr:from>
    <xdr:ext cx="469744" cy="259045"/>
    <xdr:sp macro="" textlink="">
      <xdr:nvSpPr>
        <xdr:cNvPr id="362" name="【公営住宅】&#10;一人当たり面積該当値テキスト">
          <a:extLst>
            <a:ext uri="{FF2B5EF4-FFF2-40B4-BE49-F238E27FC236}">
              <a16:creationId xmlns:a16="http://schemas.microsoft.com/office/drawing/2014/main" id="{7E1077D2-ECD7-4E0B-9C60-E630C74C7021}"/>
            </a:ext>
          </a:extLst>
        </xdr:cNvPr>
        <xdr:cNvSpPr txBox="1"/>
      </xdr:nvSpPr>
      <xdr:spPr>
        <a:xfrm>
          <a:off x="10515600" y="1454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164236</xdr:rowOff>
    </xdr:from>
    <xdr:to>
      <xdr:col>50</xdr:col>
      <xdr:colOff>165100</xdr:colOff>
      <xdr:row>85</xdr:row>
      <xdr:rowOff>94386</xdr:rowOff>
    </xdr:to>
    <xdr:sp macro="" textlink="">
      <xdr:nvSpPr>
        <xdr:cNvPr id="363" name="楕円 362">
          <a:extLst>
            <a:ext uri="{FF2B5EF4-FFF2-40B4-BE49-F238E27FC236}">
              <a16:creationId xmlns:a16="http://schemas.microsoft.com/office/drawing/2014/main" id="{1D5880B8-39AA-463E-8585-F720F267B7DF}"/>
            </a:ext>
          </a:extLst>
        </xdr:cNvPr>
        <xdr:cNvSpPr/>
      </xdr:nvSpPr>
      <xdr:spPr>
        <a:xfrm>
          <a:off x="9588500" y="145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41300</xdr:rowOff>
    </xdr:from>
    <xdr:to>
      <xdr:col>55</xdr:col>
      <xdr:colOff>0</xdr:colOff>
      <xdr:row>85</xdr:row>
      <xdr:rowOff>43586</xdr:rowOff>
    </xdr:to>
    <xdr:cxnSp macro="">
      <xdr:nvCxnSpPr>
        <xdr:cNvPr id="364" name="直線コネクタ 363">
          <a:extLst>
            <a:ext uri="{FF2B5EF4-FFF2-40B4-BE49-F238E27FC236}">
              <a16:creationId xmlns:a16="http://schemas.microsoft.com/office/drawing/2014/main" id="{3A27F364-7846-473E-B728-BF460B652071}"/>
            </a:ext>
          </a:extLst>
        </xdr:cNvPr>
        <xdr:cNvCxnSpPr/>
      </xdr:nvCxnSpPr>
      <xdr:spPr>
        <a:xfrm flipV="1">
          <a:off x="9639300" y="1461455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165151</xdr:rowOff>
    </xdr:from>
    <xdr:to>
      <xdr:col>46</xdr:col>
      <xdr:colOff>38100</xdr:colOff>
      <xdr:row>85</xdr:row>
      <xdr:rowOff>95301</xdr:rowOff>
    </xdr:to>
    <xdr:sp macro="" textlink="">
      <xdr:nvSpPr>
        <xdr:cNvPr id="365" name="楕円 364">
          <a:extLst>
            <a:ext uri="{FF2B5EF4-FFF2-40B4-BE49-F238E27FC236}">
              <a16:creationId xmlns:a16="http://schemas.microsoft.com/office/drawing/2014/main" id="{03ED50CC-7BFB-4574-91DA-C9F9E4EF5D5D}"/>
            </a:ext>
          </a:extLst>
        </xdr:cNvPr>
        <xdr:cNvSpPr/>
      </xdr:nvSpPr>
      <xdr:spPr>
        <a:xfrm>
          <a:off x="8699500" y="1456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43586</xdr:rowOff>
    </xdr:from>
    <xdr:to>
      <xdr:col>50</xdr:col>
      <xdr:colOff>114300</xdr:colOff>
      <xdr:row>85</xdr:row>
      <xdr:rowOff>44501</xdr:rowOff>
    </xdr:to>
    <xdr:cxnSp macro="">
      <xdr:nvCxnSpPr>
        <xdr:cNvPr id="366" name="直線コネクタ 365">
          <a:extLst>
            <a:ext uri="{FF2B5EF4-FFF2-40B4-BE49-F238E27FC236}">
              <a16:creationId xmlns:a16="http://schemas.microsoft.com/office/drawing/2014/main" id="{9CDA530F-BDC7-4FF2-84C5-F33C24860D5E}"/>
            </a:ext>
          </a:extLst>
        </xdr:cNvPr>
        <xdr:cNvCxnSpPr/>
      </xdr:nvCxnSpPr>
      <xdr:spPr>
        <a:xfrm flipV="1">
          <a:off x="8750300" y="1461683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166066</xdr:rowOff>
    </xdr:from>
    <xdr:to>
      <xdr:col>41</xdr:col>
      <xdr:colOff>101600</xdr:colOff>
      <xdr:row>85</xdr:row>
      <xdr:rowOff>96216</xdr:rowOff>
    </xdr:to>
    <xdr:sp macro="" textlink="">
      <xdr:nvSpPr>
        <xdr:cNvPr id="367" name="楕円 366">
          <a:extLst>
            <a:ext uri="{FF2B5EF4-FFF2-40B4-BE49-F238E27FC236}">
              <a16:creationId xmlns:a16="http://schemas.microsoft.com/office/drawing/2014/main" id="{52BF9A53-16F6-4C7F-B4B4-5DB86D422365}"/>
            </a:ext>
          </a:extLst>
        </xdr:cNvPr>
        <xdr:cNvSpPr/>
      </xdr:nvSpPr>
      <xdr:spPr>
        <a:xfrm>
          <a:off x="7810500" y="145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44501</xdr:rowOff>
    </xdr:from>
    <xdr:to>
      <xdr:col>45</xdr:col>
      <xdr:colOff>177800</xdr:colOff>
      <xdr:row>85</xdr:row>
      <xdr:rowOff>45416</xdr:rowOff>
    </xdr:to>
    <xdr:cxnSp macro="">
      <xdr:nvCxnSpPr>
        <xdr:cNvPr id="368" name="直線コネクタ 367">
          <a:extLst>
            <a:ext uri="{FF2B5EF4-FFF2-40B4-BE49-F238E27FC236}">
              <a16:creationId xmlns:a16="http://schemas.microsoft.com/office/drawing/2014/main" id="{0259CB2A-A9EF-4DD0-BA7A-93FD6039A8A4}"/>
            </a:ext>
          </a:extLst>
        </xdr:cNvPr>
        <xdr:cNvCxnSpPr/>
      </xdr:nvCxnSpPr>
      <xdr:spPr>
        <a:xfrm flipV="1">
          <a:off x="7861300" y="146177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167436</xdr:rowOff>
    </xdr:from>
    <xdr:to>
      <xdr:col>36</xdr:col>
      <xdr:colOff>165100</xdr:colOff>
      <xdr:row>85</xdr:row>
      <xdr:rowOff>97586</xdr:rowOff>
    </xdr:to>
    <xdr:sp macro="" textlink="">
      <xdr:nvSpPr>
        <xdr:cNvPr id="369" name="楕円 368">
          <a:extLst>
            <a:ext uri="{FF2B5EF4-FFF2-40B4-BE49-F238E27FC236}">
              <a16:creationId xmlns:a16="http://schemas.microsoft.com/office/drawing/2014/main" id="{A372CF3F-B2C6-453C-9EA3-ADB19F54FCEB}"/>
            </a:ext>
          </a:extLst>
        </xdr:cNvPr>
        <xdr:cNvSpPr/>
      </xdr:nvSpPr>
      <xdr:spPr>
        <a:xfrm>
          <a:off x="6921500" y="1456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45416</xdr:rowOff>
    </xdr:from>
    <xdr:to>
      <xdr:col>41</xdr:col>
      <xdr:colOff>50800</xdr:colOff>
      <xdr:row>85</xdr:row>
      <xdr:rowOff>46786</xdr:rowOff>
    </xdr:to>
    <xdr:cxnSp macro="">
      <xdr:nvCxnSpPr>
        <xdr:cNvPr id="370" name="直線コネクタ 369">
          <a:extLst>
            <a:ext uri="{FF2B5EF4-FFF2-40B4-BE49-F238E27FC236}">
              <a16:creationId xmlns:a16="http://schemas.microsoft.com/office/drawing/2014/main" id="{153050B5-A1D5-4EF7-8EEA-2A66AF4084CF}"/>
            </a:ext>
          </a:extLst>
        </xdr:cNvPr>
        <xdr:cNvCxnSpPr/>
      </xdr:nvCxnSpPr>
      <xdr:spPr>
        <a:xfrm flipV="1">
          <a:off x="6972300" y="14618666"/>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126458</xdr:rowOff>
    </xdr:from>
    <xdr:ext cx="469744" cy="259045"/>
    <xdr:sp macro="" textlink="">
      <xdr:nvSpPr>
        <xdr:cNvPr id="371" name="n_1aveValue【公営住宅】&#10;一人当たり面積">
          <a:extLst>
            <a:ext uri="{FF2B5EF4-FFF2-40B4-BE49-F238E27FC236}">
              <a16:creationId xmlns:a16="http://schemas.microsoft.com/office/drawing/2014/main" id="{4EAC2A8A-6A4F-42E1-B449-BB354F14172D}"/>
            </a:ext>
          </a:extLst>
        </xdr:cNvPr>
        <xdr:cNvSpPr txBox="1"/>
      </xdr:nvSpPr>
      <xdr:spPr>
        <a:xfrm>
          <a:off x="9391727" y="1418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88968</xdr:rowOff>
    </xdr:from>
    <xdr:ext cx="469744" cy="259045"/>
    <xdr:sp macro="" textlink="">
      <xdr:nvSpPr>
        <xdr:cNvPr id="372" name="n_2aveValue【公営住宅】&#10;一人当たり面積">
          <a:extLst>
            <a:ext uri="{FF2B5EF4-FFF2-40B4-BE49-F238E27FC236}">
              <a16:creationId xmlns:a16="http://schemas.microsoft.com/office/drawing/2014/main" id="{D0BA6A42-90BB-4572-B454-8B5706C90F75}"/>
            </a:ext>
          </a:extLst>
        </xdr:cNvPr>
        <xdr:cNvSpPr txBox="1"/>
      </xdr:nvSpPr>
      <xdr:spPr>
        <a:xfrm>
          <a:off x="85154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373" name="n_3aveValue【公営住宅】&#10;一人当たり面積">
          <a:extLst>
            <a:ext uri="{FF2B5EF4-FFF2-40B4-BE49-F238E27FC236}">
              <a16:creationId xmlns:a16="http://schemas.microsoft.com/office/drawing/2014/main" id="{56132AE6-438E-4624-BA90-451EBCD3AA4A}"/>
            </a:ext>
          </a:extLst>
        </xdr:cNvPr>
        <xdr:cNvSpPr txBox="1"/>
      </xdr:nvSpPr>
      <xdr:spPr>
        <a:xfrm>
          <a:off x="7626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84396</xdr:rowOff>
    </xdr:from>
    <xdr:ext cx="469744" cy="259045"/>
    <xdr:sp macro="" textlink="">
      <xdr:nvSpPr>
        <xdr:cNvPr id="374" name="n_4aveValue【公営住宅】&#10;一人当たり面積">
          <a:extLst>
            <a:ext uri="{FF2B5EF4-FFF2-40B4-BE49-F238E27FC236}">
              <a16:creationId xmlns:a16="http://schemas.microsoft.com/office/drawing/2014/main" id="{26496F68-B480-4FB6-ABE1-2880F4BCB19D}"/>
            </a:ext>
          </a:extLst>
        </xdr:cNvPr>
        <xdr:cNvSpPr txBox="1"/>
      </xdr:nvSpPr>
      <xdr:spPr>
        <a:xfrm>
          <a:off x="6737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85513</xdr:rowOff>
    </xdr:from>
    <xdr:ext cx="469744" cy="259045"/>
    <xdr:sp macro="" textlink="">
      <xdr:nvSpPr>
        <xdr:cNvPr id="375" name="n_1mainValue【公営住宅】&#10;一人当たり面積">
          <a:extLst>
            <a:ext uri="{FF2B5EF4-FFF2-40B4-BE49-F238E27FC236}">
              <a16:creationId xmlns:a16="http://schemas.microsoft.com/office/drawing/2014/main" id="{93125A32-C6E1-440B-AB34-8D97EA56F138}"/>
            </a:ext>
          </a:extLst>
        </xdr:cNvPr>
        <xdr:cNvSpPr txBox="1"/>
      </xdr:nvSpPr>
      <xdr:spPr>
        <a:xfrm>
          <a:off x="93917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86428</xdr:rowOff>
    </xdr:from>
    <xdr:ext cx="469744" cy="259045"/>
    <xdr:sp macro="" textlink="">
      <xdr:nvSpPr>
        <xdr:cNvPr id="376" name="n_2mainValue【公営住宅】&#10;一人当たり面積">
          <a:extLst>
            <a:ext uri="{FF2B5EF4-FFF2-40B4-BE49-F238E27FC236}">
              <a16:creationId xmlns:a16="http://schemas.microsoft.com/office/drawing/2014/main" id="{FEA3FAE9-1DA3-40E5-B3F5-D572A7749C04}"/>
            </a:ext>
          </a:extLst>
        </xdr:cNvPr>
        <xdr:cNvSpPr txBox="1"/>
      </xdr:nvSpPr>
      <xdr:spPr>
        <a:xfrm>
          <a:off x="8515427" y="1465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87343</xdr:rowOff>
    </xdr:from>
    <xdr:ext cx="469744" cy="259045"/>
    <xdr:sp macro="" textlink="">
      <xdr:nvSpPr>
        <xdr:cNvPr id="377" name="n_3mainValue【公営住宅】&#10;一人当たり面積">
          <a:extLst>
            <a:ext uri="{FF2B5EF4-FFF2-40B4-BE49-F238E27FC236}">
              <a16:creationId xmlns:a16="http://schemas.microsoft.com/office/drawing/2014/main" id="{1636F32D-7B24-4861-8A82-DFF737968FF9}"/>
            </a:ext>
          </a:extLst>
        </xdr:cNvPr>
        <xdr:cNvSpPr txBox="1"/>
      </xdr:nvSpPr>
      <xdr:spPr>
        <a:xfrm>
          <a:off x="7626427" y="1466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88713</xdr:rowOff>
    </xdr:from>
    <xdr:ext cx="469744" cy="259045"/>
    <xdr:sp macro="" textlink="">
      <xdr:nvSpPr>
        <xdr:cNvPr id="378" name="n_4mainValue【公営住宅】&#10;一人当たり面積">
          <a:extLst>
            <a:ext uri="{FF2B5EF4-FFF2-40B4-BE49-F238E27FC236}">
              <a16:creationId xmlns:a16="http://schemas.microsoft.com/office/drawing/2014/main" id="{1762A4A9-080C-4050-9B73-D312BAA86746}"/>
            </a:ext>
          </a:extLst>
        </xdr:cNvPr>
        <xdr:cNvSpPr txBox="1"/>
      </xdr:nvSpPr>
      <xdr:spPr>
        <a:xfrm>
          <a:off x="6737427" y="1466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41F16095-10BD-4D15-AE38-68EFDA52301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85E1C6A6-9B07-4715-BB13-48AEF0BD1B6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906DE62E-EB0E-44C4-9A67-201F2AFF193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6839DD36-FB17-4FBB-9770-00CDFFF8DFB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D49B3CB9-B33C-4C08-A00D-9F728BB2EDC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CC74F52F-C91B-4D95-8BF5-4837BFFCE20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B40E9013-AC03-49A1-B63C-0AE52529C92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EBB0A517-3106-4EBC-857D-1C63DC52658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E9F9493B-DAE7-41E9-A34A-AA8C95B855C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1895A1BD-6E9C-4F11-A576-08AD5A8A5CB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2079463B-6F43-4398-BC15-7AEF580635D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41C4F0B8-300D-42D1-8476-B71585792ED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A08A52C1-FC54-40E0-B07E-87AC2AC910B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D4197DC3-904B-48E3-946C-BB335DBC64C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E97FF02-F2DF-4B8D-AF45-EF5EA99A222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529FB195-1299-4D3C-A14B-0A627F2BD33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BE099B76-FB78-41DD-8C78-5E822C53FC5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96D95F21-6963-4E39-A016-19F69583FF4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529EE84C-8945-42F3-8D46-90E522F5149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67245287-97B0-4F94-A505-1258321C58D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40042471-98FB-45A4-ACD1-B3012DE7777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C4FD925D-DC02-4608-86D5-0C4EE10DCF3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836B1773-B54C-43C9-B7EE-B07FC2FDFFC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6C4020E1-9FAF-454C-A35A-5234DCC8C55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1A1BF318-E58F-4377-8CCB-5CDEEE14078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30F27D6-4B8E-4492-9E9D-DDA187A0F54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1AABA302-3828-4ADE-9EB6-5700C086AF3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F08154C1-F786-4E50-A523-1AB397CD1C6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858FD8C3-36CD-4148-A950-2FC5CACB62C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3DB0A0FA-B88C-4DB8-A86C-06B81154B48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3E7184C2-3BAC-4483-90AE-104FC479454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DE1B58F1-3718-401B-9BC3-69BB77610D8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7481FA73-6F0D-4CF4-8206-8E3FDDD708F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6500E092-48F2-40A0-8B9E-B84904E6DFB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D3FAA227-179D-4D7F-B716-BC6284ADF55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986C5B11-804C-453F-890E-82CEAEC9F67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A3CB6259-4D09-43A2-9734-21E961DF825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CE11EA5B-2C9C-4FA7-BCE3-77F379EC501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A7E01662-944B-49F1-805E-FD881362952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14563B78-C7BD-4907-B594-1E241F6B222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A51C0952-6733-4B8C-8053-1E88EAFA1C2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FAA7896C-C786-4260-87FB-C17691319B5E}"/>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639AEDEE-0FA3-46AE-AE58-592DFA68BED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BC5A5B5A-DD21-40AB-B4E4-8ADD9DCFF9B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D9919039-48D6-4EED-AC59-1E503A25BC98}"/>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a:extLst>
            <a:ext uri="{FF2B5EF4-FFF2-40B4-BE49-F238E27FC236}">
              <a16:creationId xmlns:a16="http://schemas.microsoft.com/office/drawing/2014/main" id="{6BBD48F1-3303-4B07-948C-4D26F514AF9A}"/>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C3C05126-EAE7-4F8A-9199-EB81ADC51B7A}"/>
            </a:ext>
          </a:extLst>
        </xdr:cNvPr>
        <xdr:cNvSpPr txBox="1"/>
      </xdr:nvSpPr>
      <xdr:spPr>
        <a:xfrm>
          <a:off x="163576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a:extLst>
            <a:ext uri="{FF2B5EF4-FFF2-40B4-BE49-F238E27FC236}">
              <a16:creationId xmlns:a16="http://schemas.microsoft.com/office/drawing/2014/main" id="{705D3A19-8B74-4DCA-91B5-96B0486C9564}"/>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a:extLst>
            <a:ext uri="{FF2B5EF4-FFF2-40B4-BE49-F238E27FC236}">
              <a16:creationId xmlns:a16="http://schemas.microsoft.com/office/drawing/2014/main" id="{6EB99533-A742-4BE7-9FF7-93FBDE2B1E55}"/>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28" name="フローチャート: 判断 427">
          <a:extLst>
            <a:ext uri="{FF2B5EF4-FFF2-40B4-BE49-F238E27FC236}">
              <a16:creationId xmlns:a16="http://schemas.microsoft.com/office/drawing/2014/main" id="{FC5E262C-0DB6-4252-B144-1CF5AC29A46E}"/>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29" name="フローチャート: 判断 428">
          <a:extLst>
            <a:ext uri="{FF2B5EF4-FFF2-40B4-BE49-F238E27FC236}">
              <a16:creationId xmlns:a16="http://schemas.microsoft.com/office/drawing/2014/main" id="{C59D1C31-179E-4313-BDDC-0C8F3CC6CCCB}"/>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0" name="フローチャート: 判断 429">
          <a:extLst>
            <a:ext uri="{FF2B5EF4-FFF2-40B4-BE49-F238E27FC236}">
              <a16:creationId xmlns:a16="http://schemas.microsoft.com/office/drawing/2014/main" id="{F96CF551-4E33-4BB5-BB2A-D8FC79857A9D}"/>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1B6038B-68C5-4E99-99C1-07C1EDCBBD4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F9A1BAF-9DA0-43E6-8E57-12F85C154F9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EF5A020-2A84-4576-A4F1-015BAE293BD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A40AC6D-862E-4705-907A-724CDFC6C67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A52C5DE-8900-4984-BCEB-285DEC867E6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76019</xdr:rowOff>
    </xdr:from>
    <xdr:to>
      <xdr:col>85</xdr:col>
      <xdr:colOff>177800</xdr:colOff>
      <xdr:row>41</xdr:row>
      <xdr:rowOff>6169</xdr:rowOff>
    </xdr:to>
    <xdr:sp macro="" textlink="">
      <xdr:nvSpPr>
        <xdr:cNvPr id="436" name="楕円 435">
          <a:extLst>
            <a:ext uri="{FF2B5EF4-FFF2-40B4-BE49-F238E27FC236}">
              <a16:creationId xmlns:a16="http://schemas.microsoft.com/office/drawing/2014/main" id="{CDDB1133-E34A-4E50-8FF4-A57459981CB6}"/>
            </a:ext>
          </a:extLst>
        </xdr:cNvPr>
        <xdr:cNvSpPr/>
      </xdr:nvSpPr>
      <xdr:spPr>
        <a:xfrm>
          <a:off x="162687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54446</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299E28F1-87B7-4EBD-95B2-AABF5D3F8F5B}"/>
            </a:ext>
          </a:extLst>
        </xdr:cNvPr>
        <xdr:cNvSpPr txBox="1"/>
      </xdr:nvSpPr>
      <xdr:spPr>
        <a:xfrm>
          <a:off x="16357600"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438" name="楕円 437">
          <a:extLst>
            <a:ext uri="{FF2B5EF4-FFF2-40B4-BE49-F238E27FC236}">
              <a16:creationId xmlns:a16="http://schemas.microsoft.com/office/drawing/2014/main" id="{D67166A3-A302-4F4C-ABA4-C20AD5CE8DAC}"/>
            </a:ext>
          </a:extLst>
        </xdr:cNvPr>
        <xdr:cNvSpPr/>
      </xdr:nvSpPr>
      <xdr:spPr>
        <a:xfrm>
          <a:off x="1543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99060</xdr:rowOff>
    </xdr:from>
    <xdr:to>
      <xdr:col>85</xdr:col>
      <xdr:colOff>127000</xdr:colOff>
      <xdr:row>40</xdr:row>
      <xdr:rowOff>126819</xdr:rowOff>
    </xdr:to>
    <xdr:cxnSp macro="">
      <xdr:nvCxnSpPr>
        <xdr:cNvPr id="439" name="直線コネクタ 438">
          <a:extLst>
            <a:ext uri="{FF2B5EF4-FFF2-40B4-BE49-F238E27FC236}">
              <a16:creationId xmlns:a16="http://schemas.microsoft.com/office/drawing/2014/main" id="{CE691A20-0BCD-4C91-B5A8-875DBC936604}"/>
            </a:ext>
          </a:extLst>
        </xdr:cNvPr>
        <xdr:cNvCxnSpPr/>
      </xdr:nvCxnSpPr>
      <xdr:spPr>
        <a:xfrm>
          <a:off x="15481300" y="695706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20501</xdr:rowOff>
    </xdr:from>
    <xdr:to>
      <xdr:col>76</xdr:col>
      <xdr:colOff>165100</xdr:colOff>
      <xdr:row>40</xdr:row>
      <xdr:rowOff>122101</xdr:rowOff>
    </xdr:to>
    <xdr:sp macro="" textlink="">
      <xdr:nvSpPr>
        <xdr:cNvPr id="440" name="楕円 439">
          <a:extLst>
            <a:ext uri="{FF2B5EF4-FFF2-40B4-BE49-F238E27FC236}">
              <a16:creationId xmlns:a16="http://schemas.microsoft.com/office/drawing/2014/main" id="{0A8F4ECD-0588-4B3D-842A-C182DC13CB46}"/>
            </a:ext>
          </a:extLst>
        </xdr:cNvPr>
        <xdr:cNvSpPr/>
      </xdr:nvSpPr>
      <xdr:spPr>
        <a:xfrm>
          <a:off x="14541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71301</xdr:rowOff>
    </xdr:from>
    <xdr:to>
      <xdr:col>81</xdr:col>
      <xdr:colOff>50800</xdr:colOff>
      <xdr:row>40</xdr:row>
      <xdr:rowOff>99060</xdr:rowOff>
    </xdr:to>
    <xdr:cxnSp macro="">
      <xdr:nvCxnSpPr>
        <xdr:cNvPr id="441" name="直線コネクタ 440">
          <a:extLst>
            <a:ext uri="{FF2B5EF4-FFF2-40B4-BE49-F238E27FC236}">
              <a16:creationId xmlns:a16="http://schemas.microsoft.com/office/drawing/2014/main" id="{9BF4F412-135B-427A-84D6-2A17252615B4}"/>
            </a:ext>
          </a:extLst>
        </xdr:cNvPr>
        <xdr:cNvCxnSpPr/>
      </xdr:nvCxnSpPr>
      <xdr:spPr>
        <a:xfrm>
          <a:off x="14592300" y="69293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165826</xdr:rowOff>
    </xdr:from>
    <xdr:to>
      <xdr:col>72</xdr:col>
      <xdr:colOff>38100</xdr:colOff>
      <xdr:row>40</xdr:row>
      <xdr:rowOff>95976</xdr:rowOff>
    </xdr:to>
    <xdr:sp macro="" textlink="">
      <xdr:nvSpPr>
        <xdr:cNvPr id="442" name="楕円 441">
          <a:extLst>
            <a:ext uri="{FF2B5EF4-FFF2-40B4-BE49-F238E27FC236}">
              <a16:creationId xmlns:a16="http://schemas.microsoft.com/office/drawing/2014/main" id="{4FB44EC5-40C6-4B34-A914-F2CF8BC75F9A}"/>
            </a:ext>
          </a:extLst>
        </xdr:cNvPr>
        <xdr:cNvSpPr/>
      </xdr:nvSpPr>
      <xdr:spPr>
        <a:xfrm>
          <a:off x="13652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45176</xdr:rowOff>
    </xdr:from>
    <xdr:to>
      <xdr:col>76</xdr:col>
      <xdr:colOff>114300</xdr:colOff>
      <xdr:row>40</xdr:row>
      <xdr:rowOff>71301</xdr:rowOff>
    </xdr:to>
    <xdr:cxnSp macro="">
      <xdr:nvCxnSpPr>
        <xdr:cNvPr id="443" name="直線コネクタ 442">
          <a:extLst>
            <a:ext uri="{FF2B5EF4-FFF2-40B4-BE49-F238E27FC236}">
              <a16:creationId xmlns:a16="http://schemas.microsoft.com/office/drawing/2014/main" id="{74D2E2B8-3034-434D-B3E9-946183FA5D0D}"/>
            </a:ext>
          </a:extLst>
        </xdr:cNvPr>
        <xdr:cNvCxnSpPr/>
      </xdr:nvCxnSpPr>
      <xdr:spPr>
        <a:xfrm>
          <a:off x="13703300" y="69031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76019</xdr:rowOff>
    </xdr:from>
    <xdr:to>
      <xdr:col>67</xdr:col>
      <xdr:colOff>101600</xdr:colOff>
      <xdr:row>37</xdr:row>
      <xdr:rowOff>6169</xdr:rowOff>
    </xdr:to>
    <xdr:sp macro="" textlink="">
      <xdr:nvSpPr>
        <xdr:cNvPr id="444" name="楕円 443">
          <a:extLst>
            <a:ext uri="{FF2B5EF4-FFF2-40B4-BE49-F238E27FC236}">
              <a16:creationId xmlns:a16="http://schemas.microsoft.com/office/drawing/2014/main" id="{2C9C6945-80FB-483B-AC78-B92F34825677}"/>
            </a:ext>
          </a:extLst>
        </xdr:cNvPr>
        <xdr:cNvSpPr/>
      </xdr:nvSpPr>
      <xdr:spPr>
        <a:xfrm>
          <a:off x="12763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126819</xdr:rowOff>
    </xdr:from>
    <xdr:to>
      <xdr:col>71</xdr:col>
      <xdr:colOff>177800</xdr:colOff>
      <xdr:row>40</xdr:row>
      <xdr:rowOff>45176</xdr:rowOff>
    </xdr:to>
    <xdr:cxnSp macro="">
      <xdr:nvCxnSpPr>
        <xdr:cNvPr id="445" name="直線コネクタ 444">
          <a:extLst>
            <a:ext uri="{FF2B5EF4-FFF2-40B4-BE49-F238E27FC236}">
              <a16:creationId xmlns:a16="http://schemas.microsoft.com/office/drawing/2014/main" id="{93C2F5F2-69C4-4A5C-9BFF-D9D8FE36B327}"/>
            </a:ext>
          </a:extLst>
        </xdr:cNvPr>
        <xdr:cNvCxnSpPr/>
      </xdr:nvCxnSpPr>
      <xdr:spPr>
        <a:xfrm>
          <a:off x="12814300" y="6299019"/>
          <a:ext cx="889000" cy="60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BAC7358A-3761-479D-9E47-C737596D7332}"/>
            </a:ext>
          </a:extLst>
        </xdr:cNvPr>
        <xdr:cNvSpPr txBox="1"/>
      </xdr:nvSpPr>
      <xdr:spPr>
        <a:xfrm>
          <a:off x="15266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E9B8E009-B466-4BC4-9A15-51EB456E95EE}"/>
            </a:ext>
          </a:extLst>
        </xdr:cNvPr>
        <xdr:cNvSpPr txBox="1"/>
      </xdr:nvSpPr>
      <xdr:spPr>
        <a:xfrm>
          <a:off x="14389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128CFAB1-3435-4069-80E1-D9A5DAD08A0C}"/>
            </a:ext>
          </a:extLst>
        </xdr:cNvPr>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49ADFA21-56E1-485A-8812-4FE56964FEAE}"/>
            </a:ext>
          </a:extLst>
        </xdr:cNvPr>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4591DA29-77E8-425D-8A55-EB0C9AFEF17A}"/>
            </a:ext>
          </a:extLst>
        </xdr:cNvPr>
        <xdr:cNvSpPr txBox="1"/>
      </xdr:nvSpPr>
      <xdr:spPr>
        <a:xfrm>
          <a:off x="152660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113228</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BC589536-5D9E-49DF-BEE3-C1C30259A383}"/>
            </a:ext>
          </a:extLst>
        </xdr:cNvPr>
        <xdr:cNvSpPr txBox="1"/>
      </xdr:nvSpPr>
      <xdr:spPr>
        <a:xfrm>
          <a:off x="14389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87103</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7DC10A59-15D5-4828-958A-8946C50CD854}"/>
            </a:ext>
          </a:extLst>
        </xdr:cNvPr>
        <xdr:cNvSpPr txBox="1"/>
      </xdr:nvSpPr>
      <xdr:spPr>
        <a:xfrm>
          <a:off x="13500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22696</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EF462846-60AD-47A6-B82E-F05EC49D2A63}"/>
            </a:ext>
          </a:extLst>
        </xdr:cNvPr>
        <xdr:cNvSpPr txBox="1"/>
      </xdr:nvSpPr>
      <xdr:spPr>
        <a:xfrm>
          <a:off x="12611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8DC9CBDA-4295-44FE-98A3-D75EB560B9C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9073B9B3-E35E-4EA8-8459-21E1457F514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1D0B5485-B957-4E82-A3C5-8E06A7B3F87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D0752B2F-067D-4994-805B-557C976FFED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6D9E2106-43A3-48A4-998C-06B06423AD1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58372F3C-3973-45C5-9C59-50CF7962A17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CCD22C6D-2996-4C3E-A28F-2671277009C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B238E95E-EE0C-4948-9D9E-3A04B8DE709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712FB7F2-5AD5-4509-8D27-7BF52C075A4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CE5BAEBA-4482-4282-AC45-28D04FD17F7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42B2598B-E00D-4E30-8B54-F5C01E87BB0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2ADA1725-D955-422F-9A87-32E4F068FDF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56D581DE-DCDE-44BA-A8F0-B3AA40BCFD1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105C6583-DAE6-423C-B79F-AF641AD13E0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E9A2D981-5A6D-4049-82D5-1CDF5D95ECE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318885AA-A7F9-4285-930B-37A953786D6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82F22471-AF99-4A0C-B37E-1DCECA5EA96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CB559832-BB28-4A51-8913-94DCFA89D43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5E582147-4955-49FA-A9BA-B759B04CF7B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5210FF47-14EF-46CC-A30D-7ACB102458A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E1CDDBDA-5429-4463-AB59-F3339BE949C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8EE18271-EB76-4A7D-AC29-A8E49E1884B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3B5271FE-1F3B-435C-A401-B956D8C5336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a:extLst>
            <a:ext uri="{FF2B5EF4-FFF2-40B4-BE49-F238E27FC236}">
              <a16:creationId xmlns:a16="http://schemas.microsoft.com/office/drawing/2014/main" id="{F3CF2B88-B759-4EB4-B80B-074E0C5D9668}"/>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A178C9E7-B85C-497C-BA70-AC02451FA4B8}"/>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a:extLst>
            <a:ext uri="{FF2B5EF4-FFF2-40B4-BE49-F238E27FC236}">
              <a16:creationId xmlns:a16="http://schemas.microsoft.com/office/drawing/2014/main" id="{F91689F4-3F90-4A29-822F-CD8F85348050}"/>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C99F458C-0EAC-4309-80FB-A3D5615CA9C4}"/>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a:extLst>
            <a:ext uri="{FF2B5EF4-FFF2-40B4-BE49-F238E27FC236}">
              <a16:creationId xmlns:a16="http://schemas.microsoft.com/office/drawing/2014/main" id="{09C5143C-3DA6-4786-BF33-9223E67D9CE1}"/>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80FD584A-FA85-4826-9FE2-85B84B442914}"/>
            </a:ext>
          </a:extLst>
        </xdr:cNvPr>
        <xdr:cNvSpPr txBox="1"/>
      </xdr:nvSpPr>
      <xdr:spPr>
        <a:xfrm>
          <a:off x="22199600" y="652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a:extLst>
            <a:ext uri="{FF2B5EF4-FFF2-40B4-BE49-F238E27FC236}">
              <a16:creationId xmlns:a16="http://schemas.microsoft.com/office/drawing/2014/main" id="{F6DFC5A3-CE37-4377-8B1C-EF2C0B939103}"/>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a:extLst>
            <a:ext uri="{FF2B5EF4-FFF2-40B4-BE49-F238E27FC236}">
              <a16:creationId xmlns:a16="http://schemas.microsoft.com/office/drawing/2014/main" id="{39C1B702-B392-4A59-AB70-9979DDFE8E5E}"/>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85" name="フローチャート: 判断 484">
          <a:extLst>
            <a:ext uri="{FF2B5EF4-FFF2-40B4-BE49-F238E27FC236}">
              <a16:creationId xmlns:a16="http://schemas.microsoft.com/office/drawing/2014/main" id="{B6AE3B6C-C7EA-4985-A753-683DBD77A563}"/>
            </a:ext>
          </a:extLst>
        </xdr:cNvPr>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86" name="フローチャート: 判断 485">
          <a:extLst>
            <a:ext uri="{FF2B5EF4-FFF2-40B4-BE49-F238E27FC236}">
              <a16:creationId xmlns:a16="http://schemas.microsoft.com/office/drawing/2014/main" id="{57AA75F5-9213-48DA-AC35-395D721F9E13}"/>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87" name="フローチャート: 判断 486">
          <a:extLst>
            <a:ext uri="{FF2B5EF4-FFF2-40B4-BE49-F238E27FC236}">
              <a16:creationId xmlns:a16="http://schemas.microsoft.com/office/drawing/2014/main" id="{3A2B7F50-92E3-451C-8556-DFBCFF2B9F4A}"/>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71B7A30-7428-4FD8-846C-5857912F232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898F691-D220-4D25-AC10-1BFBCEC65C5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383EB8A-CADB-43A2-9DEF-0E4ADF0CCBA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12B97204-D7FF-408E-8ED6-304FE15A0F1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969E5DE1-E570-4E44-82A5-B9FE0F7C530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118745</xdr:rowOff>
    </xdr:from>
    <xdr:to>
      <xdr:col>116</xdr:col>
      <xdr:colOff>114300</xdr:colOff>
      <xdr:row>41</xdr:row>
      <xdr:rowOff>48895</xdr:rowOff>
    </xdr:to>
    <xdr:sp macro="" textlink="">
      <xdr:nvSpPr>
        <xdr:cNvPr id="493" name="楕円 492">
          <a:extLst>
            <a:ext uri="{FF2B5EF4-FFF2-40B4-BE49-F238E27FC236}">
              <a16:creationId xmlns:a16="http://schemas.microsoft.com/office/drawing/2014/main" id="{7FB91CB9-9ADA-4F27-9515-72D2E9443F2A}"/>
            </a:ext>
          </a:extLst>
        </xdr:cNvPr>
        <xdr:cNvSpPr/>
      </xdr:nvSpPr>
      <xdr:spPr>
        <a:xfrm>
          <a:off x="221107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97172</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C2073838-4457-4BBE-A503-8393AD82ADF7}"/>
            </a:ext>
          </a:extLst>
        </xdr:cNvPr>
        <xdr:cNvSpPr txBox="1"/>
      </xdr:nvSpPr>
      <xdr:spPr>
        <a:xfrm>
          <a:off x="22199600" y="69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120650</xdr:rowOff>
    </xdr:from>
    <xdr:to>
      <xdr:col>112</xdr:col>
      <xdr:colOff>38100</xdr:colOff>
      <xdr:row>41</xdr:row>
      <xdr:rowOff>50800</xdr:rowOff>
    </xdr:to>
    <xdr:sp macro="" textlink="">
      <xdr:nvSpPr>
        <xdr:cNvPr id="495" name="楕円 494">
          <a:extLst>
            <a:ext uri="{FF2B5EF4-FFF2-40B4-BE49-F238E27FC236}">
              <a16:creationId xmlns:a16="http://schemas.microsoft.com/office/drawing/2014/main" id="{36D034A4-AE80-43BB-A888-B1704AA53668}"/>
            </a:ext>
          </a:extLst>
        </xdr:cNvPr>
        <xdr:cNvSpPr/>
      </xdr:nvSpPr>
      <xdr:spPr>
        <a:xfrm>
          <a:off x="21272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169545</xdr:rowOff>
    </xdr:from>
    <xdr:to>
      <xdr:col>116</xdr:col>
      <xdr:colOff>63500</xdr:colOff>
      <xdr:row>41</xdr:row>
      <xdr:rowOff>0</xdr:rowOff>
    </xdr:to>
    <xdr:cxnSp macro="">
      <xdr:nvCxnSpPr>
        <xdr:cNvPr id="496" name="直線コネクタ 495">
          <a:extLst>
            <a:ext uri="{FF2B5EF4-FFF2-40B4-BE49-F238E27FC236}">
              <a16:creationId xmlns:a16="http://schemas.microsoft.com/office/drawing/2014/main" id="{56E5B0F1-B22B-4C3B-A862-F4C9ABE15239}"/>
            </a:ext>
          </a:extLst>
        </xdr:cNvPr>
        <xdr:cNvCxnSpPr/>
      </xdr:nvCxnSpPr>
      <xdr:spPr>
        <a:xfrm flipV="1">
          <a:off x="21323300" y="70275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122555</xdr:rowOff>
    </xdr:from>
    <xdr:to>
      <xdr:col>107</xdr:col>
      <xdr:colOff>101600</xdr:colOff>
      <xdr:row>41</xdr:row>
      <xdr:rowOff>52705</xdr:rowOff>
    </xdr:to>
    <xdr:sp macro="" textlink="">
      <xdr:nvSpPr>
        <xdr:cNvPr id="497" name="楕円 496">
          <a:extLst>
            <a:ext uri="{FF2B5EF4-FFF2-40B4-BE49-F238E27FC236}">
              <a16:creationId xmlns:a16="http://schemas.microsoft.com/office/drawing/2014/main" id="{B9446FAA-E34F-44AB-A0B6-74C8084A4390}"/>
            </a:ext>
          </a:extLst>
        </xdr:cNvPr>
        <xdr:cNvSpPr/>
      </xdr:nvSpPr>
      <xdr:spPr>
        <a:xfrm>
          <a:off x="20383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0</xdr:rowOff>
    </xdr:from>
    <xdr:to>
      <xdr:col>111</xdr:col>
      <xdr:colOff>177800</xdr:colOff>
      <xdr:row>41</xdr:row>
      <xdr:rowOff>1905</xdr:rowOff>
    </xdr:to>
    <xdr:cxnSp macro="">
      <xdr:nvCxnSpPr>
        <xdr:cNvPr id="498" name="直線コネクタ 497">
          <a:extLst>
            <a:ext uri="{FF2B5EF4-FFF2-40B4-BE49-F238E27FC236}">
              <a16:creationId xmlns:a16="http://schemas.microsoft.com/office/drawing/2014/main" id="{888F14AA-8A0B-47C9-B702-E8DC647C4AA6}"/>
            </a:ext>
          </a:extLst>
        </xdr:cNvPr>
        <xdr:cNvCxnSpPr/>
      </xdr:nvCxnSpPr>
      <xdr:spPr>
        <a:xfrm flipV="1">
          <a:off x="20434300" y="7029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124460</xdr:rowOff>
    </xdr:from>
    <xdr:to>
      <xdr:col>102</xdr:col>
      <xdr:colOff>165100</xdr:colOff>
      <xdr:row>41</xdr:row>
      <xdr:rowOff>54610</xdr:rowOff>
    </xdr:to>
    <xdr:sp macro="" textlink="">
      <xdr:nvSpPr>
        <xdr:cNvPr id="499" name="楕円 498">
          <a:extLst>
            <a:ext uri="{FF2B5EF4-FFF2-40B4-BE49-F238E27FC236}">
              <a16:creationId xmlns:a16="http://schemas.microsoft.com/office/drawing/2014/main" id="{711CC90B-E041-4664-8ACE-FAAC4A6CDBE6}"/>
            </a:ext>
          </a:extLst>
        </xdr:cNvPr>
        <xdr:cNvSpPr/>
      </xdr:nvSpPr>
      <xdr:spPr>
        <a:xfrm>
          <a:off x="19494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1905</xdr:rowOff>
    </xdr:from>
    <xdr:to>
      <xdr:col>107</xdr:col>
      <xdr:colOff>50800</xdr:colOff>
      <xdr:row>41</xdr:row>
      <xdr:rowOff>3810</xdr:rowOff>
    </xdr:to>
    <xdr:cxnSp macro="">
      <xdr:nvCxnSpPr>
        <xdr:cNvPr id="500" name="直線コネクタ 499">
          <a:extLst>
            <a:ext uri="{FF2B5EF4-FFF2-40B4-BE49-F238E27FC236}">
              <a16:creationId xmlns:a16="http://schemas.microsoft.com/office/drawing/2014/main" id="{7FBB411B-6A1A-40E7-8248-C4A0EA61111B}"/>
            </a:ext>
          </a:extLst>
        </xdr:cNvPr>
        <xdr:cNvCxnSpPr/>
      </xdr:nvCxnSpPr>
      <xdr:spPr>
        <a:xfrm flipV="1">
          <a:off x="19545300" y="70313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124460</xdr:rowOff>
    </xdr:from>
    <xdr:to>
      <xdr:col>98</xdr:col>
      <xdr:colOff>38100</xdr:colOff>
      <xdr:row>41</xdr:row>
      <xdr:rowOff>54610</xdr:rowOff>
    </xdr:to>
    <xdr:sp macro="" textlink="">
      <xdr:nvSpPr>
        <xdr:cNvPr id="501" name="楕円 500">
          <a:extLst>
            <a:ext uri="{FF2B5EF4-FFF2-40B4-BE49-F238E27FC236}">
              <a16:creationId xmlns:a16="http://schemas.microsoft.com/office/drawing/2014/main" id="{BA905FAF-7686-4AF4-8D31-5169AD4EE659}"/>
            </a:ext>
          </a:extLst>
        </xdr:cNvPr>
        <xdr:cNvSpPr/>
      </xdr:nvSpPr>
      <xdr:spPr>
        <a:xfrm>
          <a:off x="18605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3810</xdr:rowOff>
    </xdr:from>
    <xdr:to>
      <xdr:col>102</xdr:col>
      <xdr:colOff>114300</xdr:colOff>
      <xdr:row>41</xdr:row>
      <xdr:rowOff>3810</xdr:rowOff>
    </xdr:to>
    <xdr:cxnSp macro="">
      <xdr:nvCxnSpPr>
        <xdr:cNvPr id="502" name="直線コネクタ 501">
          <a:extLst>
            <a:ext uri="{FF2B5EF4-FFF2-40B4-BE49-F238E27FC236}">
              <a16:creationId xmlns:a16="http://schemas.microsoft.com/office/drawing/2014/main" id="{45B8372D-98E8-4E47-9461-C4EF24BCC2F6}"/>
            </a:ext>
          </a:extLst>
        </xdr:cNvPr>
        <xdr:cNvCxnSpPr/>
      </xdr:nvCxnSpPr>
      <xdr:spPr>
        <a:xfrm>
          <a:off x="186563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2DF041E7-648A-4591-A975-91582D13F42F}"/>
            </a:ext>
          </a:extLst>
        </xdr:cNvPr>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757EEF9B-65BD-45E1-826E-D4302D5EB954}"/>
            </a:ext>
          </a:extLst>
        </xdr:cNvPr>
        <xdr:cNvSpPr txBox="1"/>
      </xdr:nvSpPr>
      <xdr:spPr>
        <a:xfrm>
          <a:off x="20199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5F3C2EDF-9E2A-4B49-B5A5-F30920469F1A}"/>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85968A0F-E7E5-426E-8055-6D34EB138ACF}"/>
            </a:ext>
          </a:extLst>
        </xdr:cNvPr>
        <xdr:cNvSpPr txBox="1"/>
      </xdr:nvSpPr>
      <xdr:spPr>
        <a:xfrm>
          <a:off x="18421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41927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4D0ED55A-79CD-4974-B342-43629FCCCCB6}"/>
            </a:ext>
          </a:extLst>
        </xdr:cNvPr>
        <xdr:cNvSpPr txBox="1"/>
      </xdr:nvSpPr>
      <xdr:spPr>
        <a:xfrm>
          <a:off x="210757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43832</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CF7AF7CA-964B-4AAA-B2BB-0773807F78AA}"/>
            </a:ext>
          </a:extLst>
        </xdr:cNvPr>
        <xdr:cNvSpPr txBox="1"/>
      </xdr:nvSpPr>
      <xdr:spPr>
        <a:xfrm>
          <a:off x="20199427" y="707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45737</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6D311206-53A9-47A1-B426-BCFBC59A6D79}"/>
            </a:ext>
          </a:extLst>
        </xdr:cNvPr>
        <xdr:cNvSpPr txBox="1"/>
      </xdr:nvSpPr>
      <xdr:spPr>
        <a:xfrm>
          <a:off x="19310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45737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C90EB134-0549-4A4F-B79E-DC604C1690E4}"/>
            </a:ext>
          </a:extLst>
        </xdr:cNvPr>
        <xdr:cNvSpPr txBox="1"/>
      </xdr:nvSpPr>
      <xdr:spPr>
        <a:xfrm>
          <a:off x="18421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1BF90C82-3458-4D32-BD55-52DD4172FDD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B010762C-75AC-41E8-9B95-48631181C9A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C9AFE51D-4086-4FA7-BD12-E93B158EBB3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16FE1CB-6895-48D1-80AA-E6A39E27797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504B42A3-37B4-46EF-B1DF-C5CF18F8387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7FE9BC57-63B4-4F29-9D24-C7C5FAA5BC1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78F938EA-1A03-4A2E-BFF4-FB76C5786C1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3FC7A37E-74AA-4BFC-974F-4881EB15D01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6CC12DD6-FE09-4A3C-B0BF-B2012B19CB3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70B5195F-BFA0-4972-8EAC-5CB55A9D820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623C69A3-7F96-4A76-9528-FD7942CD1ED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106723FA-B0F0-40B2-A745-E4D88B0CC27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C8333AA7-B0A1-4866-B70E-6CBB40D6991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2FF0D301-6F40-4F49-A5AC-0D94A66BC47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FB55CC6F-B2D3-439C-A85F-D847D56B93F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C9768C80-2207-4459-9BD5-243A47A5C23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39F8D0E8-732C-47EF-9D5E-323C1112880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8127EBC1-4563-4D40-965C-3A3C07F0DBD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340E7B7C-846A-4E2F-9E86-334A652CD1E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84FF1A53-C0FE-4143-96AB-8008680F2BF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288C3131-05AA-42FC-83E6-A0E607792F4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B6A25276-5AD1-4F45-A565-585FABAD23A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F5FAF558-5AFB-4E08-B27A-4F1A3B91716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D9DAB15A-E941-480F-927C-528CDD79652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a:extLst>
            <a:ext uri="{FF2B5EF4-FFF2-40B4-BE49-F238E27FC236}">
              <a16:creationId xmlns:a16="http://schemas.microsoft.com/office/drawing/2014/main" id="{F9E1E140-B82A-487B-B32D-BFBB8909FB36}"/>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5E0BA9F6-07A6-4367-AD91-35E9499F257F}"/>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a:extLst>
            <a:ext uri="{FF2B5EF4-FFF2-40B4-BE49-F238E27FC236}">
              <a16:creationId xmlns:a16="http://schemas.microsoft.com/office/drawing/2014/main" id="{E08AF5AA-C82B-4DCF-B02E-7E38FE64832D}"/>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F5B793A9-970E-42EA-9060-B9E7A7374B03}"/>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a:extLst>
            <a:ext uri="{FF2B5EF4-FFF2-40B4-BE49-F238E27FC236}">
              <a16:creationId xmlns:a16="http://schemas.microsoft.com/office/drawing/2014/main" id="{CA9357F1-BDB7-49A7-889A-792386C04E55}"/>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B5455324-ADF5-42F4-8995-7B23DE928A98}"/>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a:extLst>
            <a:ext uri="{FF2B5EF4-FFF2-40B4-BE49-F238E27FC236}">
              <a16:creationId xmlns:a16="http://schemas.microsoft.com/office/drawing/2014/main" id="{847894BE-832D-4D8D-9E01-7B9DFCD792B7}"/>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a:extLst>
            <a:ext uri="{FF2B5EF4-FFF2-40B4-BE49-F238E27FC236}">
              <a16:creationId xmlns:a16="http://schemas.microsoft.com/office/drawing/2014/main" id="{497CBE90-66C9-4154-9722-53865E8ADF98}"/>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3" name="フローチャート: 判断 542">
          <a:extLst>
            <a:ext uri="{FF2B5EF4-FFF2-40B4-BE49-F238E27FC236}">
              <a16:creationId xmlns:a16="http://schemas.microsoft.com/office/drawing/2014/main" id="{E2304973-2BE6-4CFD-A895-69F5D46054E3}"/>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a:extLst>
            <a:ext uri="{FF2B5EF4-FFF2-40B4-BE49-F238E27FC236}">
              <a16:creationId xmlns:a16="http://schemas.microsoft.com/office/drawing/2014/main" id="{728002CF-B173-4DC8-A92E-B591513111AA}"/>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5" name="フローチャート: 判断 544">
          <a:extLst>
            <a:ext uri="{FF2B5EF4-FFF2-40B4-BE49-F238E27FC236}">
              <a16:creationId xmlns:a16="http://schemas.microsoft.com/office/drawing/2014/main" id="{753B15CB-5685-4823-8DFC-D0D800DAFE77}"/>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47BE1FA-01DE-47ED-AC07-620657C22E8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6BAA5D1-9371-4EDA-A4C8-E307213A5C1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7797F39-5F24-406D-ADBD-2B8E5429E19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E669C926-0425-426A-9891-1C2C41D9980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414B54C-F5DD-4879-BC0D-45B6E566554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551" name="楕円 550">
          <a:extLst>
            <a:ext uri="{FF2B5EF4-FFF2-40B4-BE49-F238E27FC236}">
              <a16:creationId xmlns:a16="http://schemas.microsoft.com/office/drawing/2014/main" id="{4ABC8859-4EEF-4708-B903-2643ACB1D4D5}"/>
            </a:ext>
          </a:extLst>
        </xdr:cNvPr>
        <xdr:cNvSpPr/>
      </xdr:nvSpPr>
      <xdr:spPr>
        <a:xfrm>
          <a:off x="16268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148607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3A884763-B178-4D73-A0E5-8324D99CEE12}"/>
            </a:ext>
          </a:extLst>
        </xdr:cNvPr>
        <xdr:cNvSpPr txBox="1"/>
      </xdr:nvSpPr>
      <xdr:spPr>
        <a:xfrm>
          <a:off x="163576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128270</xdr:rowOff>
    </xdr:from>
    <xdr:to>
      <xdr:col>81</xdr:col>
      <xdr:colOff>101600</xdr:colOff>
      <xdr:row>61</xdr:row>
      <xdr:rowOff>58420</xdr:rowOff>
    </xdr:to>
    <xdr:sp macro="" textlink="">
      <xdr:nvSpPr>
        <xdr:cNvPr id="553" name="楕円 552">
          <a:extLst>
            <a:ext uri="{FF2B5EF4-FFF2-40B4-BE49-F238E27FC236}">
              <a16:creationId xmlns:a16="http://schemas.microsoft.com/office/drawing/2014/main" id="{2918C40C-602C-49E0-BC6F-0DC113CCA3B3}"/>
            </a:ext>
          </a:extLst>
        </xdr:cNvPr>
        <xdr:cNvSpPr/>
      </xdr:nvSpPr>
      <xdr:spPr>
        <a:xfrm>
          <a:off x="15430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xdr:rowOff>
    </xdr:from>
    <xdr:to>
      <xdr:col>85</xdr:col>
      <xdr:colOff>127000</xdr:colOff>
      <xdr:row>61</xdr:row>
      <xdr:rowOff>49530</xdr:rowOff>
    </xdr:to>
    <xdr:cxnSp macro="">
      <xdr:nvCxnSpPr>
        <xdr:cNvPr id="554" name="直線コネクタ 553">
          <a:extLst>
            <a:ext uri="{FF2B5EF4-FFF2-40B4-BE49-F238E27FC236}">
              <a16:creationId xmlns:a16="http://schemas.microsoft.com/office/drawing/2014/main" id="{57126C8E-C9A2-41DF-9888-C2F29D12E706}"/>
            </a:ext>
          </a:extLst>
        </xdr:cNvPr>
        <xdr:cNvCxnSpPr/>
      </xdr:nvCxnSpPr>
      <xdr:spPr>
        <a:xfrm>
          <a:off x="15481300" y="104660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88265</xdr:rowOff>
    </xdr:from>
    <xdr:to>
      <xdr:col>76</xdr:col>
      <xdr:colOff>165100</xdr:colOff>
      <xdr:row>61</xdr:row>
      <xdr:rowOff>18415</xdr:rowOff>
    </xdr:to>
    <xdr:sp macro="" textlink="">
      <xdr:nvSpPr>
        <xdr:cNvPr id="555" name="楕円 554">
          <a:extLst>
            <a:ext uri="{FF2B5EF4-FFF2-40B4-BE49-F238E27FC236}">
              <a16:creationId xmlns:a16="http://schemas.microsoft.com/office/drawing/2014/main" id="{A632D223-19A1-4899-BF85-E59DC675695F}"/>
            </a:ext>
          </a:extLst>
        </xdr:cNvPr>
        <xdr:cNvSpPr/>
      </xdr:nvSpPr>
      <xdr:spPr>
        <a:xfrm>
          <a:off x="14541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139065</xdr:rowOff>
    </xdr:from>
    <xdr:to>
      <xdr:col>81</xdr:col>
      <xdr:colOff>50800</xdr:colOff>
      <xdr:row>61</xdr:row>
      <xdr:rowOff>7620</xdr:rowOff>
    </xdr:to>
    <xdr:cxnSp macro="">
      <xdr:nvCxnSpPr>
        <xdr:cNvPr id="556" name="直線コネクタ 555">
          <a:extLst>
            <a:ext uri="{FF2B5EF4-FFF2-40B4-BE49-F238E27FC236}">
              <a16:creationId xmlns:a16="http://schemas.microsoft.com/office/drawing/2014/main" id="{E912551C-7775-4064-8DA0-878AFE4C0E43}"/>
            </a:ext>
          </a:extLst>
        </xdr:cNvPr>
        <xdr:cNvCxnSpPr/>
      </xdr:nvCxnSpPr>
      <xdr:spPr>
        <a:xfrm>
          <a:off x="14592300" y="104260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44450</xdr:rowOff>
    </xdr:from>
    <xdr:to>
      <xdr:col>72</xdr:col>
      <xdr:colOff>38100</xdr:colOff>
      <xdr:row>60</xdr:row>
      <xdr:rowOff>146050</xdr:rowOff>
    </xdr:to>
    <xdr:sp macro="" textlink="">
      <xdr:nvSpPr>
        <xdr:cNvPr id="557" name="楕円 556">
          <a:extLst>
            <a:ext uri="{FF2B5EF4-FFF2-40B4-BE49-F238E27FC236}">
              <a16:creationId xmlns:a16="http://schemas.microsoft.com/office/drawing/2014/main" id="{6A1CEAAC-BFE6-4AE8-A374-D562F7090FD7}"/>
            </a:ext>
          </a:extLst>
        </xdr:cNvPr>
        <xdr:cNvSpPr/>
      </xdr:nvSpPr>
      <xdr:spPr>
        <a:xfrm>
          <a:off x="13652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95250</xdr:rowOff>
    </xdr:from>
    <xdr:to>
      <xdr:col>76</xdr:col>
      <xdr:colOff>114300</xdr:colOff>
      <xdr:row>60</xdr:row>
      <xdr:rowOff>139065</xdr:rowOff>
    </xdr:to>
    <xdr:cxnSp macro="">
      <xdr:nvCxnSpPr>
        <xdr:cNvPr id="558" name="直線コネクタ 557">
          <a:extLst>
            <a:ext uri="{FF2B5EF4-FFF2-40B4-BE49-F238E27FC236}">
              <a16:creationId xmlns:a16="http://schemas.microsoft.com/office/drawing/2014/main" id="{DE2C99D7-C9AB-492A-A751-86F0AACC10C9}"/>
            </a:ext>
          </a:extLst>
        </xdr:cNvPr>
        <xdr:cNvCxnSpPr/>
      </xdr:nvCxnSpPr>
      <xdr:spPr>
        <a:xfrm>
          <a:off x="13703300" y="103822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65405</xdr:rowOff>
    </xdr:from>
    <xdr:to>
      <xdr:col>67</xdr:col>
      <xdr:colOff>101600</xdr:colOff>
      <xdr:row>57</xdr:row>
      <xdr:rowOff>167005</xdr:rowOff>
    </xdr:to>
    <xdr:sp macro="" textlink="">
      <xdr:nvSpPr>
        <xdr:cNvPr id="559" name="楕円 558">
          <a:extLst>
            <a:ext uri="{FF2B5EF4-FFF2-40B4-BE49-F238E27FC236}">
              <a16:creationId xmlns:a16="http://schemas.microsoft.com/office/drawing/2014/main" id="{F0F4E163-B549-4E20-8CF2-6213C58D8135}"/>
            </a:ext>
          </a:extLst>
        </xdr:cNvPr>
        <xdr:cNvSpPr/>
      </xdr:nvSpPr>
      <xdr:spPr>
        <a:xfrm>
          <a:off x="12763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116205</xdr:rowOff>
    </xdr:from>
    <xdr:to>
      <xdr:col>71</xdr:col>
      <xdr:colOff>177800</xdr:colOff>
      <xdr:row>60</xdr:row>
      <xdr:rowOff>95250</xdr:rowOff>
    </xdr:to>
    <xdr:cxnSp macro="">
      <xdr:nvCxnSpPr>
        <xdr:cNvPr id="560" name="直線コネクタ 559">
          <a:extLst>
            <a:ext uri="{FF2B5EF4-FFF2-40B4-BE49-F238E27FC236}">
              <a16:creationId xmlns:a16="http://schemas.microsoft.com/office/drawing/2014/main" id="{F2FA2246-CF88-478D-B561-AD6C9D8C6F3D}"/>
            </a:ext>
          </a:extLst>
        </xdr:cNvPr>
        <xdr:cNvCxnSpPr/>
      </xdr:nvCxnSpPr>
      <xdr:spPr>
        <a:xfrm>
          <a:off x="12814300" y="9888855"/>
          <a:ext cx="889000" cy="49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61" name="n_1aveValue【学校施設】&#10;有形固定資産減価償却率">
          <a:extLst>
            <a:ext uri="{FF2B5EF4-FFF2-40B4-BE49-F238E27FC236}">
              <a16:creationId xmlns:a16="http://schemas.microsoft.com/office/drawing/2014/main" id="{384A57E4-5486-4C7C-B6D2-D9468C03553D}"/>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2" name="n_2aveValue【学校施設】&#10;有形固定資産減価償却率">
          <a:extLst>
            <a:ext uri="{FF2B5EF4-FFF2-40B4-BE49-F238E27FC236}">
              <a16:creationId xmlns:a16="http://schemas.microsoft.com/office/drawing/2014/main" id="{499F0C2D-9530-4757-B1F2-EAEA2E87C909}"/>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3" name="n_3aveValue【学校施設】&#10;有形固定資産減価償却率">
          <a:extLst>
            <a:ext uri="{FF2B5EF4-FFF2-40B4-BE49-F238E27FC236}">
              <a16:creationId xmlns:a16="http://schemas.microsoft.com/office/drawing/2014/main" id="{867B2910-4ACC-41CC-995F-FB6ABDFFF8B7}"/>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564" name="n_4aveValue【学校施設】&#10;有形固定資産減価償却率">
          <a:extLst>
            <a:ext uri="{FF2B5EF4-FFF2-40B4-BE49-F238E27FC236}">
              <a16:creationId xmlns:a16="http://schemas.microsoft.com/office/drawing/2014/main" id="{658A23D1-2F32-4CF0-8FF3-27CECEDA4132}"/>
            </a:ext>
          </a:extLst>
        </xdr:cNvPr>
        <xdr:cNvSpPr txBox="1"/>
      </xdr:nvSpPr>
      <xdr:spPr>
        <a:xfrm>
          <a:off x="12611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49547</xdr:rowOff>
    </xdr:from>
    <xdr:ext cx="405111" cy="259045"/>
    <xdr:sp macro="" textlink="">
      <xdr:nvSpPr>
        <xdr:cNvPr id="565" name="n_1mainValue【学校施設】&#10;有形固定資産減価償却率">
          <a:extLst>
            <a:ext uri="{FF2B5EF4-FFF2-40B4-BE49-F238E27FC236}">
              <a16:creationId xmlns:a16="http://schemas.microsoft.com/office/drawing/2014/main" id="{1B6D601F-62F6-43A0-91C2-30288F5E77E8}"/>
            </a:ext>
          </a:extLst>
        </xdr:cNvPr>
        <xdr:cNvSpPr txBox="1"/>
      </xdr:nvSpPr>
      <xdr:spPr>
        <a:xfrm>
          <a:off x="15266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9542</xdr:rowOff>
    </xdr:from>
    <xdr:ext cx="405111" cy="259045"/>
    <xdr:sp macro="" textlink="">
      <xdr:nvSpPr>
        <xdr:cNvPr id="566" name="n_2mainValue【学校施設】&#10;有形固定資産減価償却率">
          <a:extLst>
            <a:ext uri="{FF2B5EF4-FFF2-40B4-BE49-F238E27FC236}">
              <a16:creationId xmlns:a16="http://schemas.microsoft.com/office/drawing/2014/main" id="{A290AA74-86E9-4489-AA50-134729F64770}"/>
            </a:ext>
          </a:extLst>
        </xdr:cNvPr>
        <xdr:cNvSpPr txBox="1"/>
      </xdr:nvSpPr>
      <xdr:spPr>
        <a:xfrm>
          <a:off x="14389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137177</xdr:rowOff>
    </xdr:from>
    <xdr:ext cx="405111" cy="259045"/>
    <xdr:sp macro="" textlink="">
      <xdr:nvSpPr>
        <xdr:cNvPr id="567" name="n_3mainValue【学校施設】&#10;有形固定資産減価償却率">
          <a:extLst>
            <a:ext uri="{FF2B5EF4-FFF2-40B4-BE49-F238E27FC236}">
              <a16:creationId xmlns:a16="http://schemas.microsoft.com/office/drawing/2014/main" id="{3097AF7B-C702-4DE7-B2B1-E646233EE1B8}"/>
            </a:ext>
          </a:extLst>
        </xdr:cNvPr>
        <xdr:cNvSpPr txBox="1"/>
      </xdr:nvSpPr>
      <xdr:spPr>
        <a:xfrm>
          <a:off x="13500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12082</xdr:rowOff>
    </xdr:from>
    <xdr:ext cx="405111" cy="259045"/>
    <xdr:sp macro="" textlink="">
      <xdr:nvSpPr>
        <xdr:cNvPr id="568" name="n_4mainValue【学校施設】&#10;有形固定資産減価償却率">
          <a:extLst>
            <a:ext uri="{FF2B5EF4-FFF2-40B4-BE49-F238E27FC236}">
              <a16:creationId xmlns:a16="http://schemas.microsoft.com/office/drawing/2014/main" id="{8F75A484-7231-4F2F-A2E2-6FBF9E8EA4A7}"/>
            </a:ext>
          </a:extLst>
        </xdr:cNvPr>
        <xdr:cNvSpPr txBox="1"/>
      </xdr:nvSpPr>
      <xdr:spPr>
        <a:xfrm>
          <a:off x="12611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A82501AA-2449-491F-AECA-3B832B9F1B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38E97E7E-9DA5-451D-90B1-8562B8186D9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35D820C2-6BBE-405B-8599-C28CACCA076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EC86A24B-ED35-48B2-883B-BCAF80CC793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E1E6B370-DCFA-4F41-9F9D-57D0A568178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F283A63-7F1F-4C1A-8A33-01EDC03C3D5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3552DC19-9B19-49C9-AEA5-702471C859B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463B5B8D-4F55-4D1D-A6E4-0764C1931ED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9583F876-4208-4D7F-B07F-116032C111B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EDE9486F-B078-47AD-91C1-112A0A2E6C8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301F85E8-8F23-4809-BBBD-B5E1ED4FA55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8B101E11-A6C6-444B-A298-A3F942216A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2F3C8B48-7BC0-41EA-9AAB-85B2AD632F0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4D793D14-3B85-4E15-9BD2-185109C1DCA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2F84FCBC-719B-4B1D-9380-1B7520F34B0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82A89F17-69ED-46BC-B3C6-48EF722F486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FEA98344-CA04-453C-8B72-DA851E37243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24123463-447F-4AF2-8D90-D08D5D2A446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9462A1D8-ACFC-49AE-9CBB-AB13D3555E4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6F52AE04-270E-472D-B18E-D27FC295B66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29571451-40A3-47A9-A8E5-66CC20B2AB3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3C9E7E46-54E9-4083-B77B-4472C31280F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7BA4A75A-D3B6-400C-803F-DE8BAA0F134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6DD5140A-673E-4ECD-9BDE-D1130EB739B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55AAD038-C324-43F5-B692-B20D46022B7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a:extLst>
            <a:ext uri="{FF2B5EF4-FFF2-40B4-BE49-F238E27FC236}">
              <a16:creationId xmlns:a16="http://schemas.microsoft.com/office/drawing/2014/main" id="{8C2C6DF1-71FF-4063-842A-9C7556082475}"/>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a:extLst>
            <a:ext uri="{FF2B5EF4-FFF2-40B4-BE49-F238E27FC236}">
              <a16:creationId xmlns:a16="http://schemas.microsoft.com/office/drawing/2014/main" id="{F12098AB-7F07-4EC1-9586-69B0268CC2BB}"/>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a:extLst>
            <a:ext uri="{FF2B5EF4-FFF2-40B4-BE49-F238E27FC236}">
              <a16:creationId xmlns:a16="http://schemas.microsoft.com/office/drawing/2014/main" id="{F5ED6203-FD2B-4847-ABA5-CC6569585489}"/>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a:extLst>
            <a:ext uri="{FF2B5EF4-FFF2-40B4-BE49-F238E27FC236}">
              <a16:creationId xmlns:a16="http://schemas.microsoft.com/office/drawing/2014/main" id="{E27D9FC5-EFDB-4B8F-A4B5-A9F04C956811}"/>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a:extLst>
            <a:ext uri="{FF2B5EF4-FFF2-40B4-BE49-F238E27FC236}">
              <a16:creationId xmlns:a16="http://schemas.microsoft.com/office/drawing/2014/main" id="{108BF790-6B0F-4902-AB13-3381CAF50D7A}"/>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599" name="【学校施設】&#10;一人当たり面積平均値テキスト">
          <a:extLst>
            <a:ext uri="{FF2B5EF4-FFF2-40B4-BE49-F238E27FC236}">
              <a16:creationId xmlns:a16="http://schemas.microsoft.com/office/drawing/2014/main" id="{4B26C63E-C0FD-4A0C-B9C0-54976205E542}"/>
            </a:ext>
          </a:extLst>
        </xdr:cNvPr>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a:extLst>
            <a:ext uri="{FF2B5EF4-FFF2-40B4-BE49-F238E27FC236}">
              <a16:creationId xmlns:a16="http://schemas.microsoft.com/office/drawing/2014/main" id="{B50714E8-F28D-4C98-A3C9-1F08C5D9451D}"/>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a:extLst>
            <a:ext uri="{FF2B5EF4-FFF2-40B4-BE49-F238E27FC236}">
              <a16:creationId xmlns:a16="http://schemas.microsoft.com/office/drawing/2014/main" id="{06D0DF35-0B0C-4A37-B085-07BE213D7DBD}"/>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2" name="フローチャート: 判断 601">
          <a:extLst>
            <a:ext uri="{FF2B5EF4-FFF2-40B4-BE49-F238E27FC236}">
              <a16:creationId xmlns:a16="http://schemas.microsoft.com/office/drawing/2014/main" id="{A485C6F8-30CC-4865-BE26-3EA23D38B704}"/>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3" name="フローチャート: 判断 602">
          <a:extLst>
            <a:ext uri="{FF2B5EF4-FFF2-40B4-BE49-F238E27FC236}">
              <a16:creationId xmlns:a16="http://schemas.microsoft.com/office/drawing/2014/main" id="{B1A9290B-9C63-4800-8EA9-78B5BDA798DA}"/>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4" name="フローチャート: 判断 603">
          <a:extLst>
            <a:ext uri="{FF2B5EF4-FFF2-40B4-BE49-F238E27FC236}">
              <a16:creationId xmlns:a16="http://schemas.microsoft.com/office/drawing/2014/main" id="{29684A49-3752-4DA9-A065-538973D50834}"/>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75FAC91-3F29-4FA7-A2B6-7A1DD3ED57B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5DF0A35-A0B5-42A6-BF83-E74ACE20309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EC9F64F1-DF4E-4396-B356-78A1A261433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8BE1BBB0-C7C3-40F0-B92F-A69CF07D483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172BF868-9B14-4EA2-81A4-600848B4A8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134693</xdr:rowOff>
    </xdr:from>
    <xdr:to>
      <xdr:col>116</xdr:col>
      <xdr:colOff>114300</xdr:colOff>
      <xdr:row>63</xdr:row>
      <xdr:rowOff>64843</xdr:rowOff>
    </xdr:to>
    <xdr:sp macro="" textlink="">
      <xdr:nvSpPr>
        <xdr:cNvPr id="610" name="楕円 609">
          <a:extLst>
            <a:ext uri="{FF2B5EF4-FFF2-40B4-BE49-F238E27FC236}">
              <a16:creationId xmlns:a16="http://schemas.microsoft.com/office/drawing/2014/main" id="{18B39413-9C4C-4BA7-9165-727B1DA74AC7}"/>
            </a:ext>
          </a:extLst>
        </xdr:cNvPr>
        <xdr:cNvSpPr/>
      </xdr:nvSpPr>
      <xdr:spPr>
        <a:xfrm>
          <a:off x="22110700" y="1076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49620</xdr:rowOff>
    </xdr:from>
    <xdr:ext cx="469744" cy="259045"/>
    <xdr:sp macro="" textlink="">
      <xdr:nvSpPr>
        <xdr:cNvPr id="611" name="【学校施設】&#10;一人当たり面積該当値テキスト">
          <a:extLst>
            <a:ext uri="{FF2B5EF4-FFF2-40B4-BE49-F238E27FC236}">
              <a16:creationId xmlns:a16="http://schemas.microsoft.com/office/drawing/2014/main" id="{502B5E3F-8259-4CBA-81E5-A15D371FAF35}"/>
            </a:ext>
          </a:extLst>
        </xdr:cNvPr>
        <xdr:cNvSpPr txBox="1"/>
      </xdr:nvSpPr>
      <xdr:spPr>
        <a:xfrm>
          <a:off x="22199600" y="1067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139264</xdr:rowOff>
    </xdr:from>
    <xdr:to>
      <xdr:col>112</xdr:col>
      <xdr:colOff>38100</xdr:colOff>
      <xdr:row>63</xdr:row>
      <xdr:rowOff>69414</xdr:rowOff>
    </xdr:to>
    <xdr:sp macro="" textlink="">
      <xdr:nvSpPr>
        <xdr:cNvPr id="612" name="楕円 611">
          <a:extLst>
            <a:ext uri="{FF2B5EF4-FFF2-40B4-BE49-F238E27FC236}">
              <a16:creationId xmlns:a16="http://schemas.microsoft.com/office/drawing/2014/main" id="{EEF7D8E5-C138-44E2-A6BF-BC89A8E0C054}"/>
            </a:ext>
          </a:extLst>
        </xdr:cNvPr>
        <xdr:cNvSpPr/>
      </xdr:nvSpPr>
      <xdr:spPr>
        <a:xfrm>
          <a:off x="21272500" y="107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14043</xdr:rowOff>
    </xdr:from>
    <xdr:to>
      <xdr:col>116</xdr:col>
      <xdr:colOff>63500</xdr:colOff>
      <xdr:row>63</xdr:row>
      <xdr:rowOff>18614</xdr:rowOff>
    </xdr:to>
    <xdr:cxnSp macro="">
      <xdr:nvCxnSpPr>
        <xdr:cNvPr id="613" name="直線コネクタ 612">
          <a:extLst>
            <a:ext uri="{FF2B5EF4-FFF2-40B4-BE49-F238E27FC236}">
              <a16:creationId xmlns:a16="http://schemas.microsoft.com/office/drawing/2014/main" id="{4C1F4989-5C9B-4A45-A838-D379C7DD7A61}"/>
            </a:ext>
          </a:extLst>
        </xdr:cNvPr>
        <xdr:cNvCxnSpPr/>
      </xdr:nvCxnSpPr>
      <xdr:spPr>
        <a:xfrm flipV="1">
          <a:off x="21323300" y="10815393"/>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140408</xdr:rowOff>
    </xdr:from>
    <xdr:to>
      <xdr:col>107</xdr:col>
      <xdr:colOff>101600</xdr:colOff>
      <xdr:row>63</xdr:row>
      <xdr:rowOff>70558</xdr:rowOff>
    </xdr:to>
    <xdr:sp macro="" textlink="">
      <xdr:nvSpPr>
        <xdr:cNvPr id="614" name="楕円 613">
          <a:extLst>
            <a:ext uri="{FF2B5EF4-FFF2-40B4-BE49-F238E27FC236}">
              <a16:creationId xmlns:a16="http://schemas.microsoft.com/office/drawing/2014/main" id="{078A6EE0-A48D-486A-A22F-039F3BD9F51E}"/>
            </a:ext>
          </a:extLst>
        </xdr:cNvPr>
        <xdr:cNvSpPr/>
      </xdr:nvSpPr>
      <xdr:spPr>
        <a:xfrm>
          <a:off x="20383500" y="1077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18614</xdr:rowOff>
    </xdr:from>
    <xdr:to>
      <xdr:col>111</xdr:col>
      <xdr:colOff>177800</xdr:colOff>
      <xdr:row>63</xdr:row>
      <xdr:rowOff>19758</xdr:rowOff>
    </xdr:to>
    <xdr:cxnSp macro="">
      <xdr:nvCxnSpPr>
        <xdr:cNvPr id="615" name="直線コネクタ 614">
          <a:extLst>
            <a:ext uri="{FF2B5EF4-FFF2-40B4-BE49-F238E27FC236}">
              <a16:creationId xmlns:a16="http://schemas.microsoft.com/office/drawing/2014/main" id="{B934337B-6B6A-4DC0-B6D0-CFA93CFBFBBF}"/>
            </a:ext>
          </a:extLst>
        </xdr:cNvPr>
        <xdr:cNvCxnSpPr/>
      </xdr:nvCxnSpPr>
      <xdr:spPr>
        <a:xfrm flipV="1">
          <a:off x="20434300" y="1081996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142367</xdr:rowOff>
    </xdr:from>
    <xdr:to>
      <xdr:col>102</xdr:col>
      <xdr:colOff>165100</xdr:colOff>
      <xdr:row>63</xdr:row>
      <xdr:rowOff>72517</xdr:rowOff>
    </xdr:to>
    <xdr:sp macro="" textlink="">
      <xdr:nvSpPr>
        <xdr:cNvPr id="616" name="楕円 615">
          <a:extLst>
            <a:ext uri="{FF2B5EF4-FFF2-40B4-BE49-F238E27FC236}">
              <a16:creationId xmlns:a16="http://schemas.microsoft.com/office/drawing/2014/main" id="{7011D2A7-8610-4649-BDF1-37E64A75B1F1}"/>
            </a:ext>
          </a:extLst>
        </xdr:cNvPr>
        <xdr:cNvSpPr/>
      </xdr:nvSpPr>
      <xdr:spPr>
        <a:xfrm>
          <a:off x="19494500" y="107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19758</xdr:rowOff>
    </xdr:from>
    <xdr:to>
      <xdr:col>107</xdr:col>
      <xdr:colOff>50800</xdr:colOff>
      <xdr:row>63</xdr:row>
      <xdr:rowOff>21717</xdr:rowOff>
    </xdr:to>
    <xdr:cxnSp macro="">
      <xdr:nvCxnSpPr>
        <xdr:cNvPr id="617" name="直線コネクタ 616">
          <a:extLst>
            <a:ext uri="{FF2B5EF4-FFF2-40B4-BE49-F238E27FC236}">
              <a16:creationId xmlns:a16="http://schemas.microsoft.com/office/drawing/2014/main" id="{4EE91BE1-6BFE-4E5E-A06F-6C8CBF7BFC4D}"/>
            </a:ext>
          </a:extLst>
        </xdr:cNvPr>
        <xdr:cNvCxnSpPr/>
      </xdr:nvCxnSpPr>
      <xdr:spPr>
        <a:xfrm flipV="1">
          <a:off x="19545300" y="10821108"/>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144490</xdr:rowOff>
    </xdr:from>
    <xdr:to>
      <xdr:col>98</xdr:col>
      <xdr:colOff>38100</xdr:colOff>
      <xdr:row>63</xdr:row>
      <xdr:rowOff>74640</xdr:rowOff>
    </xdr:to>
    <xdr:sp macro="" textlink="">
      <xdr:nvSpPr>
        <xdr:cNvPr id="618" name="楕円 617">
          <a:extLst>
            <a:ext uri="{FF2B5EF4-FFF2-40B4-BE49-F238E27FC236}">
              <a16:creationId xmlns:a16="http://schemas.microsoft.com/office/drawing/2014/main" id="{B3C74E46-1634-4AC7-96D0-EF3DBB957579}"/>
            </a:ext>
          </a:extLst>
        </xdr:cNvPr>
        <xdr:cNvSpPr/>
      </xdr:nvSpPr>
      <xdr:spPr>
        <a:xfrm>
          <a:off x="18605500" y="107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21717</xdr:rowOff>
    </xdr:from>
    <xdr:to>
      <xdr:col>102</xdr:col>
      <xdr:colOff>114300</xdr:colOff>
      <xdr:row>63</xdr:row>
      <xdr:rowOff>23840</xdr:rowOff>
    </xdr:to>
    <xdr:cxnSp macro="">
      <xdr:nvCxnSpPr>
        <xdr:cNvPr id="619" name="直線コネクタ 618">
          <a:extLst>
            <a:ext uri="{FF2B5EF4-FFF2-40B4-BE49-F238E27FC236}">
              <a16:creationId xmlns:a16="http://schemas.microsoft.com/office/drawing/2014/main" id="{4E492E84-EFA3-4B26-B11C-53859EE6DE6B}"/>
            </a:ext>
          </a:extLst>
        </xdr:cNvPr>
        <xdr:cNvCxnSpPr/>
      </xdr:nvCxnSpPr>
      <xdr:spPr>
        <a:xfrm flipV="1">
          <a:off x="18656300" y="10823067"/>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16382</xdr:rowOff>
    </xdr:from>
    <xdr:ext cx="469744" cy="259045"/>
    <xdr:sp macro="" textlink="">
      <xdr:nvSpPr>
        <xdr:cNvPr id="620" name="n_1aveValue【学校施設】&#10;一人当たり面積">
          <a:extLst>
            <a:ext uri="{FF2B5EF4-FFF2-40B4-BE49-F238E27FC236}">
              <a16:creationId xmlns:a16="http://schemas.microsoft.com/office/drawing/2014/main" id="{B00C4BF7-DA69-4796-8DD9-6660312746BB}"/>
            </a:ext>
          </a:extLst>
        </xdr:cNvPr>
        <xdr:cNvSpPr txBox="1"/>
      </xdr:nvSpPr>
      <xdr:spPr>
        <a:xfrm>
          <a:off x="21075727" y="104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621" name="n_2aveValue【学校施設】&#10;一人当たり面積">
          <a:extLst>
            <a:ext uri="{FF2B5EF4-FFF2-40B4-BE49-F238E27FC236}">
              <a16:creationId xmlns:a16="http://schemas.microsoft.com/office/drawing/2014/main" id="{3F05263B-9733-43EC-BDC4-7C74FD916F46}"/>
            </a:ext>
          </a:extLst>
        </xdr:cNvPr>
        <xdr:cNvSpPr txBox="1"/>
      </xdr:nvSpPr>
      <xdr:spPr>
        <a:xfrm>
          <a:off x="20199427" y="1045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622" name="n_3aveValue【学校施設】&#10;一人当たり面積">
          <a:extLst>
            <a:ext uri="{FF2B5EF4-FFF2-40B4-BE49-F238E27FC236}">
              <a16:creationId xmlns:a16="http://schemas.microsoft.com/office/drawing/2014/main" id="{E1AF4B1D-ED71-41C0-96B2-1D9EDD697E3B}"/>
            </a:ext>
          </a:extLst>
        </xdr:cNvPr>
        <xdr:cNvSpPr txBox="1"/>
      </xdr:nvSpPr>
      <xdr:spPr>
        <a:xfrm>
          <a:off x="19310427" y="104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623" name="n_4aveValue【学校施設】&#10;一人当たり面積">
          <a:extLst>
            <a:ext uri="{FF2B5EF4-FFF2-40B4-BE49-F238E27FC236}">
              <a16:creationId xmlns:a16="http://schemas.microsoft.com/office/drawing/2014/main" id="{B466EFE2-9845-4B17-962B-81ABF8F37DBB}"/>
            </a:ext>
          </a:extLst>
        </xdr:cNvPr>
        <xdr:cNvSpPr txBox="1"/>
      </xdr:nvSpPr>
      <xdr:spPr>
        <a:xfrm>
          <a:off x="18421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60541</xdr:rowOff>
    </xdr:from>
    <xdr:ext cx="469744" cy="259045"/>
    <xdr:sp macro="" textlink="">
      <xdr:nvSpPr>
        <xdr:cNvPr id="624" name="n_1mainValue【学校施設】&#10;一人当たり面積">
          <a:extLst>
            <a:ext uri="{FF2B5EF4-FFF2-40B4-BE49-F238E27FC236}">
              <a16:creationId xmlns:a16="http://schemas.microsoft.com/office/drawing/2014/main" id="{0C827691-32E1-48D2-8C41-BB9BB317B891}"/>
            </a:ext>
          </a:extLst>
        </xdr:cNvPr>
        <xdr:cNvSpPr txBox="1"/>
      </xdr:nvSpPr>
      <xdr:spPr>
        <a:xfrm>
          <a:off x="21075727" y="1086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61685</xdr:rowOff>
    </xdr:from>
    <xdr:ext cx="469744" cy="259045"/>
    <xdr:sp macro="" textlink="">
      <xdr:nvSpPr>
        <xdr:cNvPr id="625" name="n_2mainValue【学校施設】&#10;一人当たり面積">
          <a:extLst>
            <a:ext uri="{FF2B5EF4-FFF2-40B4-BE49-F238E27FC236}">
              <a16:creationId xmlns:a16="http://schemas.microsoft.com/office/drawing/2014/main" id="{309939C5-CA9D-4F14-8ED9-9B53DA97E84F}"/>
            </a:ext>
          </a:extLst>
        </xdr:cNvPr>
        <xdr:cNvSpPr txBox="1"/>
      </xdr:nvSpPr>
      <xdr:spPr>
        <a:xfrm>
          <a:off x="20199427" y="108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63644</xdr:rowOff>
    </xdr:from>
    <xdr:ext cx="469744" cy="259045"/>
    <xdr:sp macro="" textlink="">
      <xdr:nvSpPr>
        <xdr:cNvPr id="626" name="n_3mainValue【学校施設】&#10;一人当たり面積">
          <a:extLst>
            <a:ext uri="{FF2B5EF4-FFF2-40B4-BE49-F238E27FC236}">
              <a16:creationId xmlns:a16="http://schemas.microsoft.com/office/drawing/2014/main" id="{57CC32C3-345C-4B22-9463-D3D72CA6C040}"/>
            </a:ext>
          </a:extLst>
        </xdr:cNvPr>
        <xdr:cNvSpPr txBox="1"/>
      </xdr:nvSpPr>
      <xdr:spPr>
        <a:xfrm>
          <a:off x="19310427" y="1086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65767</xdr:rowOff>
    </xdr:from>
    <xdr:ext cx="469744" cy="259045"/>
    <xdr:sp macro="" textlink="">
      <xdr:nvSpPr>
        <xdr:cNvPr id="627" name="n_4mainValue【学校施設】&#10;一人当たり面積">
          <a:extLst>
            <a:ext uri="{FF2B5EF4-FFF2-40B4-BE49-F238E27FC236}">
              <a16:creationId xmlns:a16="http://schemas.microsoft.com/office/drawing/2014/main" id="{4219E19C-BC93-4AF4-AC47-B7CE2ED5C9E3}"/>
            </a:ext>
          </a:extLst>
        </xdr:cNvPr>
        <xdr:cNvSpPr txBox="1"/>
      </xdr:nvSpPr>
      <xdr:spPr>
        <a:xfrm>
          <a:off x="18421427" y="1086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5C1B8646-D9AC-4706-A6DC-1BE51619F9D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4EEECAA0-A687-4BB7-BD7F-A9F65A1BF25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B59A789-9AAC-4813-8B87-3B2A5B1A049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F5514A2E-D508-49E0-B692-90CF5F37BA2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DC124A7B-B527-4A87-A0F6-4B87E68F0DE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6C442854-9519-49B1-842A-0FF3BAD5F04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3425E595-8ADD-4B34-8564-DCF3BB82E2D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16ADB151-2E62-41B8-B472-EDA8AB041D4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89B22448-D290-4E2B-90DF-0C97BC58D4F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B8BE3B88-90C1-40EE-99D3-0C346FD510B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E1EFD4AC-0F9F-41ED-B408-949F6532D9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BFD33E91-75F5-4A9C-A63B-ED8FBD88A6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677155DD-EFE9-4D65-AAD2-05C57F491F8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8CD79B5B-5C67-4797-8136-0D824A3733E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4AF65B6B-4E49-478C-999C-60D4918D98E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EA32D483-58FD-4406-B08F-49156072E7B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DDB384D1-D1BC-40FB-AEA4-70C22E355A2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8D53802-1F26-478C-933F-5CB5DEB9FD6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8ACB25C1-6FF2-4BB0-AC25-34E8FE42439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73BC1627-DF57-4545-B92D-8E0ACE63FF8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CBAD6A89-2C6C-4E6B-A668-F934E6A9D20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33D864C-8EF1-4794-BCE4-7579AD7B67B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3BA8908F-1030-47F4-9A80-0F0BBA46D59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BC0B695A-5846-4404-983A-B3FD9472755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A7D263F9-1734-47F4-A266-F6A3B47C2FE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DE1E6D6C-A785-46D1-ACF7-D81B165B099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F12CD3D5-5311-488B-AD7D-8C35468AF6A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7DAF77C9-9D6F-477A-983E-5FCACA20512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725989CE-47B1-4A4D-BF4A-684DE887DEA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93C3A22C-1154-45C1-9095-2B02C9E3F69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74F93783-60E8-44F4-8848-78501CFB422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95B1B257-3941-454F-8AAB-58BBDC3BD20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6AFA9DDE-E6CB-41EE-9FBD-6A44E73CC96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1F6632F3-7497-42F4-8BA8-842638FC362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8C3423CD-C0D9-4320-8251-5399E3CCBB4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D6B4819E-9B71-4BAE-A925-796FF31954C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3DE308E9-5193-492F-A52E-5FC21DB3977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804F19C8-A15A-428A-9605-62CF27FB81D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296BCC5A-4279-4D3A-9202-7B341F3AFC2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B3684BCB-103E-4C6D-A7BC-6A75B69CAD0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6F37D89D-507B-4719-86A8-45C2DF5F5D2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9BC0823C-8A00-4800-8ADC-564C1163C3CC}"/>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D11153A1-A20C-4D10-B44D-C97155DECCB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C61AF957-0AE1-4993-A351-89F0204908D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672" name="【公民館】&#10;有形固定資産減価償却率最大値テキスト">
          <a:extLst>
            <a:ext uri="{FF2B5EF4-FFF2-40B4-BE49-F238E27FC236}">
              <a16:creationId xmlns:a16="http://schemas.microsoft.com/office/drawing/2014/main" id="{5968FF2C-2A82-4F45-8633-0AB49FBA61FD}"/>
            </a:ext>
          </a:extLst>
        </xdr:cNvPr>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73" name="直線コネクタ 672">
          <a:extLst>
            <a:ext uri="{FF2B5EF4-FFF2-40B4-BE49-F238E27FC236}">
              <a16:creationId xmlns:a16="http://schemas.microsoft.com/office/drawing/2014/main" id="{931CA09F-835F-454D-A123-94A403BAA7D5}"/>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20519</xdr:rowOff>
    </xdr:from>
    <xdr:ext cx="405111" cy="259045"/>
    <xdr:sp macro="" textlink="">
      <xdr:nvSpPr>
        <xdr:cNvPr id="674" name="【公民館】&#10;有形固定資産減価償却率平均値テキスト">
          <a:extLst>
            <a:ext uri="{FF2B5EF4-FFF2-40B4-BE49-F238E27FC236}">
              <a16:creationId xmlns:a16="http://schemas.microsoft.com/office/drawing/2014/main" id="{15E508EC-D218-4423-B5D0-E7B6A4F77442}"/>
            </a:ext>
          </a:extLst>
        </xdr:cNvPr>
        <xdr:cNvSpPr txBox="1"/>
      </xdr:nvSpPr>
      <xdr:spPr>
        <a:xfrm>
          <a:off x="16357600" y="18022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675" name="フローチャート: 判断 674">
          <a:extLst>
            <a:ext uri="{FF2B5EF4-FFF2-40B4-BE49-F238E27FC236}">
              <a16:creationId xmlns:a16="http://schemas.microsoft.com/office/drawing/2014/main" id="{D31F7E14-8F6E-4C11-87D0-098B3FF123B5}"/>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676" name="フローチャート: 判断 675">
          <a:extLst>
            <a:ext uri="{FF2B5EF4-FFF2-40B4-BE49-F238E27FC236}">
              <a16:creationId xmlns:a16="http://schemas.microsoft.com/office/drawing/2014/main" id="{C1C2BC3E-38B7-497D-ABA4-A371CF6425E6}"/>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677" name="フローチャート: 判断 676">
          <a:extLst>
            <a:ext uri="{FF2B5EF4-FFF2-40B4-BE49-F238E27FC236}">
              <a16:creationId xmlns:a16="http://schemas.microsoft.com/office/drawing/2014/main" id="{4BB4507F-0C2A-4574-BBD1-0A35DD8F5678}"/>
            </a:ext>
          </a:extLst>
        </xdr:cNvPr>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678" name="フローチャート: 判断 677">
          <a:extLst>
            <a:ext uri="{FF2B5EF4-FFF2-40B4-BE49-F238E27FC236}">
              <a16:creationId xmlns:a16="http://schemas.microsoft.com/office/drawing/2014/main" id="{628EE24B-8AE8-4EA5-B4E9-8905B05E0FBF}"/>
            </a:ext>
          </a:extLst>
        </xdr:cNvPr>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679" name="フローチャート: 判断 678">
          <a:extLst>
            <a:ext uri="{FF2B5EF4-FFF2-40B4-BE49-F238E27FC236}">
              <a16:creationId xmlns:a16="http://schemas.microsoft.com/office/drawing/2014/main" id="{44CBB119-3A7F-42AA-A1D3-41C9B5015527}"/>
            </a:ext>
          </a:extLst>
        </xdr:cNvPr>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99EE1748-FBC2-4AB8-A433-EF6613DF057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3CB96F4F-3550-4464-9BE8-116676641A4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196180D-B5D1-4E9C-9C44-9EF8810615A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A067522D-0A51-47CD-9026-D2FB04AB928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938DE683-1A94-4BFA-A9E9-7168D60C231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33564</xdr:rowOff>
    </xdr:from>
    <xdr:to>
      <xdr:col>85</xdr:col>
      <xdr:colOff>177800</xdr:colOff>
      <xdr:row>107</xdr:row>
      <xdr:rowOff>135164</xdr:rowOff>
    </xdr:to>
    <xdr:sp macro="" textlink="">
      <xdr:nvSpPr>
        <xdr:cNvPr id="685" name="楕円 684">
          <a:extLst>
            <a:ext uri="{FF2B5EF4-FFF2-40B4-BE49-F238E27FC236}">
              <a16:creationId xmlns:a16="http://schemas.microsoft.com/office/drawing/2014/main" id="{646F54E2-90AD-4146-8EA5-1EE7F4604E12}"/>
            </a:ext>
          </a:extLst>
        </xdr:cNvPr>
        <xdr:cNvSpPr/>
      </xdr:nvSpPr>
      <xdr:spPr>
        <a:xfrm>
          <a:off x="162687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11991</xdr:rowOff>
    </xdr:from>
    <xdr:ext cx="405111" cy="259045"/>
    <xdr:sp macro="" textlink="">
      <xdr:nvSpPr>
        <xdr:cNvPr id="686" name="【公民館】&#10;有形固定資産減価償却率該当値テキスト">
          <a:extLst>
            <a:ext uri="{FF2B5EF4-FFF2-40B4-BE49-F238E27FC236}">
              <a16:creationId xmlns:a16="http://schemas.microsoft.com/office/drawing/2014/main" id="{7EB31471-CD81-4B94-B0A3-48224EF2FDF9}"/>
            </a:ext>
          </a:extLst>
        </xdr:cNvPr>
        <xdr:cNvSpPr txBox="1"/>
      </xdr:nvSpPr>
      <xdr:spPr>
        <a:xfrm>
          <a:off x="16357600"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xdr:rowOff>
    </xdr:from>
    <xdr:to>
      <xdr:col>81</xdr:col>
      <xdr:colOff>101600</xdr:colOff>
      <xdr:row>107</xdr:row>
      <xdr:rowOff>102507</xdr:rowOff>
    </xdr:to>
    <xdr:sp macro="" textlink="">
      <xdr:nvSpPr>
        <xdr:cNvPr id="687" name="楕円 686">
          <a:extLst>
            <a:ext uri="{FF2B5EF4-FFF2-40B4-BE49-F238E27FC236}">
              <a16:creationId xmlns:a16="http://schemas.microsoft.com/office/drawing/2014/main" id="{62A674D3-E90D-4560-8C8E-FDE554D354CE}"/>
            </a:ext>
          </a:extLst>
        </xdr:cNvPr>
        <xdr:cNvSpPr/>
      </xdr:nvSpPr>
      <xdr:spPr>
        <a:xfrm>
          <a:off x="15430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51707</xdr:rowOff>
    </xdr:from>
    <xdr:to>
      <xdr:col>85</xdr:col>
      <xdr:colOff>127000</xdr:colOff>
      <xdr:row>107</xdr:row>
      <xdr:rowOff>84364</xdr:rowOff>
    </xdr:to>
    <xdr:cxnSp macro="">
      <xdr:nvCxnSpPr>
        <xdr:cNvPr id="688" name="直線コネクタ 687">
          <a:extLst>
            <a:ext uri="{FF2B5EF4-FFF2-40B4-BE49-F238E27FC236}">
              <a16:creationId xmlns:a16="http://schemas.microsoft.com/office/drawing/2014/main" id="{7DB06DD2-CA2C-47EB-93C4-E3E2E5195B56}"/>
            </a:ext>
          </a:extLst>
        </xdr:cNvPr>
        <xdr:cNvCxnSpPr/>
      </xdr:nvCxnSpPr>
      <xdr:spPr>
        <a:xfrm>
          <a:off x="15481300" y="18396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689" name="楕円 688">
          <a:extLst>
            <a:ext uri="{FF2B5EF4-FFF2-40B4-BE49-F238E27FC236}">
              <a16:creationId xmlns:a16="http://schemas.microsoft.com/office/drawing/2014/main" id="{37B5200C-0D67-4A2B-BDEA-AD659394401F}"/>
            </a:ext>
          </a:extLst>
        </xdr:cNvPr>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51707</xdr:rowOff>
    </xdr:to>
    <xdr:cxnSp macro="">
      <xdr:nvCxnSpPr>
        <xdr:cNvPr id="690" name="直線コネクタ 689">
          <a:extLst>
            <a:ext uri="{FF2B5EF4-FFF2-40B4-BE49-F238E27FC236}">
              <a16:creationId xmlns:a16="http://schemas.microsoft.com/office/drawing/2014/main" id="{58337C74-444F-442E-B3AC-2EC830EFA2AF}"/>
            </a:ext>
          </a:extLst>
        </xdr:cNvPr>
        <xdr:cNvCxnSpPr/>
      </xdr:nvCxnSpPr>
      <xdr:spPr>
        <a:xfrm>
          <a:off x="14592300" y="1836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107043</xdr:rowOff>
    </xdr:from>
    <xdr:to>
      <xdr:col>72</xdr:col>
      <xdr:colOff>38100</xdr:colOff>
      <xdr:row>107</xdr:row>
      <xdr:rowOff>37193</xdr:rowOff>
    </xdr:to>
    <xdr:sp macro="" textlink="">
      <xdr:nvSpPr>
        <xdr:cNvPr id="691" name="楕円 690">
          <a:extLst>
            <a:ext uri="{FF2B5EF4-FFF2-40B4-BE49-F238E27FC236}">
              <a16:creationId xmlns:a16="http://schemas.microsoft.com/office/drawing/2014/main" id="{2B1A6351-4969-49E1-8D9F-1F7CD9013A47}"/>
            </a:ext>
          </a:extLst>
        </xdr:cNvPr>
        <xdr:cNvSpPr/>
      </xdr:nvSpPr>
      <xdr:spPr>
        <a:xfrm>
          <a:off x="1365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157843</xdr:rowOff>
    </xdr:from>
    <xdr:to>
      <xdr:col>76</xdr:col>
      <xdr:colOff>114300</xdr:colOff>
      <xdr:row>107</xdr:row>
      <xdr:rowOff>19050</xdr:rowOff>
    </xdr:to>
    <xdr:cxnSp macro="">
      <xdr:nvCxnSpPr>
        <xdr:cNvPr id="692" name="直線コネクタ 691">
          <a:extLst>
            <a:ext uri="{FF2B5EF4-FFF2-40B4-BE49-F238E27FC236}">
              <a16:creationId xmlns:a16="http://schemas.microsoft.com/office/drawing/2014/main" id="{D0D1A9F8-9440-4EDA-A9E6-EE5B7C49CDCF}"/>
            </a:ext>
          </a:extLst>
        </xdr:cNvPr>
        <xdr:cNvCxnSpPr/>
      </xdr:nvCxnSpPr>
      <xdr:spPr>
        <a:xfrm>
          <a:off x="13703300" y="1833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18869</xdr:rowOff>
    </xdr:from>
    <xdr:to>
      <xdr:col>67</xdr:col>
      <xdr:colOff>101600</xdr:colOff>
      <xdr:row>103</xdr:row>
      <xdr:rowOff>120469</xdr:rowOff>
    </xdr:to>
    <xdr:sp macro="" textlink="">
      <xdr:nvSpPr>
        <xdr:cNvPr id="693" name="楕円 692">
          <a:extLst>
            <a:ext uri="{FF2B5EF4-FFF2-40B4-BE49-F238E27FC236}">
              <a16:creationId xmlns:a16="http://schemas.microsoft.com/office/drawing/2014/main" id="{0CB30754-D095-4AF6-BB56-E08BE8CA79B2}"/>
            </a:ext>
          </a:extLst>
        </xdr:cNvPr>
        <xdr:cNvSpPr/>
      </xdr:nvSpPr>
      <xdr:spPr>
        <a:xfrm>
          <a:off x="12763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69669</xdr:rowOff>
    </xdr:from>
    <xdr:to>
      <xdr:col>71</xdr:col>
      <xdr:colOff>177800</xdr:colOff>
      <xdr:row>106</xdr:row>
      <xdr:rowOff>157843</xdr:rowOff>
    </xdr:to>
    <xdr:cxnSp macro="">
      <xdr:nvCxnSpPr>
        <xdr:cNvPr id="694" name="直線コネクタ 693">
          <a:extLst>
            <a:ext uri="{FF2B5EF4-FFF2-40B4-BE49-F238E27FC236}">
              <a16:creationId xmlns:a16="http://schemas.microsoft.com/office/drawing/2014/main" id="{EAB17E94-878F-429E-BD9C-3D4FEACDD58F}"/>
            </a:ext>
          </a:extLst>
        </xdr:cNvPr>
        <xdr:cNvCxnSpPr/>
      </xdr:nvCxnSpPr>
      <xdr:spPr>
        <a:xfrm>
          <a:off x="12814300" y="17729019"/>
          <a:ext cx="889000" cy="60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55353</xdr:rowOff>
    </xdr:from>
    <xdr:ext cx="405111" cy="259045"/>
    <xdr:sp macro="" textlink="">
      <xdr:nvSpPr>
        <xdr:cNvPr id="695" name="n_1aveValue【公民館】&#10;有形固定資産減価償却率">
          <a:extLst>
            <a:ext uri="{FF2B5EF4-FFF2-40B4-BE49-F238E27FC236}">
              <a16:creationId xmlns:a16="http://schemas.microsoft.com/office/drawing/2014/main" id="{479385BA-EFDB-4686-B2FC-626E0C37F4ED}"/>
            </a:ext>
          </a:extLst>
        </xdr:cNvPr>
        <xdr:cNvSpPr txBox="1"/>
      </xdr:nvSpPr>
      <xdr:spPr>
        <a:xfrm>
          <a:off x="152660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71682</xdr:rowOff>
    </xdr:from>
    <xdr:ext cx="405111" cy="259045"/>
    <xdr:sp macro="" textlink="">
      <xdr:nvSpPr>
        <xdr:cNvPr id="696" name="n_2aveValue【公民館】&#10;有形固定資産減価償却率">
          <a:extLst>
            <a:ext uri="{FF2B5EF4-FFF2-40B4-BE49-F238E27FC236}">
              <a16:creationId xmlns:a16="http://schemas.microsoft.com/office/drawing/2014/main" id="{49B3F0A9-0719-4DF6-BD29-E4BC559A43FF}"/>
            </a:ext>
          </a:extLst>
        </xdr:cNvPr>
        <xdr:cNvSpPr txBox="1"/>
      </xdr:nvSpPr>
      <xdr:spPr>
        <a:xfrm>
          <a:off x="14389744" y="1790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119034</xdr:rowOff>
    </xdr:from>
    <xdr:ext cx="405111" cy="259045"/>
    <xdr:sp macro="" textlink="">
      <xdr:nvSpPr>
        <xdr:cNvPr id="697" name="n_3aveValue【公民館】&#10;有形固定資産減価償却率">
          <a:extLst>
            <a:ext uri="{FF2B5EF4-FFF2-40B4-BE49-F238E27FC236}">
              <a16:creationId xmlns:a16="http://schemas.microsoft.com/office/drawing/2014/main" id="{0FD91FBB-3107-4C1C-A3CC-2CAA0629A07E}"/>
            </a:ext>
          </a:extLst>
        </xdr:cNvPr>
        <xdr:cNvSpPr txBox="1"/>
      </xdr:nvSpPr>
      <xdr:spPr>
        <a:xfrm>
          <a:off x="13500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698" name="n_4aveValue【公民館】&#10;有形固定資産減価償却率">
          <a:extLst>
            <a:ext uri="{FF2B5EF4-FFF2-40B4-BE49-F238E27FC236}">
              <a16:creationId xmlns:a16="http://schemas.microsoft.com/office/drawing/2014/main" id="{E1B2712E-BAA3-4593-AAE2-897A214C89EA}"/>
            </a:ext>
          </a:extLst>
        </xdr:cNvPr>
        <xdr:cNvSpPr txBox="1"/>
      </xdr:nvSpPr>
      <xdr:spPr>
        <a:xfrm>
          <a:off x="12611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93634</xdr:rowOff>
    </xdr:from>
    <xdr:ext cx="405111" cy="259045"/>
    <xdr:sp macro="" textlink="">
      <xdr:nvSpPr>
        <xdr:cNvPr id="699" name="n_1mainValue【公民館】&#10;有形固定資産減価償却率">
          <a:extLst>
            <a:ext uri="{FF2B5EF4-FFF2-40B4-BE49-F238E27FC236}">
              <a16:creationId xmlns:a16="http://schemas.microsoft.com/office/drawing/2014/main" id="{41364D78-9399-4EFD-8514-4A3E9A1E8EF2}"/>
            </a:ext>
          </a:extLst>
        </xdr:cNvPr>
        <xdr:cNvSpPr txBox="1"/>
      </xdr:nvSpPr>
      <xdr:spPr>
        <a:xfrm>
          <a:off x="15266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60977</xdr:rowOff>
    </xdr:from>
    <xdr:ext cx="405111" cy="259045"/>
    <xdr:sp macro="" textlink="">
      <xdr:nvSpPr>
        <xdr:cNvPr id="700" name="n_2mainValue【公民館】&#10;有形固定資産減価償却率">
          <a:extLst>
            <a:ext uri="{FF2B5EF4-FFF2-40B4-BE49-F238E27FC236}">
              <a16:creationId xmlns:a16="http://schemas.microsoft.com/office/drawing/2014/main" id="{939AF1BF-02CD-407D-A0A2-9853528F75E9}"/>
            </a:ext>
          </a:extLst>
        </xdr:cNvPr>
        <xdr:cNvSpPr txBox="1"/>
      </xdr:nvSpPr>
      <xdr:spPr>
        <a:xfrm>
          <a:off x="14389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28320</xdr:rowOff>
    </xdr:from>
    <xdr:ext cx="405111" cy="259045"/>
    <xdr:sp macro="" textlink="">
      <xdr:nvSpPr>
        <xdr:cNvPr id="701" name="n_3mainValue【公民館】&#10;有形固定資産減価償却率">
          <a:extLst>
            <a:ext uri="{FF2B5EF4-FFF2-40B4-BE49-F238E27FC236}">
              <a16:creationId xmlns:a16="http://schemas.microsoft.com/office/drawing/2014/main" id="{6955FAAA-19F2-4369-B1E1-0E479AB78DDA}"/>
            </a:ext>
          </a:extLst>
        </xdr:cNvPr>
        <xdr:cNvSpPr txBox="1"/>
      </xdr:nvSpPr>
      <xdr:spPr>
        <a:xfrm>
          <a:off x="13500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136996</xdr:rowOff>
    </xdr:from>
    <xdr:ext cx="405111" cy="259045"/>
    <xdr:sp macro="" textlink="">
      <xdr:nvSpPr>
        <xdr:cNvPr id="702" name="n_4mainValue【公民館】&#10;有形固定資産減価償却率">
          <a:extLst>
            <a:ext uri="{FF2B5EF4-FFF2-40B4-BE49-F238E27FC236}">
              <a16:creationId xmlns:a16="http://schemas.microsoft.com/office/drawing/2014/main" id="{1659641D-A14A-4226-8E72-1375EBABD070}"/>
            </a:ext>
          </a:extLst>
        </xdr:cNvPr>
        <xdr:cNvSpPr txBox="1"/>
      </xdr:nvSpPr>
      <xdr:spPr>
        <a:xfrm>
          <a:off x="12611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0DCD0462-AFC8-4BCE-ACB7-AB48D4F3FDB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BC086DA9-06DD-404F-BDA7-FD8DE39A9D8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7995091E-6A58-4F75-9451-9FE0D7F7F44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7DD4EC0A-6EC7-4D27-817C-99A35202BE6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73DFE734-E38B-4FB3-9337-C08FF057BD1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5A651B8B-2672-43BF-8981-EDB3DBDE8CE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72C8AA68-B9C5-4D1C-BECE-B37E41C8A57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03F776F1-00E1-409D-A1D1-D3D021AEC4D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F8C8D34E-90EC-43A5-A205-37D9FCA07BB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EF53BC8F-A963-425C-96BE-DF49A61C1F8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a:extLst>
            <a:ext uri="{FF2B5EF4-FFF2-40B4-BE49-F238E27FC236}">
              <a16:creationId xmlns:a16="http://schemas.microsoft.com/office/drawing/2014/main" id="{B60D5BDE-4D43-48F6-9CD4-BD69404D46B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a:extLst>
            <a:ext uri="{FF2B5EF4-FFF2-40B4-BE49-F238E27FC236}">
              <a16:creationId xmlns:a16="http://schemas.microsoft.com/office/drawing/2014/main" id="{31FFC626-E424-4A12-AB40-C258AF105CE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a:extLst>
            <a:ext uri="{FF2B5EF4-FFF2-40B4-BE49-F238E27FC236}">
              <a16:creationId xmlns:a16="http://schemas.microsoft.com/office/drawing/2014/main" id="{89A6F673-4EFC-44EB-90A4-FFF0E6EA5F7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a:extLst>
            <a:ext uri="{FF2B5EF4-FFF2-40B4-BE49-F238E27FC236}">
              <a16:creationId xmlns:a16="http://schemas.microsoft.com/office/drawing/2014/main" id="{710BE1EF-DFF0-40B2-ABE2-9F94EB38A69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a:extLst>
            <a:ext uri="{FF2B5EF4-FFF2-40B4-BE49-F238E27FC236}">
              <a16:creationId xmlns:a16="http://schemas.microsoft.com/office/drawing/2014/main" id="{9C42CA15-F2F2-4DC9-82E0-30801A78C75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a:extLst>
            <a:ext uri="{FF2B5EF4-FFF2-40B4-BE49-F238E27FC236}">
              <a16:creationId xmlns:a16="http://schemas.microsoft.com/office/drawing/2014/main" id="{1AB4AC58-ED43-484F-B33B-D09F20B07BF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a:extLst>
            <a:ext uri="{FF2B5EF4-FFF2-40B4-BE49-F238E27FC236}">
              <a16:creationId xmlns:a16="http://schemas.microsoft.com/office/drawing/2014/main" id="{EBF68911-4341-4AF7-B391-76A7536839B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a:extLst>
            <a:ext uri="{FF2B5EF4-FFF2-40B4-BE49-F238E27FC236}">
              <a16:creationId xmlns:a16="http://schemas.microsoft.com/office/drawing/2014/main" id="{A920907D-0E55-44E6-A772-304EFC2B97D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a:extLst>
            <a:ext uri="{FF2B5EF4-FFF2-40B4-BE49-F238E27FC236}">
              <a16:creationId xmlns:a16="http://schemas.microsoft.com/office/drawing/2014/main" id="{F083CCCA-9220-41A4-A3B0-1F41CD6D1EB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a:extLst>
            <a:ext uri="{FF2B5EF4-FFF2-40B4-BE49-F238E27FC236}">
              <a16:creationId xmlns:a16="http://schemas.microsoft.com/office/drawing/2014/main" id="{0B92CE41-782B-492C-8050-344CFFCC418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a:extLst>
            <a:ext uri="{FF2B5EF4-FFF2-40B4-BE49-F238E27FC236}">
              <a16:creationId xmlns:a16="http://schemas.microsoft.com/office/drawing/2014/main" id="{20C6F61F-0C55-4BA9-9EEE-8ACB6D9D1BE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a:extLst>
            <a:ext uri="{FF2B5EF4-FFF2-40B4-BE49-F238E27FC236}">
              <a16:creationId xmlns:a16="http://schemas.microsoft.com/office/drawing/2014/main" id="{0F40CD66-F8F0-484C-94E0-08DEF4B35B8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CB2C19B3-28AB-46B7-8881-717781F5406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838EE8F3-E02B-4FBC-B03E-303465C4C6F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a:extLst>
            <a:ext uri="{FF2B5EF4-FFF2-40B4-BE49-F238E27FC236}">
              <a16:creationId xmlns:a16="http://schemas.microsoft.com/office/drawing/2014/main" id="{95992C77-948A-41B4-AFC9-180BD171BD7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728" name="直線コネクタ 727">
          <a:extLst>
            <a:ext uri="{FF2B5EF4-FFF2-40B4-BE49-F238E27FC236}">
              <a16:creationId xmlns:a16="http://schemas.microsoft.com/office/drawing/2014/main" id="{34FE2804-1A4D-4319-A250-4726D6FD34D9}"/>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9" name="【公民館】&#10;一人当たり面積最小値テキスト">
          <a:extLst>
            <a:ext uri="{FF2B5EF4-FFF2-40B4-BE49-F238E27FC236}">
              <a16:creationId xmlns:a16="http://schemas.microsoft.com/office/drawing/2014/main" id="{61233850-E043-4B91-B3E5-8F549F62CE66}"/>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30" name="直線コネクタ 729">
          <a:extLst>
            <a:ext uri="{FF2B5EF4-FFF2-40B4-BE49-F238E27FC236}">
              <a16:creationId xmlns:a16="http://schemas.microsoft.com/office/drawing/2014/main" id="{AF679898-22DC-434F-82CA-52BDB14820B8}"/>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731" name="【公民館】&#10;一人当たり面積最大値テキスト">
          <a:extLst>
            <a:ext uri="{FF2B5EF4-FFF2-40B4-BE49-F238E27FC236}">
              <a16:creationId xmlns:a16="http://schemas.microsoft.com/office/drawing/2014/main" id="{88DAF803-4489-4A78-8F64-3163409F8D7E}"/>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732" name="直線コネクタ 731">
          <a:extLst>
            <a:ext uri="{FF2B5EF4-FFF2-40B4-BE49-F238E27FC236}">
              <a16:creationId xmlns:a16="http://schemas.microsoft.com/office/drawing/2014/main" id="{0461539E-6670-44DB-AF8A-2E7B1BC607A8}"/>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733" name="【公民館】&#10;一人当たり面積平均値テキスト">
          <a:extLst>
            <a:ext uri="{FF2B5EF4-FFF2-40B4-BE49-F238E27FC236}">
              <a16:creationId xmlns:a16="http://schemas.microsoft.com/office/drawing/2014/main" id="{F6ADB83F-4E8E-4DED-B3B3-D81EF5BE36AA}"/>
            </a:ext>
          </a:extLst>
        </xdr:cNvPr>
        <xdr:cNvSpPr txBox="1"/>
      </xdr:nvSpPr>
      <xdr:spPr>
        <a:xfrm>
          <a:off x="22199600" y="18199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734" name="フローチャート: 判断 733">
          <a:extLst>
            <a:ext uri="{FF2B5EF4-FFF2-40B4-BE49-F238E27FC236}">
              <a16:creationId xmlns:a16="http://schemas.microsoft.com/office/drawing/2014/main" id="{DEFB9619-6A5E-46CF-8C97-2D712822FE5D}"/>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735" name="フローチャート: 判断 734">
          <a:extLst>
            <a:ext uri="{FF2B5EF4-FFF2-40B4-BE49-F238E27FC236}">
              <a16:creationId xmlns:a16="http://schemas.microsoft.com/office/drawing/2014/main" id="{DE383219-F93A-4A71-B383-8844D0E84418}"/>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736" name="フローチャート: 判断 735">
          <a:extLst>
            <a:ext uri="{FF2B5EF4-FFF2-40B4-BE49-F238E27FC236}">
              <a16:creationId xmlns:a16="http://schemas.microsoft.com/office/drawing/2014/main" id="{1267B01A-78B8-4469-9898-6839213170ED}"/>
            </a:ext>
          </a:extLst>
        </xdr:cNvPr>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7" name="フローチャート: 判断 736">
          <a:extLst>
            <a:ext uri="{FF2B5EF4-FFF2-40B4-BE49-F238E27FC236}">
              <a16:creationId xmlns:a16="http://schemas.microsoft.com/office/drawing/2014/main" id="{C86BCA43-DD5D-4E04-9952-624BE9E452F5}"/>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738" name="フローチャート: 判断 737">
          <a:extLst>
            <a:ext uri="{FF2B5EF4-FFF2-40B4-BE49-F238E27FC236}">
              <a16:creationId xmlns:a16="http://schemas.microsoft.com/office/drawing/2014/main" id="{947956AC-2110-4BE4-9BEF-117958A06684}"/>
            </a:ext>
          </a:extLst>
        </xdr:cNvPr>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3E32D902-63EA-4F8D-B442-8EC99D5F8B8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11BECE36-88F0-4F94-BF5C-41D1E3BB7D5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12C4ADDC-5D99-4597-9DF1-188C928AD30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88B218B7-629D-4C1D-8FB3-6B17817F1F9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ACD46886-7909-418E-96C7-E658BAB6B10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19957</xdr:rowOff>
    </xdr:from>
    <xdr:to>
      <xdr:col>116</xdr:col>
      <xdr:colOff>114300</xdr:colOff>
      <xdr:row>108</xdr:row>
      <xdr:rowOff>121557</xdr:rowOff>
    </xdr:to>
    <xdr:sp macro="" textlink="">
      <xdr:nvSpPr>
        <xdr:cNvPr id="744" name="楕円 743">
          <a:extLst>
            <a:ext uri="{FF2B5EF4-FFF2-40B4-BE49-F238E27FC236}">
              <a16:creationId xmlns:a16="http://schemas.microsoft.com/office/drawing/2014/main" id="{601DEBE2-201A-45A2-B920-A1B99B5B8E81}"/>
            </a:ext>
          </a:extLst>
        </xdr:cNvPr>
        <xdr:cNvSpPr/>
      </xdr:nvSpPr>
      <xdr:spPr>
        <a:xfrm>
          <a:off x="22110700" y="18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106334</xdr:rowOff>
    </xdr:from>
    <xdr:ext cx="469744" cy="259045"/>
    <xdr:sp macro="" textlink="">
      <xdr:nvSpPr>
        <xdr:cNvPr id="745" name="【公民館】&#10;一人当たり面積該当値テキスト">
          <a:extLst>
            <a:ext uri="{FF2B5EF4-FFF2-40B4-BE49-F238E27FC236}">
              <a16:creationId xmlns:a16="http://schemas.microsoft.com/office/drawing/2014/main" id="{40358057-D309-4C8C-9170-852394FE5D56}"/>
            </a:ext>
          </a:extLst>
        </xdr:cNvPr>
        <xdr:cNvSpPr txBox="1"/>
      </xdr:nvSpPr>
      <xdr:spPr>
        <a:xfrm>
          <a:off x="22199600" y="1845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22134</xdr:rowOff>
    </xdr:from>
    <xdr:to>
      <xdr:col>112</xdr:col>
      <xdr:colOff>38100</xdr:colOff>
      <xdr:row>108</xdr:row>
      <xdr:rowOff>123734</xdr:rowOff>
    </xdr:to>
    <xdr:sp macro="" textlink="">
      <xdr:nvSpPr>
        <xdr:cNvPr id="746" name="楕円 745">
          <a:extLst>
            <a:ext uri="{FF2B5EF4-FFF2-40B4-BE49-F238E27FC236}">
              <a16:creationId xmlns:a16="http://schemas.microsoft.com/office/drawing/2014/main" id="{DFC36A87-CA70-4E27-B479-400904284473}"/>
            </a:ext>
          </a:extLst>
        </xdr:cNvPr>
        <xdr:cNvSpPr/>
      </xdr:nvSpPr>
      <xdr:spPr>
        <a:xfrm>
          <a:off x="21272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70757</xdr:rowOff>
    </xdr:from>
    <xdr:to>
      <xdr:col>116</xdr:col>
      <xdr:colOff>63500</xdr:colOff>
      <xdr:row>108</xdr:row>
      <xdr:rowOff>72934</xdr:rowOff>
    </xdr:to>
    <xdr:cxnSp macro="">
      <xdr:nvCxnSpPr>
        <xdr:cNvPr id="747" name="直線コネクタ 746">
          <a:extLst>
            <a:ext uri="{FF2B5EF4-FFF2-40B4-BE49-F238E27FC236}">
              <a16:creationId xmlns:a16="http://schemas.microsoft.com/office/drawing/2014/main" id="{7BB66689-3600-4BEC-A1A6-703504F6DF6D}"/>
            </a:ext>
          </a:extLst>
        </xdr:cNvPr>
        <xdr:cNvCxnSpPr/>
      </xdr:nvCxnSpPr>
      <xdr:spPr>
        <a:xfrm flipV="1">
          <a:off x="21323300" y="1858735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22134</xdr:rowOff>
    </xdr:from>
    <xdr:to>
      <xdr:col>107</xdr:col>
      <xdr:colOff>101600</xdr:colOff>
      <xdr:row>108</xdr:row>
      <xdr:rowOff>123734</xdr:rowOff>
    </xdr:to>
    <xdr:sp macro="" textlink="">
      <xdr:nvSpPr>
        <xdr:cNvPr id="748" name="楕円 747">
          <a:extLst>
            <a:ext uri="{FF2B5EF4-FFF2-40B4-BE49-F238E27FC236}">
              <a16:creationId xmlns:a16="http://schemas.microsoft.com/office/drawing/2014/main" id="{1F5B4F2F-1A6B-4C5B-A7CB-501DA5F3A52D}"/>
            </a:ext>
          </a:extLst>
        </xdr:cNvPr>
        <xdr:cNvSpPr/>
      </xdr:nvSpPr>
      <xdr:spPr>
        <a:xfrm>
          <a:off x="20383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72934</xdr:rowOff>
    </xdr:from>
    <xdr:to>
      <xdr:col>111</xdr:col>
      <xdr:colOff>177800</xdr:colOff>
      <xdr:row>108</xdr:row>
      <xdr:rowOff>72934</xdr:rowOff>
    </xdr:to>
    <xdr:cxnSp macro="">
      <xdr:nvCxnSpPr>
        <xdr:cNvPr id="749" name="直線コネクタ 748">
          <a:extLst>
            <a:ext uri="{FF2B5EF4-FFF2-40B4-BE49-F238E27FC236}">
              <a16:creationId xmlns:a16="http://schemas.microsoft.com/office/drawing/2014/main" id="{A1EDE579-E075-4132-9E3E-E6AA95D15DF1}"/>
            </a:ext>
          </a:extLst>
        </xdr:cNvPr>
        <xdr:cNvCxnSpPr/>
      </xdr:nvCxnSpPr>
      <xdr:spPr>
        <a:xfrm>
          <a:off x="20434300" y="18589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23223</xdr:rowOff>
    </xdr:from>
    <xdr:to>
      <xdr:col>102</xdr:col>
      <xdr:colOff>165100</xdr:colOff>
      <xdr:row>108</xdr:row>
      <xdr:rowOff>124823</xdr:rowOff>
    </xdr:to>
    <xdr:sp macro="" textlink="">
      <xdr:nvSpPr>
        <xdr:cNvPr id="750" name="楕円 749">
          <a:extLst>
            <a:ext uri="{FF2B5EF4-FFF2-40B4-BE49-F238E27FC236}">
              <a16:creationId xmlns:a16="http://schemas.microsoft.com/office/drawing/2014/main" id="{C10E8E6E-DCEE-4796-973A-6BCF7E59786A}"/>
            </a:ext>
          </a:extLst>
        </xdr:cNvPr>
        <xdr:cNvSpPr/>
      </xdr:nvSpPr>
      <xdr:spPr>
        <a:xfrm>
          <a:off x="19494500" y="185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72934</xdr:rowOff>
    </xdr:from>
    <xdr:to>
      <xdr:col>107</xdr:col>
      <xdr:colOff>50800</xdr:colOff>
      <xdr:row>108</xdr:row>
      <xdr:rowOff>74023</xdr:rowOff>
    </xdr:to>
    <xdr:cxnSp macro="">
      <xdr:nvCxnSpPr>
        <xdr:cNvPr id="751" name="直線コネクタ 750">
          <a:extLst>
            <a:ext uri="{FF2B5EF4-FFF2-40B4-BE49-F238E27FC236}">
              <a16:creationId xmlns:a16="http://schemas.microsoft.com/office/drawing/2014/main" id="{3544EADB-B386-4D37-9542-EF900EDCD8D2}"/>
            </a:ext>
          </a:extLst>
        </xdr:cNvPr>
        <xdr:cNvCxnSpPr/>
      </xdr:nvCxnSpPr>
      <xdr:spPr>
        <a:xfrm flipV="1">
          <a:off x="19545300" y="1858953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24312</xdr:rowOff>
    </xdr:from>
    <xdr:to>
      <xdr:col>98</xdr:col>
      <xdr:colOff>38100</xdr:colOff>
      <xdr:row>108</xdr:row>
      <xdr:rowOff>125912</xdr:rowOff>
    </xdr:to>
    <xdr:sp macro="" textlink="">
      <xdr:nvSpPr>
        <xdr:cNvPr id="752" name="楕円 751">
          <a:extLst>
            <a:ext uri="{FF2B5EF4-FFF2-40B4-BE49-F238E27FC236}">
              <a16:creationId xmlns:a16="http://schemas.microsoft.com/office/drawing/2014/main" id="{CDD82FAE-E907-4159-9862-E36C4CBE3892}"/>
            </a:ext>
          </a:extLst>
        </xdr:cNvPr>
        <xdr:cNvSpPr/>
      </xdr:nvSpPr>
      <xdr:spPr>
        <a:xfrm>
          <a:off x="18605500" y="1854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74023</xdr:rowOff>
    </xdr:from>
    <xdr:to>
      <xdr:col>102</xdr:col>
      <xdr:colOff>114300</xdr:colOff>
      <xdr:row>108</xdr:row>
      <xdr:rowOff>75112</xdr:rowOff>
    </xdr:to>
    <xdr:cxnSp macro="">
      <xdr:nvCxnSpPr>
        <xdr:cNvPr id="753" name="直線コネクタ 752">
          <a:extLst>
            <a:ext uri="{FF2B5EF4-FFF2-40B4-BE49-F238E27FC236}">
              <a16:creationId xmlns:a16="http://schemas.microsoft.com/office/drawing/2014/main" id="{B3B94257-839B-4A98-B451-9F46AD5630F2}"/>
            </a:ext>
          </a:extLst>
        </xdr:cNvPr>
        <xdr:cNvCxnSpPr/>
      </xdr:nvCxnSpPr>
      <xdr:spPr>
        <a:xfrm flipV="1">
          <a:off x="18656300" y="185906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141895</xdr:rowOff>
    </xdr:from>
    <xdr:ext cx="469744" cy="259045"/>
    <xdr:sp macro="" textlink="">
      <xdr:nvSpPr>
        <xdr:cNvPr id="754" name="n_1aveValue【公民館】&#10;一人当たり面積">
          <a:extLst>
            <a:ext uri="{FF2B5EF4-FFF2-40B4-BE49-F238E27FC236}">
              <a16:creationId xmlns:a16="http://schemas.microsoft.com/office/drawing/2014/main" id="{56774798-A525-4616-9C0E-BE8867932DDF}"/>
            </a:ext>
          </a:extLst>
        </xdr:cNvPr>
        <xdr:cNvSpPr txBox="1"/>
      </xdr:nvSpPr>
      <xdr:spPr>
        <a:xfrm>
          <a:off x="210757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127743</xdr:rowOff>
    </xdr:from>
    <xdr:ext cx="469744" cy="259045"/>
    <xdr:sp macro="" textlink="">
      <xdr:nvSpPr>
        <xdr:cNvPr id="755" name="n_2aveValue【公民館】&#10;一人当たり面積">
          <a:extLst>
            <a:ext uri="{FF2B5EF4-FFF2-40B4-BE49-F238E27FC236}">
              <a16:creationId xmlns:a16="http://schemas.microsoft.com/office/drawing/2014/main" id="{BC2AA3DB-6E33-46E6-9C7E-E6EBBB9C5F4D}"/>
            </a:ext>
          </a:extLst>
        </xdr:cNvPr>
        <xdr:cNvSpPr txBox="1"/>
      </xdr:nvSpPr>
      <xdr:spPr>
        <a:xfrm>
          <a:off x="201994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756" name="n_3aveValue【公民館】&#10;一人当たり面積">
          <a:extLst>
            <a:ext uri="{FF2B5EF4-FFF2-40B4-BE49-F238E27FC236}">
              <a16:creationId xmlns:a16="http://schemas.microsoft.com/office/drawing/2014/main" id="{4C1B02F4-A7FC-4975-9E58-40125D4215F4}"/>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757" name="n_4aveValue【公民館】&#10;一人当たり面積">
          <a:extLst>
            <a:ext uri="{FF2B5EF4-FFF2-40B4-BE49-F238E27FC236}">
              <a16:creationId xmlns:a16="http://schemas.microsoft.com/office/drawing/2014/main" id="{B648120B-9279-468C-9EA5-C73127611FCD}"/>
            </a:ext>
          </a:extLst>
        </xdr:cNvPr>
        <xdr:cNvSpPr txBox="1"/>
      </xdr:nvSpPr>
      <xdr:spPr>
        <a:xfrm>
          <a:off x="18421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114861</xdr:rowOff>
    </xdr:from>
    <xdr:ext cx="469744" cy="259045"/>
    <xdr:sp macro="" textlink="">
      <xdr:nvSpPr>
        <xdr:cNvPr id="758" name="n_1mainValue【公民館】&#10;一人当たり面積">
          <a:extLst>
            <a:ext uri="{FF2B5EF4-FFF2-40B4-BE49-F238E27FC236}">
              <a16:creationId xmlns:a16="http://schemas.microsoft.com/office/drawing/2014/main" id="{A190D4D3-E984-4208-8C95-11FB4981FA10}"/>
            </a:ext>
          </a:extLst>
        </xdr:cNvPr>
        <xdr:cNvSpPr txBox="1"/>
      </xdr:nvSpPr>
      <xdr:spPr>
        <a:xfrm>
          <a:off x="210757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114861</xdr:rowOff>
    </xdr:from>
    <xdr:ext cx="469744" cy="259045"/>
    <xdr:sp macro="" textlink="">
      <xdr:nvSpPr>
        <xdr:cNvPr id="759" name="n_2mainValue【公民館】&#10;一人当たり面積">
          <a:extLst>
            <a:ext uri="{FF2B5EF4-FFF2-40B4-BE49-F238E27FC236}">
              <a16:creationId xmlns:a16="http://schemas.microsoft.com/office/drawing/2014/main" id="{EBAE4993-EC3F-474D-A654-0D092AC2C87E}"/>
            </a:ext>
          </a:extLst>
        </xdr:cNvPr>
        <xdr:cNvSpPr txBox="1"/>
      </xdr:nvSpPr>
      <xdr:spPr>
        <a:xfrm>
          <a:off x="201994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115950</xdr:rowOff>
    </xdr:from>
    <xdr:ext cx="469744" cy="259045"/>
    <xdr:sp macro="" textlink="">
      <xdr:nvSpPr>
        <xdr:cNvPr id="760" name="n_3mainValue【公民館】&#10;一人当たり面積">
          <a:extLst>
            <a:ext uri="{FF2B5EF4-FFF2-40B4-BE49-F238E27FC236}">
              <a16:creationId xmlns:a16="http://schemas.microsoft.com/office/drawing/2014/main" id="{28DFDAEE-3F30-48C0-B8A5-45EDA68F2771}"/>
            </a:ext>
          </a:extLst>
        </xdr:cNvPr>
        <xdr:cNvSpPr txBox="1"/>
      </xdr:nvSpPr>
      <xdr:spPr>
        <a:xfrm>
          <a:off x="19310427" y="186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117039</xdr:rowOff>
    </xdr:from>
    <xdr:ext cx="469744" cy="259045"/>
    <xdr:sp macro="" textlink="">
      <xdr:nvSpPr>
        <xdr:cNvPr id="761" name="n_4mainValue【公民館】&#10;一人当たり面積">
          <a:extLst>
            <a:ext uri="{FF2B5EF4-FFF2-40B4-BE49-F238E27FC236}">
              <a16:creationId xmlns:a16="http://schemas.microsoft.com/office/drawing/2014/main" id="{91DC9E5A-7C8A-45A8-936C-EA4FA2E30575}"/>
            </a:ext>
          </a:extLst>
        </xdr:cNvPr>
        <xdr:cNvSpPr txBox="1"/>
      </xdr:nvSpPr>
      <xdr:spPr>
        <a:xfrm>
          <a:off x="18421427" y="1863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1A246264-7E11-41BA-A20E-ADF9EC546B7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2A3481FE-9B26-4025-9948-66971BBD44E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7D1F7B23-7439-47D4-81F2-4904A20D7B6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保育所・学校施設・公営住宅・公民館の有形固定資産減価償却率が全国平均、県平均を上回っており、施設の老朽化が進んでいる状況にある。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今後も、公共施設等総合管理計画に基づき、効率的・効果的な施設の長寿命化や更新等を行っていく。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325E0AB-7171-49A0-B3E0-C376225DA78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7CD5A7-37EC-4370-8B65-18A8957EE4B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6218CC2-2AE9-4F18-8E71-8A4A11A13FC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4810F4A-DF44-4DE2-B035-C9586973A8A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F6221CA-C342-45D7-B756-4C35E4A5EB2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39869E9-9BC9-4DD8-A748-611F2D65A3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4973033-5BFA-4C42-8AA4-39172623526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6661E14-6DE4-4A6F-90C8-3FEA166A36E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462F1AD-C19D-4957-9177-1BD02B54069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48F0175-C5C0-4D5B-B2D5-B2BA6B518D1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11,498
11,332
64.25
6,493,380
5,581,537
815,244
3,869,027
3,446,379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590DCE3-7287-400D-B0A9-1331A3CEAF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874A64A-EE84-4219-98FC-103767933E3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F6A3F70-598E-4D23-A13F-0C6244B45EC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3CFF4F0-78B9-42DF-9D67-BBF464F1309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8100EB2-A359-4488-8F5E-2EB88793448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70900C7-9350-4EAE-99E0-0841552EE9F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5BB2AC-6BB5-43E8-ABDF-1BA16D7B7E5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D0BAEAD-98C6-42DF-90AD-162E60FB0EF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61DE650-8D2A-47AE-A616-AEC88008906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7F10A9A-9929-4078-8846-99FAC5F2E2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1200B9A-253F-4C74-B70C-01BE786BB0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E0AA94E-0815-49C9-BDE3-0DE1979312F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F9A888F-A6E4-412D-838E-1AC5630C53F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B1021CB-F6AB-4D89-A204-27D74B9CD1C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CB1B971-7176-415A-9598-5596530C7CD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FF5C9EB-ADAA-4865-9B91-B7100360575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9759128-EF65-4987-932F-2159410C237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4FD953E-D8E7-4B39-9C2B-96619E0AAD5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F4659F6-B74A-443B-B742-1EE118255B2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07AAC20-E759-4A3F-85E9-3256F1B7E6E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8F7F60D-36D7-4585-B6A1-FC6DACBD3DB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5D6DA69-1699-46A8-A179-308EC238904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6571708-334D-4D27-AFCE-FB9454904BE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DE70C89-F8A9-4F6C-B3C6-8108EEFC242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E7C11A2-5819-44CE-A972-573D2E24623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9CD6054-6C4F-4590-9103-7928C08BF15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570065B-3F14-4D84-9930-32C96F80F49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81982A2-5853-4D02-A16B-A22AA1D22A6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86A163C-2815-45C7-B7C5-8DD5E7772D7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AD8FAF0-6C20-4291-BAFC-8F5F260D326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84D9114-9EA9-4C4F-80CC-226FC8618AF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D66B404-F6C7-4DEB-A175-1E1AB5F9478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328A708-EF85-4479-B229-C3472DEBAE6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603072F-E869-4C52-B052-AF327FDC490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2EC9CCB-7BF9-41EC-AA8E-20870327071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30B5858-1B9E-4FEF-A3A1-F75236B1EA9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DC57C00-91E5-45D0-82DC-9743EF45C33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73C2AB1-A08B-4278-B5A9-B88C0BF4055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1CA23DC-9E66-4591-A5B7-9C138FB2BDE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38F4F9E-8724-4C40-8AE1-D5BC6673A19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7949E10-E0B7-4968-9ADA-6D5F74A765B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A3DA05E-0637-4959-951A-7A100450CC9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0A3408F-A2CB-4B7E-BE93-5660481D06B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02D3593-F619-4F20-917F-CCC33088172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640CB6F-7277-48F6-97D4-2A95AEBC111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DCE98E4-3323-42C7-A491-7ABB6AD3C11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CBB6EF2B-079D-4C81-9B9C-6533E6FDFC92}"/>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E5507666-17EE-4257-B2B6-C589ED4E4EAA}"/>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0EC28339-9989-4FA0-8656-F5CA9FE2AC18}"/>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C25DFD12-A277-4C39-ADDA-23B91D419B67}"/>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29F392C0-6CC0-4DC3-8BEA-2F777080112A}"/>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133185</xdr:rowOff>
    </xdr:from>
    <xdr:ext cx="405111" cy="259045"/>
    <xdr:sp macro="" textlink="">
      <xdr:nvSpPr>
        <xdr:cNvPr id="63" name="【図書館】&#10;有形固定資産減価償却率平均値テキスト">
          <a:extLst>
            <a:ext uri="{FF2B5EF4-FFF2-40B4-BE49-F238E27FC236}">
              <a16:creationId xmlns:a16="http://schemas.microsoft.com/office/drawing/2014/main" id="{707C1A16-2AD1-4705-ADAE-9466B7B20C12}"/>
            </a:ext>
          </a:extLst>
        </xdr:cNvPr>
        <xdr:cNvSpPr txBox="1"/>
      </xdr:nvSpPr>
      <xdr:spPr>
        <a:xfrm>
          <a:off x="4673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228B55F2-9FA4-4F56-B9CD-64AB167E79D5}"/>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07418BD9-F973-416C-B596-AC2033628D3D}"/>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0836904B-8C03-4673-9E21-DED59C76E5F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CB1B35EA-1C89-45C0-B76B-20329C6314AF}"/>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B79E618B-7C66-4615-B83B-FE817B5310DA}"/>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311AE87-16ED-4F82-A7F8-516FDDA942D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B8AE09F-A026-42B0-ABAB-8072BC960B6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689E8B0-A253-43BB-8F7C-6FB37628573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2BECAFE-B149-43B1-B555-EBF0F60E2A1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81F7432-2F56-42D3-A884-C6F53AA6AD1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4" name="楕円 73">
          <a:extLst>
            <a:ext uri="{FF2B5EF4-FFF2-40B4-BE49-F238E27FC236}">
              <a16:creationId xmlns:a16="http://schemas.microsoft.com/office/drawing/2014/main" id="{EB17CC33-FD80-4ECE-A834-BE86A6CC0A54}"/>
            </a:ext>
          </a:extLst>
        </xdr:cNvPr>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5" name="【図書館】&#10;有形固定資産減価償却率該当値テキスト">
          <a:extLst>
            <a:ext uri="{FF2B5EF4-FFF2-40B4-BE49-F238E27FC236}">
              <a16:creationId xmlns:a16="http://schemas.microsoft.com/office/drawing/2014/main" id="{75CC625D-E5B7-4F30-BF19-FDBBA59D326D}"/>
            </a:ext>
          </a:extLst>
        </xdr:cNvPr>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6" name="楕円 75">
          <a:extLst>
            <a:ext uri="{FF2B5EF4-FFF2-40B4-BE49-F238E27FC236}">
              <a16:creationId xmlns:a16="http://schemas.microsoft.com/office/drawing/2014/main" id="{C4B59909-E1D7-4FD3-B21A-C03C227608EF}"/>
            </a:ext>
          </a:extLst>
        </xdr:cNvPr>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125185</xdr:rowOff>
    </xdr:from>
    <xdr:to>
      <xdr:col>24</xdr:col>
      <xdr:colOff>63500</xdr:colOff>
      <xdr:row>38</xdr:row>
      <xdr:rowOff>157843</xdr:rowOff>
    </xdr:to>
    <xdr:cxnSp macro="">
      <xdr:nvCxnSpPr>
        <xdr:cNvPr id="77" name="直線コネクタ 76">
          <a:extLst>
            <a:ext uri="{FF2B5EF4-FFF2-40B4-BE49-F238E27FC236}">
              <a16:creationId xmlns:a16="http://schemas.microsoft.com/office/drawing/2014/main" id="{4CC545B8-4DE4-4AD8-9049-E6E05ABD25D0}"/>
            </a:ext>
          </a:extLst>
        </xdr:cNvPr>
        <xdr:cNvCxnSpPr/>
      </xdr:nvCxnSpPr>
      <xdr:spPr>
        <a:xfrm>
          <a:off x="3797300" y="664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8" name="楕円 77">
          <a:extLst>
            <a:ext uri="{FF2B5EF4-FFF2-40B4-BE49-F238E27FC236}">
              <a16:creationId xmlns:a16="http://schemas.microsoft.com/office/drawing/2014/main" id="{61E4A203-676C-4450-AF45-44365C68FAF7}"/>
            </a:ext>
          </a:extLst>
        </xdr:cNvPr>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125185</xdr:rowOff>
    </xdr:to>
    <xdr:cxnSp macro="">
      <xdr:nvCxnSpPr>
        <xdr:cNvPr id="79" name="直線コネクタ 78">
          <a:extLst>
            <a:ext uri="{FF2B5EF4-FFF2-40B4-BE49-F238E27FC236}">
              <a16:creationId xmlns:a16="http://schemas.microsoft.com/office/drawing/2014/main" id="{C276E739-B40E-4CB8-9BED-592B83C79A1B}"/>
            </a:ext>
          </a:extLst>
        </xdr:cNvPr>
        <xdr:cNvCxnSpPr/>
      </xdr:nvCxnSpPr>
      <xdr:spPr>
        <a:xfrm>
          <a:off x="2908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80" name="楕円 79">
          <a:extLst>
            <a:ext uri="{FF2B5EF4-FFF2-40B4-BE49-F238E27FC236}">
              <a16:creationId xmlns:a16="http://schemas.microsoft.com/office/drawing/2014/main" id="{3A9BD545-16F0-4FD8-941D-0B9A3FD3992C}"/>
            </a:ext>
          </a:extLst>
        </xdr:cNvPr>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92528</xdr:rowOff>
    </xdr:to>
    <xdr:cxnSp macro="">
      <xdr:nvCxnSpPr>
        <xdr:cNvPr id="81" name="直線コネクタ 80">
          <a:extLst>
            <a:ext uri="{FF2B5EF4-FFF2-40B4-BE49-F238E27FC236}">
              <a16:creationId xmlns:a16="http://schemas.microsoft.com/office/drawing/2014/main" id="{785931A6-5B9A-4CC6-855A-01895683AF2B}"/>
            </a:ext>
          </a:extLst>
        </xdr:cNvPr>
        <xdr:cNvCxnSpPr/>
      </xdr:nvCxnSpPr>
      <xdr:spPr>
        <a:xfrm>
          <a:off x="2019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76019</xdr:rowOff>
    </xdr:from>
    <xdr:to>
      <xdr:col>6</xdr:col>
      <xdr:colOff>38100</xdr:colOff>
      <xdr:row>37</xdr:row>
      <xdr:rowOff>6169</xdr:rowOff>
    </xdr:to>
    <xdr:sp macro="" textlink="">
      <xdr:nvSpPr>
        <xdr:cNvPr id="82" name="楕円 81">
          <a:extLst>
            <a:ext uri="{FF2B5EF4-FFF2-40B4-BE49-F238E27FC236}">
              <a16:creationId xmlns:a16="http://schemas.microsoft.com/office/drawing/2014/main" id="{F28AE0C1-EC32-4E5B-82B5-A3F3F7D002CB}"/>
            </a:ext>
          </a:extLst>
        </xdr:cNvPr>
        <xdr:cNvSpPr/>
      </xdr:nvSpPr>
      <xdr:spPr>
        <a:xfrm>
          <a:off x="1079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126819</xdr:rowOff>
    </xdr:from>
    <xdr:to>
      <xdr:col>10</xdr:col>
      <xdr:colOff>114300</xdr:colOff>
      <xdr:row>38</xdr:row>
      <xdr:rowOff>59872</xdr:rowOff>
    </xdr:to>
    <xdr:cxnSp macro="">
      <xdr:nvCxnSpPr>
        <xdr:cNvPr id="83" name="直線コネクタ 82">
          <a:extLst>
            <a:ext uri="{FF2B5EF4-FFF2-40B4-BE49-F238E27FC236}">
              <a16:creationId xmlns:a16="http://schemas.microsoft.com/office/drawing/2014/main" id="{2812B7F6-2263-4483-A1F6-D758770AF74C}"/>
            </a:ext>
          </a:extLst>
        </xdr:cNvPr>
        <xdr:cNvCxnSpPr/>
      </xdr:nvCxnSpPr>
      <xdr:spPr>
        <a:xfrm>
          <a:off x="1130300" y="6299019"/>
          <a:ext cx="889000" cy="27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25961</xdr:rowOff>
    </xdr:from>
    <xdr:ext cx="405111" cy="259045"/>
    <xdr:sp macro="" textlink="">
      <xdr:nvSpPr>
        <xdr:cNvPr id="84" name="n_1aveValue【図書館】&#10;有形固定資産減価償却率">
          <a:extLst>
            <a:ext uri="{FF2B5EF4-FFF2-40B4-BE49-F238E27FC236}">
              <a16:creationId xmlns:a16="http://schemas.microsoft.com/office/drawing/2014/main" id="{1657C3BE-39A6-4808-91F1-191C9ABCA073}"/>
            </a:ext>
          </a:extLst>
        </xdr:cNvPr>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5" name="n_2aveValue【図書館】&#10;有形固定資産減価償却率">
          <a:extLst>
            <a:ext uri="{FF2B5EF4-FFF2-40B4-BE49-F238E27FC236}">
              <a16:creationId xmlns:a16="http://schemas.microsoft.com/office/drawing/2014/main" id="{219387CF-4188-4836-9397-1D4970F3D6D3}"/>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BD77F9E2-957B-4522-B0A3-7099EF8324B6}"/>
            </a:ext>
          </a:extLst>
        </xdr:cNvPr>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561</xdr:rowOff>
    </xdr:from>
    <xdr:ext cx="405111" cy="259045"/>
    <xdr:sp macro="" textlink="">
      <xdr:nvSpPr>
        <xdr:cNvPr id="87" name="n_4aveValue【図書館】&#10;有形固定資産減価償却率">
          <a:extLst>
            <a:ext uri="{FF2B5EF4-FFF2-40B4-BE49-F238E27FC236}">
              <a16:creationId xmlns:a16="http://schemas.microsoft.com/office/drawing/2014/main" id="{4CB875BC-8A30-4369-B4A4-84B1A7376067}"/>
            </a:ext>
          </a:extLst>
        </xdr:cNvPr>
        <xdr:cNvSpPr txBox="1"/>
      </xdr:nvSpPr>
      <xdr:spPr>
        <a:xfrm>
          <a:off x="927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167112</xdr:rowOff>
    </xdr:from>
    <xdr:ext cx="405111" cy="259045"/>
    <xdr:sp macro="" textlink="">
      <xdr:nvSpPr>
        <xdr:cNvPr id="88" name="n_1mainValue【図書館】&#10;有形固定資産減価償却率">
          <a:extLst>
            <a:ext uri="{FF2B5EF4-FFF2-40B4-BE49-F238E27FC236}">
              <a16:creationId xmlns:a16="http://schemas.microsoft.com/office/drawing/2014/main" id="{CCC459B9-D645-41F8-A856-D0161862FDF2}"/>
            </a:ext>
          </a:extLst>
        </xdr:cNvPr>
        <xdr:cNvSpPr txBox="1"/>
      </xdr:nvSpPr>
      <xdr:spPr>
        <a:xfrm>
          <a:off x="3582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9" name="n_2mainValue【図書館】&#10;有形固定資産減価償却率">
          <a:extLst>
            <a:ext uri="{FF2B5EF4-FFF2-40B4-BE49-F238E27FC236}">
              <a16:creationId xmlns:a16="http://schemas.microsoft.com/office/drawing/2014/main" id="{B8F9D522-B947-4991-8278-B8DE672D65A1}"/>
            </a:ext>
          </a:extLst>
        </xdr:cNvPr>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90" name="n_3mainValue【図書館】&#10;有形固定資産減価償却率">
          <a:extLst>
            <a:ext uri="{FF2B5EF4-FFF2-40B4-BE49-F238E27FC236}">
              <a16:creationId xmlns:a16="http://schemas.microsoft.com/office/drawing/2014/main" id="{387035BA-385D-445D-982F-73D0A12F06AF}"/>
            </a:ext>
          </a:extLst>
        </xdr:cNvPr>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22696</xdr:rowOff>
    </xdr:from>
    <xdr:ext cx="405111" cy="259045"/>
    <xdr:sp macro="" textlink="">
      <xdr:nvSpPr>
        <xdr:cNvPr id="91" name="n_4mainValue【図書館】&#10;有形固定資産減価償却率">
          <a:extLst>
            <a:ext uri="{FF2B5EF4-FFF2-40B4-BE49-F238E27FC236}">
              <a16:creationId xmlns:a16="http://schemas.microsoft.com/office/drawing/2014/main" id="{2CBEF0FF-FD26-444D-92C3-555C285BDCE0}"/>
            </a:ext>
          </a:extLst>
        </xdr:cNvPr>
        <xdr:cNvSpPr txBox="1"/>
      </xdr:nvSpPr>
      <xdr:spPr>
        <a:xfrm>
          <a:off x="927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F7CD27C-5C6F-4A55-8699-609C6B1C49F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7F8C80F-2700-45F2-A656-13AF51E9316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0CA934E-FC6B-4692-A56D-2B0FA532A8C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C78C565-A36B-46A4-BD27-7EF0BFC39AC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CD9ED41-DF1B-40FE-A51B-051537EC03A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C8119B0-16D8-4428-9481-FE1D2974420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4652296-32DE-469A-B21A-CE9B1BCE9CD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0372349-749C-4CEC-A8C7-29F17EDE045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A6D29CE-D4A8-41C5-A7E2-097F2C1C8BD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1A73AD1-DBEA-4E94-8957-450AFFA963B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8282DF4D-DC46-4AA2-B086-F0D71ED20B4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172C6131-F8FE-4634-8F98-F6BB664C68D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4D1958D6-EBF0-4231-B09C-622FB1FB689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ACFA385C-315A-4A05-9D4E-16A3ED36A1DE}"/>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E9B7354A-6888-4F16-89AC-17879505B50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BA625E10-6FA4-4A1D-BB2A-76EBD1D193B1}"/>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F6A3F446-4D68-4DE8-9C30-E6CE6FBC2F6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3563C5B8-BF0B-49FC-ABCA-C7D558A2F2CF}"/>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F42B02AE-9CC0-43F0-B6AB-6018D901AF8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B410D506-CC9A-4A9E-9D9F-6ED7CFB2317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16BACBC7-D670-46F4-958F-187C9000FDE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2E53F74A-CD95-47A6-9011-1A53AF78066D}"/>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C1129A51-520F-42E8-A33E-958CF0A72CEC}"/>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4E06B461-9809-4357-8397-78A23592F7FF}"/>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36B7DDC5-0577-45EA-A710-87D31B48D5AF}"/>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76509477-20BC-4275-9388-6B4B1E65E50F}"/>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99839</xdr:rowOff>
    </xdr:from>
    <xdr:ext cx="469744" cy="259045"/>
    <xdr:sp macro="" textlink="">
      <xdr:nvSpPr>
        <xdr:cNvPr id="118" name="【図書館】&#10;一人当たり面積平均値テキスト">
          <a:extLst>
            <a:ext uri="{FF2B5EF4-FFF2-40B4-BE49-F238E27FC236}">
              <a16:creationId xmlns:a16="http://schemas.microsoft.com/office/drawing/2014/main" id="{AA94B9A1-9800-4CE2-8335-7744A3B09A7A}"/>
            </a:ext>
          </a:extLst>
        </xdr:cNvPr>
        <xdr:cNvSpPr txBox="1"/>
      </xdr:nvSpPr>
      <xdr:spPr>
        <a:xfrm>
          <a:off x="10515600" y="661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0DDEB11C-5793-4FF0-BF5D-76B90D81D7A2}"/>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D8CAD903-4236-4CFA-B3DA-5A5F4CA83D82}"/>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C89AE21D-4E2F-4B09-B075-6887073D2CE4}"/>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a:extLst>
            <a:ext uri="{FF2B5EF4-FFF2-40B4-BE49-F238E27FC236}">
              <a16:creationId xmlns:a16="http://schemas.microsoft.com/office/drawing/2014/main" id="{A344856C-BB6E-4458-A2A0-E1DB2EEC2A72}"/>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a:extLst>
            <a:ext uri="{FF2B5EF4-FFF2-40B4-BE49-F238E27FC236}">
              <a16:creationId xmlns:a16="http://schemas.microsoft.com/office/drawing/2014/main" id="{1F8A323C-E5E7-4245-8B13-2FB9942C553F}"/>
            </a:ext>
          </a:extLst>
        </xdr:cNvPr>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220DCC3-2AA9-47B4-92F7-ECBEAB33663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97B6BD7-2799-47FE-9911-1F62788EE5A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4B67BFC-8AEE-4B03-B07B-65C8606B52A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C335EBB-BA4A-4201-A280-255255FB1D2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6FE586C-6B05-42AF-A6AD-A66A3B3E3B9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29" name="楕円 128">
          <a:extLst>
            <a:ext uri="{FF2B5EF4-FFF2-40B4-BE49-F238E27FC236}">
              <a16:creationId xmlns:a16="http://schemas.microsoft.com/office/drawing/2014/main" id="{E9E3C74B-77C8-4DE4-8C19-5ECB26F214C6}"/>
            </a:ext>
          </a:extLst>
        </xdr:cNvPr>
        <xdr:cNvSpPr/>
      </xdr:nvSpPr>
      <xdr:spPr>
        <a:xfrm>
          <a:off x="104267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57421</xdr:rowOff>
    </xdr:from>
    <xdr:ext cx="469744" cy="259045"/>
    <xdr:sp macro="" textlink="">
      <xdr:nvSpPr>
        <xdr:cNvPr id="130" name="【図書館】&#10;一人当たり面積該当値テキスト">
          <a:extLst>
            <a:ext uri="{FF2B5EF4-FFF2-40B4-BE49-F238E27FC236}">
              <a16:creationId xmlns:a16="http://schemas.microsoft.com/office/drawing/2014/main" id="{9D80BE5F-F814-48F2-A87C-E75E12759C08}"/>
            </a:ext>
          </a:extLst>
        </xdr:cNvPr>
        <xdr:cNvSpPr txBox="1"/>
      </xdr:nvSpPr>
      <xdr:spPr>
        <a:xfrm>
          <a:off x="10515600" y="640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43688</xdr:rowOff>
    </xdr:from>
    <xdr:to>
      <xdr:col>50</xdr:col>
      <xdr:colOff>165100</xdr:colOff>
      <xdr:row>38</xdr:row>
      <xdr:rowOff>145288</xdr:rowOff>
    </xdr:to>
    <xdr:sp macro="" textlink="">
      <xdr:nvSpPr>
        <xdr:cNvPr id="131" name="楕円 130">
          <a:extLst>
            <a:ext uri="{FF2B5EF4-FFF2-40B4-BE49-F238E27FC236}">
              <a16:creationId xmlns:a16="http://schemas.microsoft.com/office/drawing/2014/main" id="{E2F1FFE9-3EEC-421E-81A9-D04C1061762A}"/>
            </a:ext>
          </a:extLst>
        </xdr:cNvPr>
        <xdr:cNvSpPr/>
      </xdr:nvSpPr>
      <xdr:spPr>
        <a:xfrm>
          <a:off x="9588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85344</xdr:rowOff>
    </xdr:from>
    <xdr:to>
      <xdr:col>55</xdr:col>
      <xdr:colOff>0</xdr:colOff>
      <xdr:row>38</xdr:row>
      <xdr:rowOff>94488</xdr:rowOff>
    </xdr:to>
    <xdr:cxnSp macro="">
      <xdr:nvCxnSpPr>
        <xdr:cNvPr id="132" name="直線コネクタ 131">
          <a:extLst>
            <a:ext uri="{FF2B5EF4-FFF2-40B4-BE49-F238E27FC236}">
              <a16:creationId xmlns:a16="http://schemas.microsoft.com/office/drawing/2014/main" id="{81B6FF2B-A666-45D5-9FA7-D8454FD1E4C3}"/>
            </a:ext>
          </a:extLst>
        </xdr:cNvPr>
        <xdr:cNvCxnSpPr/>
      </xdr:nvCxnSpPr>
      <xdr:spPr>
        <a:xfrm flipV="1">
          <a:off x="9639300" y="66004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33" name="楕円 132">
          <a:extLst>
            <a:ext uri="{FF2B5EF4-FFF2-40B4-BE49-F238E27FC236}">
              <a16:creationId xmlns:a16="http://schemas.microsoft.com/office/drawing/2014/main" id="{47F6E9FF-759C-4925-84E0-41C5069D8F31}"/>
            </a:ext>
          </a:extLst>
        </xdr:cNvPr>
        <xdr:cNvSpPr/>
      </xdr:nvSpPr>
      <xdr:spPr>
        <a:xfrm>
          <a:off x="8699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94488</xdr:rowOff>
    </xdr:from>
    <xdr:to>
      <xdr:col>50</xdr:col>
      <xdr:colOff>114300</xdr:colOff>
      <xdr:row>38</xdr:row>
      <xdr:rowOff>94488</xdr:rowOff>
    </xdr:to>
    <xdr:cxnSp macro="">
      <xdr:nvCxnSpPr>
        <xdr:cNvPr id="134" name="直線コネクタ 133">
          <a:extLst>
            <a:ext uri="{FF2B5EF4-FFF2-40B4-BE49-F238E27FC236}">
              <a16:creationId xmlns:a16="http://schemas.microsoft.com/office/drawing/2014/main" id="{CF1F39CA-FF3B-4AC4-8D09-7B57DB9D8C27}"/>
            </a:ext>
          </a:extLst>
        </xdr:cNvPr>
        <xdr:cNvCxnSpPr/>
      </xdr:nvCxnSpPr>
      <xdr:spPr>
        <a:xfrm>
          <a:off x="8750300" y="6609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48260</xdr:rowOff>
    </xdr:from>
    <xdr:to>
      <xdr:col>41</xdr:col>
      <xdr:colOff>101600</xdr:colOff>
      <xdr:row>38</xdr:row>
      <xdr:rowOff>149860</xdr:rowOff>
    </xdr:to>
    <xdr:sp macro="" textlink="">
      <xdr:nvSpPr>
        <xdr:cNvPr id="135" name="楕円 134">
          <a:extLst>
            <a:ext uri="{FF2B5EF4-FFF2-40B4-BE49-F238E27FC236}">
              <a16:creationId xmlns:a16="http://schemas.microsoft.com/office/drawing/2014/main" id="{283FA10F-C3A2-4381-89A2-9BB3321BD2F5}"/>
            </a:ext>
          </a:extLst>
        </xdr:cNvPr>
        <xdr:cNvSpPr/>
      </xdr:nvSpPr>
      <xdr:spPr>
        <a:xfrm>
          <a:off x="781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94488</xdr:rowOff>
    </xdr:from>
    <xdr:to>
      <xdr:col>45</xdr:col>
      <xdr:colOff>177800</xdr:colOff>
      <xdr:row>38</xdr:row>
      <xdr:rowOff>99060</xdr:rowOff>
    </xdr:to>
    <xdr:cxnSp macro="">
      <xdr:nvCxnSpPr>
        <xdr:cNvPr id="136" name="直線コネクタ 135">
          <a:extLst>
            <a:ext uri="{FF2B5EF4-FFF2-40B4-BE49-F238E27FC236}">
              <a16:creationId xmlns:a16="http://schemas.microsoft.com/office/drawing/2014/main" id="{912FFB05-0CB9-4DB2-A78E-752E3B8DFBC9}"/>
            </a:ext>
          </a:extLst>
        </xdr:cNvPr>
        <xdr:cNvCxnSpPr/>
      </xdr:nvCxnSpPr>
      <xdr:spPr>
        <a:xfrm flipV="1">
          <a:off x="7861300" y="6609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52832</xdr:rowOff>
    </xdr:from>
    <xdr:to>
      <xdr:col>36</xdr:col>
      <xdr:colOff>165100</xdr:colOff>
      <xdr:row>38</xdr:row>
      <xdr:rowOff>154432</xdr:rowOff>
    </xdr:to>
    <xdr:sp macro="" textlink="">
      <xdr:nvSpPr>
        <xdr:cNvPr id="137" name="楕円 136">
          <a:extLst>
            <a:ext uri="{FF2B5EF4-FFF2-40B4-BE49-F238E27FC236}">
              <a16:creationId xmlns:a16="http://schemas.microsoft.com/office/drawing/2014/main" id="{013D8FD3-A3CA-4E09-8F15-378E57273AA5}"/>
            </a:ext>
          </a:extLst>
        </xdr:cNvPr>
        <xdr:cNvSpPr/>
      </xdr:nvSpPr>
      <xdr:spPr>
        <a:xfrm>
          <a:off x="6921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99060</xdr:rowOff>
    </xdr:from>
    <xdr:to>
      <xdr:col>41</xdr:col>
      <xdr:colOff>50800</xdr:colOff>
      <xdr:row>38</xdr:row>
      <xdr:rowOff>103632</xdr:rowOff>
    </xdr:to>
    <xdr:cxnSp macro="">
      <xdr:nvCxnSpPr>
        <xdr:cNvPr id="138" name="直線コネクタ 137">
          <a:extLst>
            <a:ext uri="{FF2B5EF4-FFF2-40B4-BE49-F238E27FC236}">
              <a16:creationId xmlns:a16="http://schemas.microsoft.com/office/drawing/2014/main" id="{DF07328C-17E3-4316-A68E-01742ED1FB53}"/>
            </a:ext>
          </a:extLst>
        </xdr:cNvPr>
        <xdr:cNvCxnSpPr/>
      </xdr:nvCxnSpPr>
      <xdr:spPr>
        <a:xfrm flipV="1">
          <a:off x="6972300" y="6614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39" name="n_1aveValue【図書館】&#10;一人当たり面積">
          <a:extLst>
            <a:ext uri="{FF2B5EF4-FFF2-40B4-BE49-F238E27FC236}">
              <a16:creationId xmlns:a16="http://schemas.microsoft.com/office/drawing/2014/main" id="{A876E8EA-F8A4-4E7C-A935-03A78A3B5A41}"/>
            </a:ext>
          </a:extLst>
        </xdr:cNvPr>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0" name="n_2aveValue【図書館】&#10;一人当たり面積">
          <a:extLst>
            <a:ext uri="{FF2B5EF4-FFF2-40B4-BE49-F238E27FC236}">
              <a16:creationId xmlns:a16="http://schemas.microsoft.com/office/drawing/2014/main" id="{2B524B85-A41A-417F-94D8-1D64A9177F46}"/>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1541</xdr:rowOff>
    </xdr:from>
    <xdr:ext cx="469744" cy="259045"/>
    <xdr:sp macro="" textlink="">
      <xdr:nvSpPr>
        <xdr:cNvPr id="141" name="n_3aveValue【図書館】&#10;一人当たり面積">
          <a:extLst>
            <a:ext uri="{FF2B5EF4-FFF2-40B4-BE49-F238E27FC236}">
              <a16:creationId xmlns:a16="http://schemas.microsoft.com/office/drawing/2014/main" id="{4302E5FA-FE4C-46CC-9309-371EFED07515}"/>
            </a:ext>
          </a:extLst>
        </xdr:cNvPr>
        <xdr:cNvSpPr txBox="1"/>
      </xdr:nvSpPr>
      <xdr:spPr>
        <a:xfrm>
          <a:off x="7626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6113</xdr:rowOff>
    </xdr:from>
    <xdr:ext cx="469744" cy="259045"/>
    <xdr:sp macro="" textlink="">
      <xdr:nvSpPr>
        <xdr:cNvPr id="142" name="n_4aveValue【図書館】&#10;一人当たり面積">
          <a:extLst>
            <a:ext uri="{FF2B5EF4-FFF2-40B4-BE49-F238E27FC236}">
              <a16:creationId xmlns:a16="http://schemas.microsoft.com/office/drawing/2014/main" id="{4AB093F1-1229-4527-A336-0CBD782F5B43}"/>
            </a:ext>
          </a:extLst>
        </xdr:cNvPr>
        <xdr:cNvSpPr txBox="1"/>
      </xdr:nvSpPr>
      <xdr:spPr>
        <a:xfrm>
          <a:off x="6737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161815</xdr:rowOff>
    </xdr:from>
    <xdr:ext cx="469744" cy="259045"/>
    <xdr:sp macro="" textlink="">
      <xdr:nvSpPr>
        <xdr:cNvPr id="143" name="n_1mainValue【図書館】&#10;一人当たり面積">
          <a:extLst>
            <a:ext uri="{FF2B5EF4-FFF2-40B4-BE49-F238E27FC236}">
              <a16:creationId xmlns:a16="http://schemas.microsoft.com/office/drawing/2014/main" id="{D1044DC2-BC99-4481-868B-79BD5030ECC0}"/>
            </a:ext>
          </a:extLst>
        </xdr:cNvPr>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136415</xdr:rowOff>
    </xdr:from>
    <xdr:ext cx="469744" cy="259045"/>
    <xdr:sp macro="" textlink="">
      <xdr:nvSpPr>
        <xdr:cNvPr id="144" name="n_2mainValue【図書館】&#10;一人当たり面積">
          <a:extLst>
            <a:ext uri="{FF2B5EF4-FFF2-40B4-BE49-F238E27FC236}">
              <a16:creationId xmlns:a16="http://schemas.microsoft.com/office/drawing/2014/main" id="{B7050AB7-7D47-41EC-9056-9DE8D0063C37}"/>
            </a:ext>
          </a:extLst>
        </xdr:cNvPr>
        <xdr:cNvSpPr txBox="1"/>
      </xdr:nvSpPr>
      <xdr:spPr>
        <a:xfrm>
          <a:off x="85154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45" name="n_3mainValue【図書館】&#10;一人当たり面積">
          <a:extLst>
            <a:ext uri="{FF2B5EF4-FFF2-40B4-BE49-F238E27FC236}">
              <a16:creationId xmlns:a16="http://schemas.microsoft.com/office/drawing/2014/main" id="{5D9FDD3E-7A44-4C37-8017-D2DD4228B09F}"/>
            </a:ext>
          </a:extLst>
        </xdr:cNvPr>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170959</xdr:rowOff>
    </xdr:from>
    <xdr:ext cx="469744" cy="259045"/>
    <xdr:sp macro="" textlink="">
      <xdr:nvSpPr>
        <xdr:cNvPr id="146" name="n_4mainValue【図書館】&#10;一人当たり面積">
          <a:extLst>
            <a:ext uri="{FF2B5EF4-FFF2-40B4-BE49-F238E27FC236}">
              <a16:creationId xmlns:a16="http://schemas.microsoft.com/office/drawing/2014/main" id="{0217947B-E8CB-4E01-879B-6B7FA4F52FC1}"/>
            </a:ext>
          </a:extLst>
        </xdr:cNvPr>
        <xdr:cNvSpPr txBox="1"/>
      </xdr:nvSpPr>
      <xdr:spPr>
        <a:xfrm>
          <a:off x="67374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E7BB7C3-A98E-4FE6-8750-6C176A5FF02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58DD72D6-5A27-4BCB-B6C1-25704FCB6EB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D00B360B-D2AD-4C86-8386-90625F719BA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86E0D808-A17A-4B2B-9754-34093841C81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53959787-DB39-442A-8172-B36A4E3325B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89166818-B6EB-4BE1-82DB-746B7F691E3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B2FF5E41-7785-4800-8AED-D88A44AD19B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F5C6761-1070-456F-A309-6FE8515507D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A8CD4DAA-CFA6-4BB2-931C-CE1A614FDEE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DECAA24C-1A2E-494A-8C3E-48480EE49ED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EF678F4C-75DD-438F-BA39-FB1E355BD93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16FFE979-01F2-4788-8D24-B1A731447FB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BB598148-B381-4E11-810B-44B7193DAB4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1F15A0F-F301-446F-AA1C-9A86C534B01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60A766E8-2872-4CB5-ADCE-61DA98F2E49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13D239ED-7ABB-41B5-9101-03016F19B7C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A61318B0-D800-4385-9649-707E81C93C6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DAEBD4AF-4D3E-4FBF-9C47-A237266758D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885EA73E-0C13-4A0B-B89F-080FDCD783A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121361F0-144E-4F06-9C8B-74AA1A8BA18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E7D10681-6A03-48DF-A97E-09F8DDB29BF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8C7157D8-4047-488C-88D9-3A706FE679A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50AA408E-F455-4FB5-9F6D-439C76F4F42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9532B567-90FD-4AF3-8D1C-D8401A751E0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F2543BE4-8D15-4C4F-BBDC-6A887BBF6A89}"/>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6C60EDCF-6C91-4F1B-B8D1-6DBF4C23A5B6}"/>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669F8CA6-5B73-4765-A202-9E2A54549C9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BD005EDF-EFFC-458B-A95E-2CF9F04BC1F8}"/>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EE75040A-1C77-4340-B7DC-98AA35DFD730}"/>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C1A81980-E762-48BE-879B-A40CE301E863}"/>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072C74FF-0719-430E-9669-8829A1964322}"/>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818F07FC-1A73-495F-9F8D-EDC1C393641A}"/>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a:extLst>
            <a:ext uri="{FF2B5EF4-FFF2-40B4-BE49-F238E27FC236}">
              <a16:creationId xmlns:a16="http://schemas.microsoft.com/office/drawing/2014/main" id="{83C30F58-C407-4920-A5D1-8BEEC652C44D}"/>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40A56460-A6B2-4324-93F9-267AE70392E1}"/>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a:extLst>
            <a:ext uri="{FF2B5EF4-FFF2-40B4-BE49-F238E27FC236}">
              <a16:creationId xmlns:a16="http://schemas.microsoft.com/office/drawing/2014/main" id="{06763540-5D83-464A-BB9D-D77DA500C6BD}"/>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79DAB12-491D-4013-BC0A-16B67DC112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7CA23CA-358B-47CB-BCDF-0E6AFABDC39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4527CCB-B03B-4AA0-A6FA-41752C097F9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D0EE0A3-DFA3-4879-A32A-C38E7092ED1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5E3752F-DE2D-41CD-ACC0-CF4F7EEECC6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87" name="楕円 186">
          <a:extLst>
            <a:ext uri="{FF2B5EF4-FFF2-40B4-BE49-F238E27FC236}">
              <a16:creationId xmlns:a16="http://schemas.microsoft.com/office/drawing/2014/main" id="{CC027474-8D14-412C-B77F-238641B5F412}"/>
            </a:ext>
          </a:extLst>
        </xdr:cNvPr>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88" name="【体育館・プール】&#10;有形固定資産減価償却率該当値テキスト">
          <a:extLst>
            <a:ext uri="{FF2B5EF4-FFF2-40B4-BE49-F238E27FC236}">
              <a16:creationId xmlns:a16="http://schemas.microsoft.com/office/drawing/2014/main" id="{3A170FD9-DDD1-4C99-AD47-37673504B623}"/>
            </a:ext>
          </a:extLst>
        </xdr:cNvPr>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17780</xdr:rowOff>
    </xdr:from>
    <xdr:to>
      <xdr:col>20</xdr:col>
      <xdr:colOff>38100</xdr:colOff>
      <xdr:row>64</xdr:row>
      <xdr:rowOff>119380</xdr:rowOff>
    </xdr:to>
    <xdr:sp macro="" textlink="">
      <xdr:nvSpPr>
        <xdr:cNvPr id="189" name="楕円 188">
          <a:extLst>
            <a:ext uri="{FF2B5EF4-FFF2-40B4-BE49-F238E27FC236}">
              <a16:creationId xmlns:a16="http://schemas.microsoft.com/office/drawing/2014/main" id="{F9B9E1E7-A61C-493E-AB79-86019C7430FB}"/>
            </a:ext>
          </a:extLst>
        </xdr:cNvPr>
        <xdr:cNvSpPr/>
      </xdr:nvSpPr>
      <xdr:spPr>
        <a:xfrm>
          <a:off x="3746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68580</xdr:rowOff>
    </xdr:from>
    <xdr:to>
      <xdr:col>24</xdr:col>
      <xdr:colOff>63500</xdr:colOff>
      <xdr:row>64</xdr:row>
      <xdr:rowOff>76200</xdr:rowOff>
    </xdr:to>
    <xdr:cxnSp macro="">
      <xdr:nvCxnSpPr>
        <xdr:cNvPr id="190" name="直線コネクタ 189">
          <a:extLst>
            <a:ext uri="{FF2B5EF4-FFF2-40B4-BE49-F238E27FC236}">
              <a16:creationId xmlns:a16="http://schemas.microsoft.com/office/drawing/2014/main" id="{6B695B4D-D3FD-48AD-8E35-818ABC042D24}"/>
            </a:ext>
          </a:extLst>
        </xdr:cNvPr>
        <xdr:cNvCxnSpPr/>
      </xdr:nvCxnSpPr>
      <xdr:spPr>
        <a:xfrm>
          <a:off x="3797300" y="11041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162560</xdr:rowOff>
    </xdr:from>
    <xdr:to>
      <xdr:col>15</xdr:col>
      <xdr:colOff>101600</xdr:colOff>
      <xdr:row>64</xdr:row>
      <xdr:rowOff>92710</xdr:rowOff>
    </xdr:to>
    <xdr:sp macro="" textlink="">
      <xdr:nvSpPr>
        <xdr:cNvPr id="191" name="楕円 190">
          <a:extLst>
            <a:ext uri="{FF2B5EF4-FFF2-40B4-BE49-F238E27FC236}">
              <a16:creationId xmlns:a16="http://schemas.microsoft.com/office/drawing/2014/main" id="{4D7F9413-673A-4B2D-942D-BEC4F2EF60A7}"/>
            </a:ext>
          </a:extLst>
        </xdr:cNvPr>
        <xdr:cNvSpPr/>
      </xdr:nvSpPr>
      <xdr:spPr>
        <a:xfrm>
          <a:off x="2857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41910</xdr:rowOff>
    </xdr:from>
    <xdr:to>
      <xdr:col>19</xdr:col>
      <xdr:colOff>177800</xdr:colOff>
      <xdr:row>64</xdr:row>
      <xdr:rowOff>68580</xdr:rowOff>
    </xdr:to>
    <xdr:cxnSp macro="">
      <xdr:nvCxnSpPr>
        <xdr:cNvPr id="192" name="直線コネクタ 191">
          <a:extLst>
            <a:ext uri="{FF2B5EF4-FFF2-40B4-BE49-F238E27FC236}">
              <a16:creationId xmlns:a16="http://schemas.microsoft.com/office/drawing/2014/main" id="{3E0F9A4E-6675-416E-B13F-383D44BAE5D1}"/>
            </a:ext>
          </a:extLst>
        </xdr:cNvPr>
        <xdr:cNvCxnSpPr/>
      </xdr:nvCxnSpPr>
      <xdr:spPr>
        <a:xfrm>
          <a:off x="2908300" y="110147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137795</xdr:rowOff>
    </xdr:from>
    <xdr:to>
      <xdr:col>10</xdr:col>
      <xdr:colOff>165100</xdr:colOff>
      <xdr:row>64</xdr:row>
      <xdr:rowOff>67945</xdr:rowOff>
    </xdr:to>
    <xdr:sp macro="" textlink="">
      <xdr:nvSpPr>
        <xdr:cNvPr id="193" name="楕円 192">
          <a:extLst>
            <a:ext uri="{FF2B5EF4-FFF2-40B4-BE49-F238E27FC236}">
              <a16:creationId xmlns:a16="http://schemas.microsoft.com/office/drawing/2014/main" id="{8D3C4B53-B7A0-484D-8B2C-158694F1AC85}"/>
            </a:ext>
          </a:extLst>
        </xdr:cNvPr>
        <xdr:cNvSpPr/>
      </xdr:nvSpPr>
      <xdr:spPr>
        <a:xfrm>
          <a:off x="19685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17145</xdr:rowOff>
    </xdr:from>
    <xdr:to>
      <xdr:col>15</xdr:col>
      <xdr:colOff>50800</xdr:colOff>
      <xdr:row>64</xdr:row>
      <xdr:rowOff>41910</xdr:rowOff>
    </xdr:to>
    <xdr:cxnSp macro="">
      <xdr:nvCxnSpPr>
        <xdr:cNvPr id="194" name="直線コネクタ 193">
          <a:extLst>
            <a:ext uri="{FF2B5EF4-FFF2-40B4-BE49-F238E27FC236}">
              <a16:creationId xmlns:a16="http://schemas.microsoft.com/office/drawing/2014/main" id="{712421BB-95FF-4763-9071-BAB2544DFFE5}"/>
            </a:ext>
          </a:extLst>
        </xdr:cNvPr>
        <xdr:cNvCxnSpPr/>
      </xdr:nvCxnSpPr>
      <xdr:spPr>
        <a:xfrm>
          <a:off x="2019300" y="109899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65405</xdr:rowOff>
    </xdr:from>
    <xdr:to>
      <xdr:col>6</xdr:col>
      <xdr:colOff>38100</xdr:colOff>
      <xdr:row>57</xdr:row>
      <xdr:rowOff>167005</xdr:rowOff>
    </xdr:to>
    <xdr:sp macro="" textlink="">
      <xdr:nvSpPr>
        <xdr:cNvPr id="195" name="楕円 194">
          <a:extLst>
            <a:ext uri="{FF2B5EF4-FFF2-40B4-BE49-F238E27FC236}">
              <a16:creationId xmlns:a16="http://schemas.microsoft.com/office/drawing/2014/main" id="{D533CE26-8348-4CC2-B28E-6B2067375A00}"/>
            </a:ext>
          </a:extLst>
        </xdr:cNvPr>
        <xdr:cNvSpPr/>
      </xdr:nvSpPr>
      <xdr:spPr>
        <a:xfrm>
          <a:off x="1079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116205</xdr:rowOff>
    </xdr:from>
    <xdr:to>
      <xdr:col>10</xdr:col>
      <xdr:colOff>114300</xdr:colOff>
      <xdr:row>64</xdr:row>
      <xdr:rowOff>17145</xdr:rowOff>
    </xdr:to>
    <xdr:cxnSp macro="">
      <xdr:nvCxnSpPr>
        <xdr:cNvPr id="196" name="直線コネクタ 195">
          <a:extLst>
            <a:ext uri="{FF2B5EF4-FFF2-40B4-BE49-F238E27FC236}">
              <a16:creationId xmlns:a16="http://schemas.microsoft.com/office/drawing/2014/main" id="{E98A99E8-35E3-4E9B-B268-69E8F8D9C249}"/>
            </a:ext>
          </a:extLst>
        </xdr:cNvPr>
        <xdr:cNvCxnSpPr/>
      </xdr:nvCxnSpPr>
      <xdr:spPr>
        <a:xfrm>
          <a:off x="1130300" y="9888855"/>
          <a:ext cx="889000" cy="110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197" name="n_1aveValue【体育館・プール】&#10;有形固定資産減価償却率">
          <a:extLst>
            <a:ext uri="{FF2B5EF4-FFF2-40B4-BE49-F238E27FC236}">
              <a16:creationId xmlns:a16="http://schemas.microsoft.com/office/drawing/2014/main" id="{4B514571-25EF-4743-9A68-AACFF7A3B140}"/>
            </a:ext>
          </a:extLst>
        </xdr:cNvPr>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98" name="n_2aveValue【体育館・プール】&#10;有形固定資産減価償却率">
          <a:extLst>
            <a:ext uri="{FF2B5EF4-FFF2-40B4-BE49-F238E27FC236}">
              <a16:creationId xmlns:a16="http://schemas.microsoft.com/office/drawing/2014/main" id="{E44BA359-8A31-42AD-A353-E993AEB379FB}"/>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a:extLst>
            <a:ext uri="{FF2B5EF4-FFF2-40B4-BE49-F238E27FC236}">
              <a16:creationId xmlns:a16="http://schemas.microsoft.com/office/drawing/2014/main" id="{351962F3-A4BA-474E-8292-35A97D73220C}"/>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66692</xdr:rowOff>
    </xdr:from>
    <xdr:ext cx="405111" cy="259045"/>
    <xdr:sp macro="" textlink="">
      <xdr:nvSpPr>
        <xdr:cNvPr id="200" name="n_4aveValue【体育館・プール】&#10;有形固定資産減価償却率">
          <a:extLst>
            <a:ext uri="{FF2B5EF4-FFF2-40B4-BE49-F238E27FC236}">
              <a16:creationId xmlns:a16="http://schemas.microsoft.com/office/drawing/2014/main" id="{D49F4B25-25B7-484A-824E-68F8C6349202}"/>
            </a:ext>
          </a:extLst>
        </xdr:cNvPr>
        <xdr:cNvSpPr txBox="1"/>
      </xdr:nvSpPr>
      <xdr:spPr>
        <a:xfrm>
          <a:off x="927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110507</xdr:rowOff>
    </xdr:from>
    <xdr:ext cx="405111" cy="259045"/>
    <xdr:sp macro="" textlink="">
      <xdr:nvSpPr>
        <xdr:cNvPr id="201" name="n_1mainValue【体育館・プール】&#10;有形固定資産減価償却率">
          <a:extLst>
            <a:ext uri="{FF2B5EF4-FFF2-40B4-BE49-F238E27FC236}">
              <a16:creationId xmlns:a16="http://schemas.microsoft.com/office/drawing/2014/main" id="{F22FB447-510F-4B3D-ABBD-707A3F29C4B1}"/>
            </a:ext>
          </a:extLst>
        </xdr:cNvPr>
        <xdr:cNvSpPr txBox="1"/>
      </xdr:nvSpPr>
      <xdr:spPr>
        <a:xfrm>
          <a:off x="35820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83837</xdr:rowOff>
    </xdr:from>
    <xdr:ext cx="405111" cy="259045"/>
    <xdr:sp macro="" textlink="">
      <xdr:nvSpPr>
        <xdr:cNvPr id="202" name="n_2mainValue【体育館・プール】&#10;有形固定資産減価償却率">
          <a:extLst>
            <a:ext uri="{FF2B5EF4-FFF2-40B4-BE49-F238E27FC236}">
              <a16:creationId xmlns:a16="http://schemas.microsoft.com/office/drawing/2014/main" id="{0ED0C669-959F-47B9-A5FE-49D42BD77C9F}"/>
            </a:ext>
          </a:extLst>
        </xdr:cNvPr>
        <xdr:cNvSpPr txBox="1"/>
      </xdr:nvSpPr>
      <xdr:spPr>
        <a:xfrm>
          <a:off x="2705744"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59072</xdr:rowOff>
    </xdr:from>
    <xdr:ext cx="405111" cy="259045"/>
    <xdr:sp macro="" textlink="">
      <xdr:nvSpPr>
        <xdr:cNvPr id="203" name="n_3mainValue【体育館・プール】&#10;有形固定資産減価償却率">
          <a:extLst>
            <a:ext uri="{FF2B5EF4-FFF2-40B4-BE49-F238E27FC236}">
              <a16:creationId xmlns:a16="http://schemas.microsoft.com/office/drawing/2014/main" id="{B66BCBAB-CD73-4158-978E-445C25E0B85E}"/>
            </a:ext>
          </a:extLst>
        </xdr:cNvPr>
        <xdr:cNvSpPr txBox="1"/>
      </xdr:nvSpPr>
      <xdr:spPr>
        <a:xfrm>
          <a:off x="1816744"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12082</xdr:rowOff>
    </xdr:from>
    <xdr:ext cx="405111" cy="259045"/>
    <xdr:sp macro="" textlink="">
      <xdr:nvSpPr>
        <xdr:cNvPr id="204" name="n_4mainValue【体育館・プール】&#10;有形固定資産減価償却率">
          <a:extLst>
            <a:ext uri="{FF2B5EF4-FFF2-40B4-BE49-F238E27FC236}">
              <a16:creationId xmlns:a16="http://schemas.microsoft.com/office/drawing/2014/main" id="{BF5693FC-1D21-46E1-B1D8-25FC63360ECA}"/>
            </a:ext>
          </a:extLst>
        </xdr:cNvPr>
        <xdr:cNvSpPr txBox="1"/>
      </xdr:nvSpPr>
      <xdr:spPr>
        <a:xfrm>
          <a:off x="927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2598DA7-6FA4-4158-985A-26AB4DE7FD5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262627D-DCBD-4D21-BAFA-EDCF421B40E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527D17B-A103-438C-A6B6-BDEDEA8C033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4352B2F-5B8D-4E61-9595-6F84B6E5CCD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7A44335-EAD9-4A6E-9F6D-C7194924E04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C5F91B9-B92E-4B0D-BFFD-DC558EC2672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4A49944-CF7A-4597-8903-F60A1356520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A8727B0-767A-4CFA-A9F1-631C17B5DDB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EF14758-55F3-441E-8434-005D28689AA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F6C37959-79B4-4B1F-986C-B13B71F3E6A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9BCE9DC4-56B7-4177-91B3-2CF7833F609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9F962FBD-E4E8-451B-85FB-EE473978641A}"/>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B27ACB40-62B4-4075-A4C1-803302C4956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4C2692A9-890F-4AA4-B6DF-262EB9067511}"/>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84A57F9-CC72-4294-AE9B-29FD5F98872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E505B0B7-8C21-40B7-9472-72579A8C7D1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622C3907-5BAA-4A1B-B4AC-4D2B8335D2E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76FDAF49-866D-4D76-9952-454BB8BCE43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639AB65-BC38-424D-B900-534B1DEA123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8918D77F-31A6-4963-943A-26757D9F9EA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7E0A2E03-99ED-4FFC-8194-88CD45E648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A019D260-964D-4BF2-B1F2-227EFAFEB5C9}"/>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C8398392-3BF1-4FB1-81D9-072F4D82BF41}"/>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2155A05B-22CF-4893-A981-2E9C163A6B7C}"/>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0CB531F5-D17F-474A-BF47-CDBC0E6440F4}"/>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09F7E32A-55A2-4484-9951-5571E21B29B4}"/>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80789</xdr:rowOff>
    </xdr:from>
    <xdr:ext cx="469744" cy="259045"/>
    <xdr:sp macro="" textlink="">
      <xdr:nvSpPr>
        <xdr:cNvPr id="231" name="【体育館・プール】&#10;一人当たり面積平均値テキスト">
          <a:extLst>
            <a:ext uri="{FF2B5EF4-FFF2-40B4-BE49-F238E27FC236}">
              <a16:creationId xmlns:a16="http://schemas.microsoft.com/office/drawing/2014/main" id="{886BD53E-C613-479D-A6AE-EFDBFCEB0A45}"/>
            </a:ext>
          </a:extLst>
        </xdr:cNvPr>
        <xdr:cNvSpPr txBox="1"/>
      </xdr:nvSpPr>
      <xdr:spPr>
        <a:xfrm>
          <a:off x="10515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E57ACBF0-AC83-4EBF-A1AD-7A37982988AA}"/>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037000A4-372B-4F84-85ED-986ABEDA8BE5}"/>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a:extLst>
            <a:ext uri="{FF2B5EF4-FFF2-40B4-BE49-F238E27FC236}">
              <a16:creationId xmlns:a16="http://schemas.microsoft.com/office/drawing/2014/main" id="{FE7A1113-2072-4E4D-BA77-18F3142BEB74}"/>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a:extLst>
            <a:ext uri="{FF2B5EF4-FFF2-40B4-BE49-F238E27FC236}">
              <a16:creationId xmlns:a16="http://schemas.microsoft.com/office/drawing/2014/main" id="{E1284421-C3E3-4FE2-A085-52D4C20C4296}"/>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1D939DED-CCA0-457A-9829-3B24EBC5C0CD}"/>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ED3AA264-C0C7-4A56-BE6B-82D7C6403A4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47FFEFA8-BE71-4270-ABA8-85A04ECC763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E5E9E7C-F82F-4042-94FA-C4AA4E967D1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1865E34-3E61-462C-85EB-5F02D33A22D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E0E88C0-F097-4330-A651-1F8E65F8264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63957</xdr:rowOff>
    </xdr:from>
    <xdr:to>
      <xdr:col>55</xdr:col>
      <xdr:colOff>50800</xdr:colOff>
      <xdr:row>59</xdr:row>
      <xdr:rowOff>165557</xdr:rowOff>
    </xdr:to>
    <xdr:sp macro="" textlink="">
      <xdr:nvSpPr>
        <xdr:cNvPr id="242" name="楕円 241">
          <a:extLst>
            <a:ext uri="{FF2B5EF4-FFF2-40B4-BE49-F238E27FC236}">
              <a16:creationId xmlns:a16="http://schemas.microsoft.com/office/drawing/2014/main" id="{A6AF1177-8B37-4BE4-B67E-85FC16027CAF}"/>
            </a:ext>
          </a:extLst>
        </xdr:cNvPr>
        <xdr:cNvSpPr/>
      </xdr:nvSpPr>
      <xdr:spPr>
        <a:xfrm>
          <a:off x="10426700" y="101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86834</xdr:rowOff>
    </xdr:from>
    <xdr:ext cx="469744" cy="259045"/>
    <xdr:sp macro="" textlink="">
      <xdr:nvSpPr>
        <xdr:cNvPr id="243" name="【体育館・プール】&#10;一人当たり面積該当値テキスト">
          <a:extLst>
            <a:ext uri="{FF2B5EF4-FFF2-40B4-BE49-F238E27FC236}">
              <a16:creationId xmlns:a16="http://schemas.microsoft.com/office/drawing/2014/main" id="{F5C38504-7F98-4100-AAE3-A08D79E0C3EE}"/>
            </a:ext>
          </a:extLst>
        </xdr:cNvPr>
        <xdr:cNvSpPr txBox="1"/>
      </xdr:nvSpPr>
      <xdr:spPr>
        <a:xfrm>
          <a:off x="10515600" y="1003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75844</xdr:rowOff>
    </xdr:from>
    <xdr:to>
      <xdr:col>50</xdr:col>
      <xdr:colOff>165100</xdr:colOff>
      <xdr:row>60</xdr:row>
      <xdr:rowOff>5994</xdr:rowOff>
    </xdr:to>
    <xdr:sp macro="" textlink="">
      <xdr:nvSpPr>
        <xdr:cNvPr id="244" name="楕円 243">
          <a:extLst>
            <a:ext uri="{FF2B5EF4-FFF2-40B4-BE49-F238E27FC236}">
              <a16:creationId xmlns:a16="http://schemas.microsoft.com/office/drawing/2014/main" id="{95A690A7-881A-4DFF-8FA3-AE950C2BE205}"/>
            </a:ext>
          </a:extLst>
        </xdr:cNvPr>
        <xdr:cNvSpPr/>
      </xdr:nvSpPr>
      <xdr:spPr>
        <a:xfrm>
          <a:off x="9588500" y="1019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114757</xdr:rowOff>
    </xdr:from>
    <xdr:to>
      <xdr:col>55</xdr:col>
      <xdr:colOff>0</xdr:colOff>
      <xdr:row>59</xdr:row>
      <xdr:rowOff>126644</xdr:rowOff>
    </xdr:to>
    <xdr:cxnSp macro="">
      <xdr:nvCxnSpPr>
        <xdr:cNvPr id="245" name="直線コネクタ 244">
          <a:extLst>
            <a:ext uri="{FF2B5EF4-FFF2-40B4-BE49-F238E27FC236}">
              <a16:creationId xmlns:a16="http://schemas.microsoft.com/office/drawing/2014/main" id="{9F243D87-240D-4C5C-8B99-6EFD2FDA2741}"/>
            </a:ext>
          </a:extLst>
        </xdr:cNvPr>
        <xdr:cNvCxnSpPr/>
      </xdr:nvCxnSpPr>
      <xdr:spPr>
        <a:xfrm flipV="1">
          <a:off x="9639300" y="10230307"/>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78587</xdr:rowOff>
    </xdr:from>
    <xdr:to>
      <xdr:col>46</xdr:col>
      <xdr:colOff>38100</xdr:colOff>
      <xdr:row>60</xdr:row>
      <xdr:rowOff>8737</xdr:rowOff>
    </xdr:to>
    <xdr:sp macro="" textlink="">
      <xdr:nvSpPr>
        <xdr:cNvPr id="246" name="楕円 245">
          <a:extLst>
            <a:ext uri="{FF2B5EF4-FFF2-40B4-BE49-F238E27FC236}">
              <a16:creationId xmlns:a16="http://schemas.microsoft.com/office/drawing/2014/main" id="{4E8CAE06-DFB7-4815-B7B0-6438E35A3FB7}"/>
            </a:ext>
          </a:extLst>
        </xdr:cNvPr>
        <xdr:cNvSpPr/>
      </xdr:nvSpPr>
      <xdr:spPr>
        <a:xfrm>
          <a:off x="8699500" y="101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126644</xdr:rowOff>
    </xdr:from>
    <xdr:to>
      <xdr:col>50</xdr:col>
      <xdr:colOff>114300</xdr:colOff>
      <xdr:row>59</xdr:row>
      <xdr:rowOff>129387</xdr:rowOff>
    </xdr:to>
    <xdr:cxnSp macro="">
      <xdr:nvCxnSpPr>
        <xdr:cNvPr id="247" name="直線コネクタ 246">
          <a:extLst>
            <a:ext uri="{FF2B5EF4-FFF2-40B4-BE49-F238E27FC236}">
              <a16:creationId xmlns:a16="http://schemas.microsoft.com/office/drawing/2014/main" id="{8CD86058-E07B-4820-A0CD-D58D7E6C1FDC}"/>
            </a:ext>
          </a:extLst>
        </xdr:cNvPr>
        <xdr:cNvCxnSpPr/>
      </xdr:nvCxnSpPr>
      <xdr:spPr>
        <a:xfrm flipV="1">
          <a:off x="8750300" y="1024219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84074</xdr:rowOff>
    </xdr:from>
    <xdr:to>
      <xdr:col>41</xdr:col>
      <xdr:colOff>101600</xdr:colOff>
      <xdr:row>60</xdr:row>
      <xdr:rowOff>14224</xdr:rowOff>
    </xdr:to>
    <xdr:sp macro="" textlink="">
      <xdr:nvSpPr>
        <xdr:cNvPr id="248" name="楕円 247">
          <a:extLst>
            <a:ext uri="{FF2B5EF4-FFF2-40B4-BE49-F238E27FC236}">
              <a16:creationId xmlns:a16="http://schemas.microsoft.com/office/drawing/2014/main" id="{4B479A36-0A99-49F0-8A50-239D7A2F1CF2}"/>
            </a:ext>
          </a:extLst>
        </xdr:cNvPr>
        <xdr:cNvSpPr/>
      </xdr:nvSpPr>
      <xdr:spPr>
        <a:xfrm>
          <a:off x="7810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129387</xdr:rowOff>
    </xdr:from>
    <xdr:to>
      <xdr:col>45</xdr:col>
      <xdr:colOff>177800</xdr:colOff>
      <xdr:row>59</xdr:row>
      <xdr:rowOff>134874</xdr:rowOff>
    </xdr:to>
    <xdr:cxnSp macro="">
      <xdr:nvCxnSpPr>
        <xdr:cNvPr id="249" name="直線コネクタ 248">
          <a:extLst>
            <a:ext uri="{FF2B5EF4-FFF2-40B4-BE49-F238E27FC236}">
              <a16:creationId xmlns:a16="http://schemas.microsoft.com/office/drawing/2014/main" id="{0A9A2F1B-B7C2-43BD-8183-561B5038C0C7}"/>
            </a:ext>
          </a:extLst>
        </xdr:cNvPr>
        <xdr:cNvCxnSpPr/>
      </xdr:nvCxnSpPr>
      <xdr:spPr>
        <a:xfrm flipV="1">
          <a:off x="7861300" y="1024493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89560</xdr:rowOff>
    </xdr:from>
    <xdr:to>
      <xdr:col>36</xdr:col>
      <xdr:colOff>165100</xdr:colOff>
      <xdr:row>60</xdr:row>
      <xdr:rowOff>19710</xdr:rowOff>
    </xdr:to>
    <xdr:sp macro="" textlink="">
      <xdr:nvSpPr>
        <xdr:cNvPr id="250" name="楕円 249">
          <a:extLst>
            <a:ext uri="{FF2B5EF4-FFF2-40B4-BE49-F238E27FC236}">
              <a16:creationId xmlns:a16="http://schemas.microsoft.com/office/drawing/2014/main" id="{12FBE3B1-2AEC-4DA4-B549-651CAEB321A3}"/>
            </a:ext>
          </a:extLst>
        </xdr:cNvPr>
        <xdr:cNvSpPr/>
      </xdr:nvSpPr>
      <xdr:spPr>
        <a:xfrm>
          <a:off x="6921500" y="102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134874</xdr:rowOff>
    </xdr:from>
    <xdr:to>
      <xdr:col>41</xdr:col>
      <xdr:colOff>50800</xdr:colOff>
      <xdr:row>59</xdr:row>
      <xdr:rowOff>140360</xdr:rowOff>
    </xdr:to>
    <xdr:cxnSp macro="">
      <xdr:nvCxnSpPr>
        <xdr:cNvPr id="251" name="直線コネクタ 250">
          <a:extLst>
            <a:ext uri="{FF2B5EF4-FFF2-40B4-BE49-F238E27FC236}">
              <a16:creationId xmlns:a16="http://schemas.microsoft.com/office/drawing/2014/main" id="{D61B2126-6F6C-4AC3-812A-D8D9BD31FBF7}"/>
            </a:ext>
          </a:extLst>
        </xdr:cNvPr>
        <xdr:cNvCxnSpPr/>
      </xdr:nvCxnSpPr>
      <xdr:spPr>
        <a:xfrm flipV="1">
          <a:off x="6972300" y="1025042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12666</xdr:rowOff>
    </xdr:from>
    <xdr:ext cx="469744" cy="259045"/>
    <xdr:sp macro="" textlink="">
      <xdr:nvSpPr>
        <xdr:cNvPr id="252" name="n_1aveValue【体育館・プール】&#10;一人当たり面積">
          <a:extLst>
            <a:ext uri="{FF2B5EF4-FFF2-40B4-BE49-F238E27FC236}">
              <a16:creationId xmlns:a16="http://schemas.microsoft.com/office/drawing/2014/main" id="{D4D4C62F-11AA-4F92-A43E-7AB093826E0B}"/>
            </a:ext>
          </a:extLst>
        </xdr:cNvPr>
        <xdr:cNvSpPr txBox="1"/>
      </xdr:nvSpPr>
      <xdr:spPr>
        <a:xfrm>
          <a:off x="9391727" y="1064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160341</xdr:rowOff>
    </xdr:from>
    <xdr:ext cx="469744" cy="259045"/>
    <xdr:sp macro="" textlink="">
      <xdr:nvSpPr>
        <xdr:cNvPr id="253" name="n_2aveValue【体育館・プール】&#10;一人当たり面積">
          <a:extLst>
            <a:ext uri="{FF2B5EF4-FFF2-40B4-BE49-F238E27FC236}">
              <a16:creationId xmlns:a16="http://schemas.microsoft.com/office/drawing/2014/main" id="{5AD13B1B-3F90-40D6-A81A-8525763342FF}"/>
            </a:ext>
          </a:extLst>
        </xdr:cNvPr>
        <xdr:cNvSpPr txBox="1"/>
      </xdr:nvSpPr>
      <xdr:spPr>
        <a:xfrm>
          <a:off x="8515427" y="106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23639</xdr:rowOff>
    </xdr:from>
    <xdr:ext cx="469744" cy="259045"/>
    <xdr:sp macro="" textlink="">
      <xdr:nvSpPr>
        <xdr:cNvPr id="254" name="n_3aveValue【体育館・プール】&#10;一人当たり面積">
          <a:extLst>
            <a:ext uri="{FF2B5EF4-FFF2-40B4-BE49-F238E27FC236}">
              <a16:creationId xmlns:a16="http://schemas.microsoft.com/office/drawing/2014/main" id="{A718BF66-50A7-4804-AA10-C55D771BF232}"/>
            </a:ext>
          </a:extLst>
        </xdr:cNvPr>
        <xdr:cNvSpPr txBox="1"/>
      </xdr:nvSpPr>
      <xdr:spPr>
        <a:xfrm>
          <a:off x="7626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255" name="n_4aveValue【体育館・プール】&#10;一人当たり面積">
          <a:extLst>
            <a:ext uri="{FF2B5EF4-FFF2-40B4-BE49-F238E27FC236}">
              <a16:creationId xmlns:a16="http://schemas.microsoft.com/office/drawing/2014/main" id="{BBC6A4FA-3071-48DF-A29C-8B8FBDAC0179}"/>
            </a:ext>
          </a:extLst>
        </xdr:cNvPr>
        <xdr:cNvSpPr txBox="1"/>
      </xdr:nvSpPr>
      <xdr:spPr>
        <a:xfrm>
          <a:off x="6737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22521</xdr:rowOff>
    </xdr:from>
    <xdr:ext cx="469744" cy="259045"/>
    <xdr:sp macro="" textlink="">
      <xdr:nvSpPr>
        <xdr:cNvPr id="256" name="n_1mainValue【体育館・プール】&#10;一人当たり面積">
          <a:extLst>
            <a:ext uri="{FF2B5EF4-FFF2-40B4-BE49-F238E27FC236}">
              <a16:creationId xmlns:a16="http://schemas.microsoft.com/office/drawing/2014/main" id="{013AD1C2-0048-492B-8D80-BD04D0951470}"/>
            </a:ext>
          </a:extLst>
        </xdr:cNvPr>
        <xdr:cNvSpPr txBox="1"/>
      </xdr:nvSpPr>
      <xdr:spPr>
        <a:xfrm>
          <a:off x="9391727" y="996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25264</xdr:rowOff>
    </xdr:from>
    <xdr:ext cx="469744" cy="259045"/>
    <xdr:sp macro="" textlink="">
      <xdr:nvSpPr>
        <xdr:cNvPr id="257" name="n_2mainValue【体育館・プール】&#10;一人当たり面積">
          <a:extLst>
            <a:ext uri="{FF2B5EF4-FFF2-40B4-BE49-F238E27FC236}">
              <a16:creationId xmlns:a16="http://schemas.microsoft.com/office/drawing/2014/main" id="{55C8E136-246F-42D9-BE72-87195FA46059}"/>
            </a:ext>
          </a:extLst>
        </xdr:cNvPr>
        <xdr:cNvSpPr txBox="1"/>
      </xdr:nvSpPr>
      <xdr:spPr>
        <a:xfrm>
          <a:off x="8515427" y="99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30751</xdr:rowOff>
    </xdr:from>
    <xdr:ext cx="469744" cy="259045"/>
    <xdr:sp macro="" textlink="">
      <xdr:nvSpPr>
        <xdr:cNvPr id="258" name="n_3mainValue【体育館・プール】&#10;一人当たり面積">
          <a:extLst>
            <a:ext uri="{FF2B5EF4-FFF2-40B4-BE49-F238E27FC236}">
              <a16:creationId xmlns:a16="http://schemas.microsoft.com/office/drawing/2014/main" id="{768AA78E-3A44-4BE3-9919-5ABE85370986}"/>
            </a:ext>
          </a:extLst>
        </xdr:cNvPr>
        <xdr:cNvSpPr txBox="1"/>
      </xdr:nvSpPr>
      <xdr:spPr>
        <a:xfrm>
          <a:off x="7626427" y="99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36237</xdr:rowOff>
    </xdr:from>
    <xdr:ext cx="469744" cy="259045"/>
    <xdr:sp macro="" textlink="">
      <xdr:nvSpPr>
        <xdr:cNvPr id="259" name="n_4mainValue【体育館・プール】&#10;一人当たり面積">
          <a:extLst>
            <a:ext uri="{FF2B5EF4-FFF2-40B4-BE49-F238E27FC236}">
              <a16:creationId xmlns:a16="http://schemas.microsoft.com/office/drawing/2014/main" id="{90E7E831-3976-4786-8BC5-2C6F67D0A100}"/>
            </a:ext>
          </a:extLst>
        </xdr:cNvPr>
        <xdr:cNvSpPr txBox="1"/>
      </xdr:nvSpPr>
      <xdr:spPr>
        <a:xfrm>
          <a:off x="6737427" y="99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2090D154-9D80-430E-84A2-BBB19C39624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2BC9B878-4551-452F-9F5A-545E86D5441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C8809C09-A0FF-47AF-9AA9-C0CCAD9CC86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2F91DCBE-99E8-491A-BB3A-B9010AE6981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E9E42C32-FD6B-409D-8CA2-2BA7FDA74A8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60E8D764-F245-47C8-87FC-9A523550783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793F3F3D-E365-4073-92B4-0C9020D0705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33C4FC8-DF93-4387-8779-CC664978BFA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F349937E-1D3A-47F7-9AF9-3F2A78E1AF1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BB4AE265-17AC-44ED-8A86-72FF32B0BD8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D7CFE356-2BD7-49FE-9A68-B4A0634DD42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FC6B72B7-74A2-4AF2-BC88-31EB33767AF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AB017946-2112-4D8A-9B2E-8FC83B4D4E9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2769FDDF-C7B7-462F-B20B-FE4A78FE66F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51708550-FD41-4449-B759-57619E0EE38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E1491A5D-08F1-4C56-B24A-6154CFE510A8}"/>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18E25F88-4DEB-440B-8CBE-3B4A1ECAC95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70E1FC97-A710-48D7-85EB-1A50A9F27ED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6DD22772-006B-40CD-871C-978123B0A54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B8E45D93-3EAE-4575-ABA3-01E37027142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A82D0778-C1EE-4651-B424-3E51104B69C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68B6BBB5-E681-4086-8BA8-4521C64542F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807D6918-7F77-4FDB-B236-A0385ADBA98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43205FDE-C9DB-4C6C-95E9-B599B809E5E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E0DCEE33-F316-41F8-AF53-06121865E54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E809C207-C95C-46E2-B726-F912C0C7E9B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FAB5494B-A8A4-47F3-B3ED-E98D048318B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a:extLst>
            <a:ext uri="{FF2B5EF4-FFF2-40B4-BE49-F238E27FC236}">
              <a16:creationId xmlns:a16="http://schemas.microsoft.com/office/drawing/2014/main" id="{B3D6BAD4-308B-4593-BFDC-111A6A60AB5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a:extLst>
            <a:ext uri="{FF2B5EF4-FFF2-40B4-BE49-F238E27FC236}">
              <a16:creationId xmlns:a16="http://schemas.microsoft.com/office/drawing/2014/main" id="{AE29AAA0-025E-4D87-B73B-E80BEB46F623}"/>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a:extLst>
            <a:ext uri="{FF2B5EF4-FFF2-40B4-BE49-F238E27FC236}">
              <a16:creationId xmlns:a16="http://schemas.microsoft.com/office/drawing/2014/main" id="{5A41EE5B-ADB1-4069-BE64-F58623E559D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a:extLst>
            <a:ext uri="{FF2B5EF4-FFF2-40B4-BE49-F238E27FC236}">
              <a16:creationId xmlns:a16="http://schemas.microsoft.com/office/drawing/2014/main" id="{71EC49ED-24B9-44BD-B2FB-A6CF5118B59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a:extLst>
            <a:ext uri="{FF2B5EF4-FFF2-40B4-BE49-F238E27FC236}">
              <a16:creationId xmlns:a16="http://schemas.microsoft.com/office/drawing/2014/main" id="{AB8378C5-9F7D-40B4-BB8B-E0CC50109CC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a:extLst>
            <a:ext uri="{FF2B5EF4-FFF2-40B4-BE49-F238E27FC236}">
              <a16:creationId xmlns:a16="http://schemas.microsoft.com/office/drawing/2014/main" id="{1F56CADE-53C8-4CF0-9A25-ACCE47B4013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a:extLst>
            <a:ext uri="{FF2B5EF4-FFF2-40B4-BE49-F238E27FC236}">
              <a16:creationId xmlns:a16="http://schemas.microsoft.com/office/drawing/2014/main" id="{AAF9BE18-3AD0-4D8F-8E2D-30E8F17FAA6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a:extLst>
            <a:ext uri="{FF2B5EF4-FFF2-40B4-BE49-F238E27FC236}">
              <a16:creationId xmlns:a16="http://schemas.microsoft.com/office/drawing/2014/main" id="{31044406-CB1D-46DA-BBF2-96C53E397DB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a:extLst>
            <a:ext uri="{FF2B5EF4-FFF2-40B4-BE49-F238E27FC236}">
              <a16:creationId xmlns:a16="http://schemas.microsoft.com/office/drawing/2014/main" id="{C0641DAA-5751-4A64-84AB-5A64AC9174C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6" name="テキスト ボックス 295">
          <a:extLst>
            <a:ext uri="{FF2B5EF4-FFF2-40B4-BE49-F238E27FC236}">
              <a16:creationId xmlns:a16="http://schemas.microsoft.com/office/drawing/2014/main" id="{3E5C78F9-3426-4274-B90E-72CC31F203E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a:extLst>
            <a:ext uri="{FF2B5EF4-FFF2-40B4-BE49-F238E27FC236}">
              <a16:creationId xmlns:a16="http://schemas.microsoft.com/office/drawing/2014/main" id="{E36FF9F1-02DD-4A6A-BB31-6B1623D65D7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8" name="テキスト ボックス 297">
          <a:extLst>
            <a:ext uri="{FF2B5EF4-FFF2-40B4-BE49-F238E27FC236}">
              <a16:creationId xmlns:a16="http://schemas.microsoft.com/office/drawing/2014/main" id="{FFAD3787-DF98-4C29-995E-A94F23B0087D}"/>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a:extLst>
            <a:ext uri="{FF2B5EF4-FFF2-40B4-BE49-F238E27FC236}">
              <a16:creationId xmlns:a16="http://schemas.microsoft.com/office/drawing/2014/main" id="{7493A378-66D4-4DCC-9C28-05076D52DC8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300" name="直線コネクタ 299">
          <a:extLst>
            <a:ext uri="{FF2B5EF4-FFF2-40B4-BE49-F238E27FC236}">
              <a16:creationId xmlns:a16="http://schemas.microsoft.com/office/drawing/2014/main" id="{9C38533D-09B6-4F14-AD72-45427AF7989C}"/>
            </a:ext>
          </a:extLst>
        </xdr:cNvPr>
        <xdr:cNvCxnSpPr/>
      </xdr:nvCxnSpPr>
      <xdr:spPr>
        <a:xfrm flipV="1">
          <a:off x="4634865" y="17196436"/>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1" name="【市民会館】&#10;有形固定資産減価償却率最小値テキスト">
          <a:extLst>
            <a:ext uri="{FF2B5EF4-FFF2-40B4-BE49-F238E27FC236}">
              <a16:creationId xmlns:a16="http://schemas.microsoft.com/office/drawing/2014/main" id="{09E5E649-AC15-4588-8B9A-3D1D19017F39}"/>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2" name="直線コネクタ 301">
          <a:extLst>
            <a:ext uri="{FF2B5EF4-FFF2-40B4-BE49-F238E27FC236}">
              <a16:creationId xmlns:a16="http://schemas.microsoft.com/office/drawing/2014/main" id="{B7A6E9B7-B18F-4E19-A78F-5F45363C4981}"/>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169563</xdr:rowOff>
    </xdr:from>
    <xdr:ext cx="405111" cy="259045"/>
    <xdr:sp macro="" textlink="">
      <xdr:nvSpPr>
        <xdr:cNvPr id="303" name="【市民会館】&#10;有形固定資産減価償却率最大値テキスト">
          <a:extLst>
            <a:ext uri="{FF2B5EF4-FFF2-40B4-BE49-F238E27FC236}">
              <a16:creationId xmlns:a16="http://schemas.microsoft.com/office/drawing/2014/main" id="{82E63AD4-3A8F-4257-9741-B1CC6060380C}"/>
            </a:ext>
          </a:extLst>
        </xdr:cNvPr>
        <xdr:cNvSpPr txBox="1"/>
      </xdr:nvSpPr>
      <xdr:spPr>
        <a:xfrm>
          <a:off x="4673600" y="1697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304" name="直線コネクタ 303">
          <a:extLst>
            <a:ext uri="{FF2B5EF4-FFF2-40B4-BE49-F238E27FC236}">
              <a16:creationId xmlns:a16="http://schemas.microsoft.com/office/drawing/2014/main" id="{75C13633-089E-41AB-936B-99FF4A6616BD}"/>
            </a:ext>
          </a:extLst>
        </xdr:cNvPr>
        <xdr:cNvCxnSpPr/>
      </xdr:nvCxnSpPr>
      <xdr:spPr>
        <a:xfrm>
          <a:off x="4546600" y="1719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160672</xdr:rowOff>
    </xdr:from>
    <xdr:ext cx="405111" cy="259045"/>
    <xdr:sp macro="" textlink="">
      <xdr:nvSpPr>
        <xdr:cNvPr id="305" name="【市民会館】&#10;有形固定資産減価償却率平均値テキスト">
          <a:extLst>
            <a:ext uri="{FF2B5EF4-FFF2-40B4-BE49-F238E27FC236}">
              <a16:creationId xmlns:a16="http://schemas.microsoft.com/office/drawing/2014/main" id="{77B320B5-6B71-4C4E-B8D2-302B5463CD7F}"/>
            </a:ext>
          </a:extLst>
        </xdr:cNvPr>
        <xdr:cNvSpPr txBox="1"/>
      </xdr:nvSpPr>
      <xdr:spPr>
        <a:xfrm>
          <a:off x="4673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306" name="フローチャート: 判断 305">
          <a:extLst>
            <a:ext uri="{FF2B5EF4-FFF2-40B4-BE49-F238E27FC236}">
              <a16:creationId xmlns:a16="http://schemas.microsoft.com/office/drawing/2014/main" id="{505BF05D-8027-47F7-95E3-A59FF382FA63}"/>
            </a:ext>
          </a:extLst>
        </xdr:cNvPr>
        <xdr:cNvSpPr/>
      </xdr:nvSpPr>
      <xdr:spPr>
        <a:xfrm>
          <a:off x="4584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124461</xdr:rowOff>
    </xdr:from>
    <xdr:to>
      <xdr:col>20</xdr:col>
      <xdr:colOff>38100</xdr:colOff>
      <xdr:row>104</xdr:row>
      <xdr:rowOff>54611</xdr:rowOff>
    </xdr:to>
    <xdr:sp macro="" textlink="">
      <xdr:nvSpPr>
        <xdr:cNvPr id="307" name="フローチャート: 判断 306">
          <a:extLst>
            <a:ext uri="{FF2B5EF4-FFF2-40B4-BE49-F238E27FC236}">
              <a16:creationId xmlns:a16="http://schemas.microsoft.com/office/drawing/2014/main" id="{3617D934-DC75-45F2-922E-9AA086090A0B}"/>
            </a:ext>
          </a:extLst>
        </xdr:cNvPr>
        <xdr:cNvSpPr/>
      </xdr:nvSpPr>
      <xdr:spPr>
        <a:xfrm>
          <a:off x="3746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154939</xdr:rowOff>
    </xdr:from>
    <xdr:to>
      <xdr:col>15</xdr:col>
      <xdr:colOff>101600</xdr:colOff>
      <xdr:row>104</xdr:row>
      <xdr:rowOff>85089</xdr:rowOff>
    </xdr:to>
    <xdr:sp macro="" textlink="">
      <xdr:nvSpPr>
        <xdr:cNvPr id="308" name="フローチャート: 判断 307">
          <a:extLst>
            <a:ext uri="{FF2B5EF4-FFF2-40B4-BE49-F238E27FC236}">
              <a16:creationId xmlns:a16="http://schemas.microsoft.com/office/drawing/2014/main" id="{7ED76B82-682F-42D8-B4AA-35E919710432}"/>
            </a:ext>
          </a:extLst>
        </xdr:cNvPr>
        <xdr:cNvSpPr/>
      </xdr:nvSpPr>
      <xdr:spPr>
        <a:xfrm>
          <a:off x="2857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309" name="フローチャート: 判断 308">
          <a:extLst>
            <a:ext uri="{FF2B5EF4-FFF2-40B4-BE49-F238E27FC236}">
              <a16:creationId xmlns:a16="http://schemas.microsoft.com/office/drawing/2014/main" id="{870AA01D-FDD1-4EAE-9C95-091DD15A532A}"/>
            </a:ext>
          </a:extLst>
        </xdr:cNvPr>
        <xdr:cNvSpPr/>
      </xdr:nvSpPr>
      <xdr:spPr>
        <a:xfrm>
          <a:off x="1968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34925</xdr:rowOff>
    </xdr:from>
    <xdr:to>
      <xdr:col>6</xdr:col>
      <xdr:colOff>38100</xdr:colOff>
      <xdr:row>103</xdr:row>
      <xdr:rowOff>136525</xdr:rowOff>
    </xdr:to>
    <xdr:sp macro="" textlink="">
      <xdr:nvSpPr>
        <xdr:cNvPr id="310" name="フローチャート: 判断 309">
          <a:extLst>
            <a:ext uri="{FF2B5EF4-FFF2-40B4-BE49-F238E27FC236}">
              <a16:creationId xmlns:a16="http://schemas.microsoft.com/office/drawing/2014/main" id="{734385B3-A008-47F4-B66A-E2398405693D}"/>
            </a:ext>
          </a:extLst>
        </xdr:cNvPr>
        <xdr:cNvSpPr/>
      </xdr:nvSpPr>
      <xdr:spPr>
        <a:xfrm>
          <a:off x="1079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9CC8F3F6-F0DF-4FA8-BC42-16C2B25EE5B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4659D782-2417-406B-97F0-E625146B22E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A1D003C8-DBFA-4830-9E59-3812F848969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C65855F1-0062-43F7-96EB-E74267CF89E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3B5E0C3B-553E-4BEF-B0D2-DA4DECC6297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101600</xdr:rowOff>
    </xdr:from>
    <xdr:to>
      <xdr:col>24</xdr:col>
      <xdr:colOff>114300</xdr:colOff>
      <xdr:row>109</xdr:row>
      <xdr:rowOff>31750</xdr:rowOff>
    </xdr:to>
    <xdr:sp macro="" textlink="">
      <xdr:nvSpPr>
        <xdr:cNvPr id="316" name="楕円 315">
          <a:extLst>
            <a:ext uri="{FF2B5EF4-FFF2-40B4-BE49-F238E27FC236}">
              <a16:creationId xmlns:a16="http://schemas.microsoft.com/office/drawing/2014/main" id="{7158A2A7-A6F4-4B0C-BE30-780DC1DB22EA}"/>
            </a:ext>
          </a:extLst>
        </xdr:cNvPr>
        <xdr:cNvSpPr/>
      </xdr:nvSpPr>
      <xdr:spPr>
        <a:xfrm>
          <a:off x="4584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16527</xdr:rowOff>
    </xdr:from>
    <xdr:ext cx="469744" cy="259045"/>
    <xdr:sp macro="" textlink="">
      <xdr:nvSpPr>
        <xdr:cNvPr id="317" name="【市民会館】&#10;有形固定資産減価償却率該当値テキスト">
          <a:extLst>
            <a:ext uri="{FF2B5EF4-FFF2-40B4-BE49-F238E27FC236}">
              <a16:creationId xmlns:a16="http://schemas.microsoft.com/office/drawing/2014/main" id="{73DA20CD-CF41-4F16-AFCF-76CD8A935FF2}"/>
            </a:ext>
          </a:extLst>
        </xdr:cNvPr>
        <xdr:cNvSpPr txBox="1"/>
      </xdr:nvSpPr>
      <xdr:spPr>
        <a:xfrm>
          <a:off x="4673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82550</xdr:rowOff>
    </xdr:from>
    <xdr:to>
      <xdr:col>20</xdr:col>
      <xdr:colOff>38100</xdr:colOff>
      <xdr:row>109</xdr:row>
      <xdr:rowOff>12700</xdr:rowOff>
    </xdr:to>
    <xdr:sp macro="" textlink="">
      <xdr:nvSpPr>
        <xdr:cNvPr id="318" name="楕円 317">
          <a:extLst>
            <a:ext uri="{FF2B5EF4-FFF2-40B4-BE49-F238E27FC236}">
              <a16:creationId xmlns:a16="http://schemas.microsoft.com/office/drawing/2014/main" id="{1900E2EA-8813-4195-8F1F-7CC2DC5E41CC}"/>
            </a:ext>
          </a:extLst>
        </xdr:cNvPr>
        <xdr:cNvSpPr/>
      </xdr:nvSpPr>
      <xdr:spPr>
        <a:xfrm>
          <a:off x="3746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133350</xdr:rowOff>
    </xdr:from>
    <xdr:to>
      <xdr:col>24</xdr:col>
      <xdr:colOff>63500</xdr:colOff>
      <xdr:row>108</xdr:row>
      <xdr:rowOff>152400</xdr:rowOff>
    </xdr:to>
    <xdr:cxnSp macro="">
      <xdr:nvCxnSpPr>
        <xdr:cNvPr id="319" name="直線コネクタ 318">
          <a:extLst>
            <a:ext uri="{FF2B5EF4-FFF2-40B4-BE49-F238E27FC236}">
              <a16:creationId xmlns:a16="http://schemas.microsoft.com/office/drawing/2014/main" id="{649088E1-FC14-4D83-BC9C-F03350F55FA7}"/>
            </a:ext>
          </a:extLst>
        </xdr:cNvPr>
        <xdr:cNvCxnSpPr/>
      </xdr:nvCxnSpPr>
      <xdr:spPr>
        <a:xfrm>
          <a:off x="3797300" y="18649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25400</xdr:rowOff>
    </xdr:from>
    <xdr:to>
      <xdr:col>15</xdr:col>
      <xdr:colOff>101600</xdr:colOff>
      <xdr:row>108</xdr:row>
      <xdr:rowOff>127000</xdr:rowOff>
    </xdr:to>
    <xdr:sp macro="" textlink="">
      <xdr:nvSpPr>
        <xdr:cNvPr id="320" name="楕円 319">
          <a:extLst>
            <a:ext uri="{FF2B5EF4-FFF2-40B4-BE49-F238E27FC236}">
              <a16:creationId xmlns:a16="http://schemas.microsoft.com/office/drawing/2014/main" id="{B2281D20-FAB3-46FA-9A27-41B9A654D698}"/>
            </a:ext>
          </a:extLst>
        </xdr:cNvPr>
        <xdr:cNvSpPr/>
      </xdr:nvSpPr>
      <xdr:spPr>
        <a:xfrm>
          <a:off x="2857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76200</xdr:rowOff>
    </xdr:from>
    <xdr:to>
      <xdr:col>19</xdr:col>
      <xdr:colOff>177800</xdr:colOff>
      <xdr:row>108</xdr:row>
      <xdr:rowOff>133350</xdr:rowOff>
    </xdr:to>
    <xdr:cxnSp macro="">
      <xdr:nvCxnSpPr>
        <xdr:cNvPr id="321" name="直線コネクタ 320">
          <a:extLst>
            <a:ext uri="{FF2B5EF4-FFF2-40B4-BE49-F238E27FC236}">
              <a16:creationId xmlns:a16="http://schemas.microsoft.com/office/drawing/2014/main" id="{EE1C3097-3519-4C5B-9F5C-4A3005C71466}"/>
            </a:ext>
          </a:extLst>
        </xdr:cNvPr>
        <xdr:cNvCxnSpPr/>
      </xdr:nvCxnSpPr>
      <xdr:spPr>
        <a:xfrm>
          <a:off x="2908300" y="18592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139700</xdr:rowOff>
    </xdr:from>
    <xdr:to>
      <xdr:col>10</xdr:col>
      <xdr:colOff>165100</xdr:colOff>
      <xdr:row>108</xdr:row>
      <xdr:rowOff>69850</xdr:rowOff>
    </xdr:to>
    <xdr:sp macro="" textlink="">
      <xdr:nvSpPr>
        <xdr:cNvPr id="322" name="楕円 321">
          <a:extLst>
            <a:ext uri="{FF2B5EF4-FFF2-40B4-BE49-F238E27FC236}">
              <a16:creationId xmlns:a16="http://schemas.microsoft.com/office/drawing/2014/main" id="{C79D67CA-CCC9-4C9A-94AD-384724014C51}"/>
            </a:ext>
          </a:extLst>
        </xdr:cNvPr>
        <xdr:cNvSpPr/>
      </xdr:nvSpPr>
      <xdr:spPr>
        <a:xfrm>
          <a:off x="1968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19050</xdr:rowOff>
    </xdr:from>
    <xdr:to>
      <xdr:col>15</xdr:col>
      <xdr:colOff>50800</xdr:colOff>
      <xdr:row>108</xdr:row>
      <xdr:rowOff>76200</xdr:rowOff>
    </xdr:to>
    <xdr:cxnSp macro="">
      <xdr:nvCxnSpPr>
        <xdr:cNvPr id="323" name="直線コネクタ 322">
          <a:extLst>
            <a:ext uri="{FF2B5EF4-FFF2-40B4-BE49-F238E27FC236}">
              <a16:creationId xmlns:a16="http://schemas.microsoft.com/office/drawing/2014/main" id="{5C1395AA-D3C5-4BA4-B2FC-62E8B95DCBF0}"/>
            </a:ext>
          </a:extLst>
        </xdr:cNvPr>
        <xdr:cNvCxnSpPr/>
      </xdr:nvCxnSpPr>
      <xdr:spPr>
        <a:xfrm>
          <a:off x="2019300" y="18535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141605</xdr:rowOff>
    </xdr:from>
    <xdr:to>
      <xdr:col>6</xdr:col>
      <xdr:colOff>38100</xdr:colOff>
      <xdr:row>102</xdr:row>
      <xdr:rowOff>71755</xdr:rowOff>
    </xdr:to>
    <xdr:sp macro="" textlink="">
      <xdr:nvSpPr>
        <xdr:cNvPr id="324" name="楕円 323">
          <a:extLst>
            <a:ext uri="{FF2B5EF4-FFF2-40B4-BE49-F238E27FC236}">
              <a16:creationId xmlns:a16="http://schemas.microsoft.com/office/drawing/2014/main" id="{5253682E-3774-44C4-9FA3-389744C63A80}"/>
            </a:ext>
          </a:extLst>
        </xdr:cNvPr>
        <xdr:cNvSpPr/>
      </xdr:nvSpPr>
      <xdr:spPr>
        <a:xfrm>
          <a:off x="10795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20955</xdr:rowOff>
    </xdr:from>
    <xdr:to>
      <xdr:col>10</xdr:col>
      <xdr:colOff>114300</xdr:colOff>
      <xdr:row>108</xdr:row>
      <xdr:rowOff>19050</xdr:rowOff>
    </xdr:to>
    <xdr:cxnSp macro="">
      <xdr:nvCxnSpPr>
        <xdr:cNvPr id="325" name="直線コネクタ 324">
          <a:extLst>
            <a:ext uri="{FF2B5EF4-FFF2-40B4-BE49-F238E27FC236}">
              <a16:creationId xmlns:a16="http://schemas.microsoft.com/office/drawing/2014/main" id="{1063BB35-5241-41FC-9C94-A2D522E16554}"/>
            </a:ext>
          </a:extLst>
        </xdr:cNvPr>
        <xdr:cNvCxnSpPr/>
      </xdr:nvCxnSpPr>
      <xdr:spPr>
        <a:xfrm>
          <a:off x="1130300" y="17508855"/>
          <a:ext cx="889000" cy="102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71138</xdr:rowOff>
    </xdr:from>
    <xdr:ext cx="405111" cy="259045"/>
    <xdr:sp macro="" textlink="">
      <xdr:nvSpPr>
        <xdr:cNvPr id="326" name="n_1aveValue【市民会館】&#10;有形固定資産減価償却率">
          <a:extLst>
            <a:ext uri="{FF2B5EF4-FFF2-40B4-BE49-F238E27FC236}">
              <a16:creationId xmlns:a16="http://schemas.microsoft.com/office/drawing/2014/main" id="{75D3FFCA-D920-419B-BFF9-2276D774E5FC}"/>
            </a:ext>
          </a:extLst>
        </xdr:cNvPr>
        <xdr:cNvSpPr txBox="1"/>
      </xdr:nvSpPr>
      <xdr:spPr>
        <a:xfrm>
          <a:off x="3582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101616</xdr:rowOff>
    </xdr:from>
    <xdr:ext cx="405111" cy="259045"/>
    <xdr:sp macro="" textlink="">
      <xdr:nvSpPr>
        <xdr:cNvPr id="327" name="n_2aveValue【市民会館】&#10;有形固定資産減価償却率">
          <a:extLst>
            <a:ext uri="{FF2B5EF4-FFF2-40B4-BE49-F238E27FC236}">
              <a16:creationId xmlns:a16="http://schemas.microsoft.com/office/drawing/2014/main" id="{E5024F7E-1570-45D2-8273-2744BEC213A8}"/>
            </a:ext>
          </a:extLst>
        </xdr:cNvPr>
        <xdr:cNvSpPr txBox="1"/>
      </xdr:nvSpPr>
      <xdr:spPr>
        <a:xfrm>
          <a:off x="2705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44466</xdr:rowOff>
    </xdr:from>
    <xdr:ext cx="405111" cy="259045"/>
    <xdr:sp macro="" textlink="">
      <xdr:nvSpPr>
        <xdr:cNvPr id="328" name="n_3aveValue【市民会館】&#10;有形固定資産減価償却率">
          <a:extLst>
            <a:ext uri="{FF2B5EF4-FFF2-40B4-BE49-F238E27FC236}">
              <a16:creationId xmlns:a16="http://schemas.microsoft.com/office/drawing/2014/main" id="{4A57B15B-68D3-49C2-804C-E249C3CC08E3}"/>
            </a:ext>
          </a:extLst>
        </xdr:cNvPr>
        <xdr:cNvSpPr txBox="1"/>
      </xdr:nvSpPr>
      <xdr:spPr>
        <a:xfrm>
          <a:off x="1816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127652</xdr:rowOff>
    </xdr:from>
    <xdr:ext cx="405111" cy="259045"/>
    <xdr:sp macro="" textlink="">
      <xdr:nvSpPr>
        <xdr:cNvPr id="329" name="n_4aveValue【市民会館】&#10;有形固定資産減価償却率">
          <a:extLst>
            <a:ext uri="{FF2B5EF4-FFF2-40B4-BE49-F238E27FC236}">
              <a16:creationId xmlns:a16="http://schemas.microsoft.com/office/drawing/2014/main" id="{4EBDD294-8785-4B3D-92D7-D7C4A2BA449A}"/>
            </a:ext>
          </a:extLst>
        </xdr:cNvPr>
        <xdr:cNvSpPr txBox="1"/>
      </xdr:nvSpPr>
      <xdr:spPr>
        <a:xfrm>
          <a:off x="927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3827</xdr:rowOff>
    </xdr:from>
    <xdr:ext cx="405111" cy="259045"/>
    <xdr:sp macro="" textlink="">
      <xdr:nvSpPr>
        <xdr:cNvPr id="330" name="n_1mainValue【市民会館】&#10;有形固定資産減価償却率">
          <a:extLst>
            <a:ext uri="{FF2B5EF4-FFF2-40B4-BE49-F238E27FC236}">
              <a16:creationId xmlns:a16="http://schemas.microsoft.com/office/drawing/2014/main" id="{C32DCC69-0353-4A14-B40C-F4F58ABD957A}"/>
            </a:ext>
          </a:extLst>
        </xdr:cNvPr>
        <xdr:cNvSpPr txBox="1"/>
      </xdr:nvSpPr>
      <xdr:spPr>
        <a:xfrm>
          <a:off x="35820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118127</xdr:rowOff>
    </xdr:from>
    <xdr:ext cx="405111" cy="259045"/>
    <xdr:sp macro="" textlink="">
      <xdr:nvSpPr>
        <xdr:cNvPr id="331" name="n_2mainValue【市民会館】&#10;有形固定資産減価償却率">
          <a:extLst>
            <a:ext uri="{FF2B5EF4-FFF2-40B4-BE49-F238E27FC236}">
              <a16:creationId xmlns:a16="http://schemas.microsoft.com/office/drawing/2014/main" id="{D6BC1AE2-A906-4E49-89A5-5293DEDBDE8F}"/>
            </a:ext>
          </a:extLst>
        </xdr:cNvPr>
        <xdr:cNvSpPr txBox="1"/>
      </xdr:nvSpPr>
      <xdr:spPr>
        <a:xfrm>
          <a:off x="2705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60977</xdr:rowOff>
    </xdr:from>
    <xdr:ext cx="405111" cy="259045"/>
    <xdr:sp macro="" textlink="">
      <xdr:nvSpPr>
        <xdr:cNvPr id="332" name="n_3mainValue【市民会館】&#10;有形固定資産減価償却率">
          <a:extLst>
            <a:ext uri="{FF2B5EF4-FFF2-40B4-BE49-F238E27FC236}">
              <a16:creationId xmlns:a16="http://schemas.microsoft.com/office/drawing/2014/main" id="{D75C3C70-1A13-42D7-8BA0-CAD3276E8709}"/>
            </a:ext>
          </a:extLst>
        </xdr:cNvPr>
        <xdr:cNvSpPr txBox="1"/>
      </xdr:nvSpPr>
      <xdr:spPr>
        <a:xfrm>
          <a:off x="1816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88282</xdr:rowOff>
    </xdr:from>
    <xdr:ext cx="405111" cy="259045"/>
    <xdr:sp macro="" textlink="">
      <xdr:nvSpPr>
        <xdr:cNvPr id="333" name="n_4mainValue【市民会館】&#10;有形固定資産減価償却率">
          <a:extLst>
            <a:ext uri="{FF2B5EF4-FFF2-40B4-BE49-F238E27FC236}">
              <a16:creationId xmlns:a16="http://schemas.microsoft.com/office/drawing/2014/main" id="{AC2E7F5F-5CD7-450F-9291-EFDDEFD6864D}"/>
            </a:ext>
          </a:extLst>
        </xdr:cNvPr>
        <xdr:cNvSpPr txBox="1"/>
      </xdr:nvSpPr>
      <xdr:spPr>
        <a:xfrm>
          <a:off x="927744"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F5DE8D58-B194-472A-8141-77463AA8B96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CE319FDB-0240-4264-A7C2-AFE5099F3CE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62B31806-C4E1-4E39-A76C-3316500CC16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9A91ACA9-3FEA-492A-8A76-8DB2C16921D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C24A0C3F-0EFC-43AE-A329-0087EA4A4D4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820D3B8D-D30E-4C8C-A976-53E3509D474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1D7773C8-11D8-4DD1-86D8-3359926E72C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2F703691-258F-4B2F-8BEB-362D50BB710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CF1B66A4-AE2D-4E9F-9A9A-36BD8D04A44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B1ED8E2F-2BD7-46D5-A569-79DC619511A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a:extLst>
            <a:ext uri="{FF2B5EF4-FFF2-40B4-BE49-F238E27FC236}">
              <a16:creationId xmlns:a16="http://schemas.microsoft.com/office/drawing/2014/main" id="{8565B447-4B9A-4453-B978-5A9C770B081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a:extLst>
            <a:ext uri="{FF2B5EF4-FFF2-40B4-BE49-F238E27FC236}">
              <a16:creationId xmlns:a16="http://schemas.microsoft.com/office/drawing/2014/main" id="{E3C743CD-8EDA-4D3B-B188-6A87DFAA523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a:extLst>
            <a:ext uri="{FF2B5EF4-FFF2-40B4-BE49-F238E27FC236}">
              <a16:creationId xmlns:a16="http://schemas.microsoft.com/office/drawing/2014/main" id="{A2F9382F-1E42-4083-B6CC-A272170122E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a:extLst>
            <a:ext uri="{FF2B5EF4-FFF2-40B4-BE49-F238E27FC236}">
              <a16:creationId xmlns:a16="http://schemas.microsoft.com/office/drawing/2014/main" id="{B977EBEA-3D53-4EC8-B771-2FFC58A10E1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a:extLst>
            <a:ext uri="{FF2B5EF4-FFF2-40B4-BE49-F238E27FC236}">
              <a16:creationId xmlns:a16="http://schemas.microsoft.com/office/drawing/2014/main" id="{8C127843-DE7D-4D45-A77E-35BC30591F9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a:extLst>
            <a:ext uri="{FF2B5EF4-FFF2-40B4-BE49-F238E27FC236}">
              <a16:creationId xmlns:a16="http://schemas.microsoft.com/office/drawing/2014/main" id="{9E6C14CC-600C-4AEE-876C-99795794D35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a:extLst>
            <a:ext uri="{FF2B5EF4-FFF2-40B4-BE49-F238E27FC236}">
              <a16:creationId xmlns:a16="http://schemas.microsoft.com/office/drawing/2014/main" id="{B48EB655-1FE4-43F9-ACE6-59453763F37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a:extLst>
            <a:ext uri="{FF2B5EF4-FFF2-40B4-BE49-F238E27FC236}">
              <a16:creationId xmlns:a16="http://schemas.microsoft.com/office/drawing/2014/main" id="{25C66404-7C6C-4772-8826-CC1C026BD6B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a:extLst>
            <a:ext uri="{FF2B5EF4-FFF2-40B4-BE49-F238E27FC236}">
              <a16:creationId xmlns:a16="http://schemas.microsoft.com/office/drawing/2014/main" id="{40819167-B50F-4C95-AE2B-46CA82F6F19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a:extLst>
            <a:ext uri="{FF2B5EF4-FFF2-40B4-BE49-F238E27FC236}">
              <a16:creationId xmlns:a16="http://schemas.microsoft.com/office/drawing/2014/main" id="{B50E1E23-D230-4DFA-BC5B-FDDCD4DE9AE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33C02E1C-6798-4FFF-A648-1B6F3B745A6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5E5E76C0-0A3D-4E9E-A5F9-6ECAC07EC82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a:extLst>
            <a:ext uri="{FF2B5EF4-FFF2-40B4-BE49-F238E27FC236}">
              <a16:creationId xmlns:a16="http://schemas.microsoft.com/office/drawing/2014/main" id="{453AE28A-71F6-4858-BC58-AD443DB1B5C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357" name="直線コネクタ 356">
          <a:extLst>
            <a:ext uri="{FF2B5EF4-FFF2-40B4-BE49-F238E27FC236}">
              <a16:creationId xmlns:a16="http://schemas.microsoft.com/office/drawing/2014/main" id="{142BCEB1-84F3-481E-8960-766269428117}"/>
            </a:ext>
          </a:extLst>
        </xdr:cNvPr>
        <xdr:cNvCxnSpPr/>
      </xdr:nvCxnSpPr>
      <xdr:spPr>
        <a:xfrm flipV="1">
          <a:off x="10476865" y="173488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358" name="【市民会館】&#10;一人当たり面積最小値テキスト">
          <a:extLst>
            <a:ext uri="{FF2B5EF4-FFF2-40B4-BE49-F238E27FC236}">
              <a16:creationId xmlns:a16="http://schemas.microsoft.com/office/drawing/2014/main" id="{1B3BEF3A-39AD-4E5F-AB67-5A2609C23A06}"/>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359" name="直線コネクタ 358">
          <a:extLst>
            <a:ext uri="{FF2B5EF4-FFF2-40B4-BE49-F238E27FC236}">
              <a16:creationId xmlns:a16="http://schemas.microsoft.com/office/drawing/2014/main" id="{DADB7D83-8993-4097-A73D-3E848963255D}"/>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360" name="【市民会館】&#10;一人当たり面積最大値テキスト">
          <a:extLst>
            <a:ext uri="{FF2B5EF4-FFF2-40B4-BE49-F238E27FC236}">
              <a16:creationId xmlns:a16="http://schemas.microsoft.com/office/drawing/2014/main" id="{78F38D19-E759-4EB3-8892-C2FC652AC8AD}"/>
            </a:ext>
          </a:extLst>
        </xdr:cNvPr>
        <xdr:cNvSpPr txBox="1"/>
      </xdr:nvSpPr>
      <xdr:spPr>
        <a:xfrm>
          <a:off x="10515600" y="1712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361" name="直線コネクタ 360">
          <a:extLst>
            <a:ext uri="{FF2B5EF4-FFF2-40B4-BE49-F238E27FC236}">
              <a16:creationId xmlns:a16="http://schemas.microsoft.com/office/drawing/2014/main" id="{A417E65E-1414-46B2-9C9C-3E248E340FFF}"/>
            </a:ext>
          </a:extLst>
        </xdr:cNvPr>
        <xdr:cNvCxnSpPr/>
      </xdr:nvCxnSpPr>
      <xdr:spPr>
        <a:xfrm>
          <a:off x="10388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8272</xdr:rowOff>
    </xdr:from>
    <xdr:ext cx="469744" cy="259045"/>
    <xdr:sp macro="" textlink="">
      <xdr:nvSpPr>
        <xdr:cNvPr id="362" name="【市民会館】&#10;一人当たり面積平均値テキスト">
          <a:extLst>
            <a:ext uri="{FF2B5EF4-FFF2-40B4-BE49-F238E27FC236}">
              <a16:creationId xmlns:a16="http://schemas.microsoft.com/office/drawing/2014/main" id="{2DD9AF94-D90F-41A6-AA8A-E9510CE03976}"/>
            </a:ext>
          </a:extLst>
        </xdr:cNvPr>
        <xdr:cNvSpPr txBox="1"/>
      </xdr:nvSpPr>
      <xdr:spPr>
        <a:xfrm>
          <a:off x="10515600" y="1801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363" name="フローチャート: 判断 362">
          <a:extLst>
            <a:ext uri="{FF2B5EF4-FFF2-40B4-BE49-F238E27FC236}">
              <a16:creationId xmlns:a16="http://schemas.microsoft.com/office/drawing/2014/main" id="{E3382FFD-C65F-490D-8E3C-90DF01DA134F}"/>
            </a:ext>
          </a:extLst>
        </xdr:cNvPr>
        <xdr:cNvSpPr/>
      </xdr:nvSpPr>
      <xdr:spPr>
        <a:xfrm>
          <a:off x="104267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64" name="フローチャート: 判断 363">
          <a:extLst>
            <a:ext uri="{FF2B5EF4-FFF2-40B4-BE49-F238E27FC236}">
              <a16:creationId xmlns:a16="http://schemas.microsoft.com/office/drawing/2014/main" id="{A80567D3-ED0D-4766-9706-B6CEA4AD8299}"/>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65" name="フローチャート: 判断 364">
          <a:extLst>
            <a:ext uri="{FF2B5EF4-FFF2-40B4-BE49-F238E27FC236}">
              <a16:creationId xmlns:a16="http://schemas.microsoft.com/office/drawing/2014/main" id="{1BBA1344-E688-4343-819E-2D685962B967}"/>
            </a:ext>
          </a:extLst>
        </xdr:cNvPr>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57786</xdr:rowOff>
    </xdr:from>
    <xdr:to>
      <xdr:col>41</xdr:col>
      <xdr:colOff>101600</xdr:colOff>
      <xdr:row>105</xdr:row>
      <xdr:rowOff>159386</xdr:rowOff>
    </xdr:to>
    <xdr:sp macro="" textlink="">
      <xdr:nvSpPr>
        <xdr:cNvPr id="366" name="フローチャート: 判断 365">
          <a:extLst>
            <a:ext uri="{FF2B5EF4-FFF2-40B4-BE49-F238E27FC236}">
              <a16:creationId xmlns:a16="http://schemas.microsoft.com/office/drawing/2014/main" id="{7B0F83EA-F906-4FFA-8B5B-33634931BDB7}"/>
            </a:ext>
          </a:extLst>
        </xdr:cNvPr>
        <xdr:cNvSpPr/>
      </xdr:nvSpPr>
      <xdr:spPr>
        <a:xfrm>
          <a:off x="781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42545</xdr:rowOff>
    </xdr:from>
    <xdr:to>
      <xdr:col>36</xdr:col>
      <xdr:colOff>165100</xdr:colOff>
      <xdr:row>105</xdr:row>
      <xdr:rowOff>144145</xdr:rowOff>
    </xdr:to>
    <xdr:sp macro="" textlink="">
      <xdr:nvSpPr>
        <xdr:cNvPr id="367" name="フローチャート: 判断 366">
          <a:extLst>
            <a:ext uri="{FF2B5EF4-FFF2-40B4-BE49-F238E27FC236}">
              <a16:creationId xmlns:a16="http://schemas.microsoft.com/office/drawing/2014/main" id="{D4C69BEC-F2DE-456F-91E6-9ABD382B86BE}"/>
            </a:ext>
          </a:extLst>
        </xdr:cNvPr>
        <xdr:cNvSpPr/>
      </xdr:nvSpPr>
      <xdr:spPr>
        <a:xfrm>
          <a:off x="6921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AEDF56F9-E690-486B-B93A-650F7F0A514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21E27F3-DAA9-4226-B750-84608868444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218F8BB8-9F3F-4C5B-8D73-FA76DDC865A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57BF36B2-831D-4BEB-A299-7A818097072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350A5EC2-1821-4BC5-A7F3-9D742B768FD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124461</xdr:rowOff>
    </xdr:from>
    <xdr:to>
      <xdr:col>55</xdr:col>
      <xdr:colOff>50800</xdr:colOff>
      <xdr:row>108</xdr:row>
      <xdr:rowOff>54611</xdr:rowOff>
    </xdr:to>
    <xdr:sp macro="" textlink="">
      <xdr:nvSpPr>
        <xdr:cNvPr id="373" name="楕円 372">
          <a:extLst>
            <a:ext uri="{FF2B5EF4-FFF2-40B4-BE49-F238E27FC236}">
              <a16:creationId xmlns:a16="http://schemas.microsoft.com/office/drawing/2014/main" id="{FEE1E784-7714-4686-A08B-1E113413652B}"/>
            </a:ext>
          </a:extLst>
        </xdr:cNvPr>
        <xdr:cNvSpPr/>
      </xdr:nvSpPr>
      <xdr:spPr>
        <a:xfrm>
          <a:off x="104267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39388</xdr:rowOff>
    </xdr:from>
    <xdr:ext cx="469744" cy="259045"/>
    <xdr:sp macro="" textlink="">
      <xdr:nvSpPr>
        <xdr:cNvPr id="374" name="【市民会館】&#10;一人当たり面積該当値テキスト">
          <a:extLst>
            <a:ext uri="{FF2B5EF4-FFF2-40B4-BE49-F238E27FC236}">
              <a16:creationId xmlns:a16="http://schemas.microsoft.com/office/drawing/2014/main" id="{CDB80F0C-C8E2-4035-BC90-1F8593F0D8F9}"/>
            </a:ext>
          </a:extLst>
        </xdr:cNvPr>
        <xdr:cNvSpPr txBox="1"/>
      </xdr:nvSpPr>
      <xdr:spPr>
        <a:xfrm>
          <a:off x="10515600" y="183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126364</xdr:rowOff>
    </xdr:from>
    <xdr:to>
      <xdr:col>50</xdr:col>
      <xdr:colOff>165100</xdr:colOff>
      <xdr:row>108</xdr:row>
      <xdr:rowOff>56514</xdr:rowOff>
    </xdr:to>
    <xdr:sp macro="" textlink="">
      <xdr:nvSpPr>
        <xdr:cNvPr id="375" name="楕円 374">
          <a:extLst>
            <a:ext uri="{FF2B5EF4-FFF2-40B4-BE49-F238E27FC236}">
              <a16:creationId xmlns:a16="http://schemas.microsoft.com/office/drawing/2014/main" id="{12DC1997-4B2E-4205-B5F9-75F086F3E58C}"/>
            </a:ext>
          </a:extLst>
        </xdr:cNvPr>
        <xdr:cNvSpPr/>
      </xdr:nvSpPr>
      <xdr:spPr>
        <a:xfrm>
          <a:off x="9588500" y="184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3811</xdr:rowOff>
    </xdr:from>
    <xdr:to>
      <xdr:col>55</xdr:col>
      <xdr:colOff>0</xdr:colOff>
      <xdr:row>108</xdr:row>
      <xdr:rowOff>5714</xdr:rowOff>
    </xdr:to>
    <xdr:cxnSp macro="">
      <xdr:nvCxnSpPr>
        <xdr:cNvPr id="376" name="直線コネクタ 375">
          <a:extLst>
            <a:ext uri="{FF2B5EF4-FFF2-40B4-BE49-F238E27FC236}">
              <a16:creationId xmlns:a16="http://schemas.microsoft.com/office/drawing/2014/main" id="{F0E9BDD8-6BBA-443D-952F-C6371588D826}"/>
            </a:ext>
          </a:extLst>
        </xdr:cNvPr>
        <xdr:cNvCxnSpPr/>
      </xdr:nvCxnSpPr>
      <xdr:spPr>
        <a:xfrm flipV="1">
          <a:off x="9639300" y="185204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126364</xdr:rowOff>
    </xdr:from>
    <xdr:to>
      <xdr:col>46</xdr:col>
      <xdr:colOff>38100</xdr:colOff>
      <xdr:row>108</xdr:row>
      <xdr:rowOff>56514</xdr:rowOff>
    </xdr:to>
    <xdr:sp macro="" textlink="">
      <xdr:nvSpPr>
        <xdr:cNvPr id="377" name="楕円 376">
          <a:extLst>
            <a:ext uri="{FF2B5EF4-FFF2-40B4-BE49-F238E27FC236}">
              <a16:creationId xmlns:a16="http://schemas.microsoft.com/office/drawing/2014/main" id="{82997A42-FCBD-42C3-A504-CEFDF7ACFE98}"/>
            </a:ext>
          </a:extLst>
        </xdr:cNvPr>
        <xdr:cNvSpPr/>
      </xdr:nvSpPr>
      <xdr:spPr>
        <a:xfrm>
          <a:off x="8699500" y="184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5714</xdr:rowOff>
    </xdr:from>
    <xdr:to>
      <xdr:col>50</xdr:col>
      <xdr:colOff>114300</xdr:colOff>
      <xdr:row>108</xdr:row>
      <xdr:rowOff>5714</xdr:rowOff>
    </xdr:to>
    <xdr:cxnSp macro="">
      <xdr:nvCxnSpPr>
        <xdr:cNvPr id="378" name="直線コネクタ 377">
          <a:extLst>
            <a:ext uri="{FF2B5EF4-FFF2-40B4-BE49-F238E27FC236}">
              <a16:creationId xmlns:a16="http://schemas.microsoft.com/office/drawing/2014/main" id="{F9261615-EF8B-4B3A-AED0-CD08E2040324}"/>
            </a:ext>
          </a:extLst>
        </xdr:cNvPr>
        <xdr:cNvCxnSpPr/>
      </xdr:nvCxnSpPr>
      <xdr:spPr>
        <a:xfrm>
          <a:off x="8750300" y="18522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128270</xdr:rowOff>
    </xdr:from>
    <xdr:to>
      <xdr:col>41</xdr:col>
      <xdr:colOff>101600</xdr:colOff>
      <xdr:row>108</xdr:row>
      <xdr:rowOff>58420</xdr:rowOff>
    </xdr:to>
    <xdr:sp macro="" textlink="">
      <xdr:nvSpPr>
        <xdr:cNvPr id="379" name="楕円 378">
          <a:extLst>
            <a:ext uri="{FF2B5EF4-FFF2-40B4-BE49-F238E27FC236}">
              <a16:creationId xmlns:a16="http://schemas.microsoft.com/office/drawing/2014/main" id="{F6847FF1-B784-4744-9B1D-DDA2CD1F5C78}"/>
            </a:ext>
          </a:extLst>
        </xdr:cNvPr>
        <xdr:cNvSpPr/>
      </xdr:nvSpPr>
      <xdr:spPr>
        <a:xfrm>
          <a:off x="7810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5714</xdr:rowOff>
    </xdr:from>
    <xdr:to>
      <xdr:col>45</xdr:col>
      <xdr:colOff>177800</xdr:colOff>
      <xdr:row>108</xdr:row>
      <xdr:rowOff>7620</xdr:rowOff>
    </xdr:to>
    <xdr:cxnSp macro="">
      <xdr:nvCxnSpPr>
        <xdr:cNvPr id="380" name="直線コネクタ 379">
          <a:extLst>
            <a:ext uri="{FF2B5EF4-FFF2-40B4-BE49-F238E27FC236}">
              <a16:creationId xmlns:a16="http://schemas.microsoft.com/office/drawing/2014/main" id="{38DB2B44-3108-49AC-A459-823F4E8B60C2}"/>
            </a:ext>
          </a:extLst>
        </xdr:cNvPr>
        <xdr:cNvCxnSpPr/>
      </xdr:nvCxnSpPr>
      <xdr:spPr>
        <a:xfrm flipV="1">
          <a:off x="7861300" y="185223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128270</xdr:rowOff>
    </xdr:from>
    <xdr:to>
      <xdr:col>36</xdr:col>
      <xdr:colOff>165100</xdr:colOff>
      <xdr:row>108</xdr:row>
      <xdr:rowOff>58420</xdr:rowOff>
    </xdr:to>
    <xdr:sp macro="" textlink="">
      <xdr:nvSpPr>
        <xdr:cNvPr id="381" name="楕円 380">
          <a:extLst>
            <a:ext uri="{FF2B5EF4-FFF2-40B4-BE49-F238E27FC236}">
              <a16:creationId xmlns:a16="http://schemas.microsoft.com/office/drawing/2014/main" id="{073E418C-5655-4768-BDA6-9414C0FD90DE}"/>
            </a:ext>
          </a:extLst>
        </xdr:cNvPr>
        <xdr:cNvSpPr/>
      </xdr:nvSpPr>
      <xdr:spPr>
        <a:xfrm>
          <a:off x="6921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7620</xdr:rowOff>
    </xdr:from>
    <xdr:to>
      <xdr:col>41</xdr:col>
      <xdr:colOff>50800</xdr:colOff>
      <xdr:row>108</xdr:row>
      <xdr:rowOff>7620</xdr:rowOff>
    </xdr:to>
    <xdr:cxnSp macro="">
      <xdr:nvCxnSpPr>
        <xdr:cNvPr id="382" name="直線コネクタ 381">
          <a:extLst>
            <a:ext uri="{FF2B5EF4-FFF2-40B4-BE49-F238E27FC236}">
              <a16:creationId xmlns:a16="http://schemas.microsoft.com/office/drawing/2014/main" id="{45409CCA-96D5-40ED-977A-5C37641DA679}"/>
            </a:ext>
          </a:extLst>
        </xdr:cNvPr>
        <xdr:cNvCxnSpPr/>
      </xdr:nvCxnSpPr>
      <xdr:spPr>
        <a:xfrm>
          <a:off x="6972300" y="1852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383" name="n_1aveValue【市民会館】&#10;一人当たり面積">
          <a:extLst>
            <a:ext uri="{FF2B5EF4-FFF2-40B4-BE49-F238E27FC236}">
              <a16:creationId xmlns:a16="http://schemas.microsoft.com/office/drawing/2014/main" id="{CFB62C88-4BD2-442F-A2FF-ED5228BB9998}"/>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4" name="n_2aveValue【市民会館】&#10;一人当たり面積">
          <a:extLst>
            <a:ext uri="{FF2B5EF4-FFF2-40B4-BE49-F238E27FC236}">
              <a16:creationId xmlns:a16="http://schemas.microsoft.com/office/drawing/2014/main" id="{041C314F-9DDB-4A9B-87CA-2384A1AAD37C}"/>
            </a:ext>
          </a:extLst>
        </xdr:cNvPr>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4463</xdr:rowOff>
    </xdr:from>
    <xdr:ext cx="469744" cy="259045"/>
    <xdr:sp macro="" textlink="">
      <xdr:nvSpPr>
        <xdr:cNvPr id="385" name="n_3aveValue【市民会館】&#10;一人当たり面積">
          <a:extLst>
            <a:ext uri="{FF2B5EF4-FFF2-40B4-BE49-F238E27FC236}">
              <a16:creationId xmlns:a16="http://schemas.microsoft.com/office/drawing/2014/main" id="{5F4BD64E-12BD-4E32-AD18-FD969E105BAC}"/>
            </a:ext>
          </a:extLst>
        </xdr:cNvPr>
        <xdr:cNvSpPr txBox="1"/>
      </xdr:nvSpPr>
      <xdr:spPr>
        <a:xfrm>
          <a:off x="7626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160672</xdr:rowOff>
    </xdr:from>
    <xdr:ext cx="469744" cy="259045"/>
    <xdr:sp macro="" textlink="">
      <xdr:nvSpPr>
        <xdr:cNvPr id="386" name="n_4aveValue【市民会館】&#10;一人当たり面積">
          <a:extLst>
            <a:ext uri="{FF2B5EF4-FFF2-40B4-BE49-F238E27FC236}">
              <a16:creationId xmlns:a16="http://schemas.microsoft.com/office/drawing/2014/main" id="{BB955698-337B-4648-B1E5-CCD51846C4D2}"/>
            </a:ext>
          </a:extLst>
        </xdr:cNvPr>
        <xdr:cNvSpPr txBox="1"/>
      </xdr:nvSpPr>
      <xdr:spPr>
        <a:xfrm>
          <a:off x="6737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47641</xdr:rowOff>
    </xdr:from>
    <xdr:ext cx="469744" cy="259045"/>
    <xdr:sp macro="" textlink="">
      <xdr:nvSpPr>
        <xdr:cNvPr id="387" name="n_1mainValue【市民会館】&#10;一人当たり面積">
          <a:extLst>
            <a:ext uri="{FF2B5EF4-FFF2-40B4-BE49-F238E27FC236}">
              <a16:creationId xmlns:a16="http://schemas.microsoft.com/office/drawing/2014/main" id="{90EC5E12-835C-45D2-8F66-D0B0C52E152F}"/>
            </a:ext>
          </a:extLst>
        </xdr:cNvPr>
        <xdr:cNvSpPr txBox="1"/>
      </xdr:nvSpPr>
      <xdr:spPr>
        <a:xfrm>
          <a:off x="9391727" y="1856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47641</xdr:rowOff>
    </xdr:from>
    <xdr:ext cx="469744" cy="259045"/>
    <xdr:sp macro="" textlink="">
      <xdr:nvSpPr>
        <xdr:cNvPr id="388" name="n_2mainValue【市民会館】&#10;一人当たり面積">
          <a:extLst>
            <a:ext uri="{FF2B5EF4-FFF2-40B4-BE49-F238E27FC236}">
              <a16:creationId xmlns:a16="http://schemas.microsoft.com/office/drawing/2014/main" id="{939DE4C1-B1E4-4472-B504-135A61F356F6}"/>
            </a:ext>
          </a:extLst>
        </xdr:cNvPr>
        <xdr:cNvSpPr txBox="1"/>
      </xdr:nvSpPr>
      <xdr:spPr>
        <a:xfrm>
          <a:off x="8515427" y="1856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49547</xdr:rowOff>
    </xdr:from>
    <xdr:ext cx="469744" cy="259045"/>
    <xdr:sp macro="" textlink="">
      <xdr:nvSpPr>
        <xdr:cNvPr id="389" name="n_3mainValue【市民会館】&#10;一人当たり面積">
          <a:extLst>
            <a:ext uri="{FF2B5EF4-FFF2-40B4-BE49-F238E27FC236}">
              <a16:creationId xmlns:a16="http://schemas.microsoft.com/office/drawing/2014/main" id="{7F6F613C-CB24-403F-A630-8DCAF90996B8}"/>
            </a:ext>
          </a:extLst>
        </xdr:cNvPr>
        <xdr:cNvSpPr txBox="1"/>
      </xdr:nvSpPr>
      <xdr:spPr>
        <a:xfrm>
          <a:off x="7626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49547</xdr:rowOff>
    </xdr:from>
    <xdr:ext cx="469744" cy="259045"/>
    <xdr:sp macro="" textlink="">
      <xdr:nvSpPr>
        <xdr:cNvPr id="390" name="n_4mainValue【市民会館】&#10;一人当たり面積">
          <a:extLst>
            <a:ext uri="{FF2B5EF4-FFF2-40B4-BE49-F238E27FC236}">
              <a16:creationId xmlns:a16="http://schemas.microsoft.com/office/drawing/2014/main" id="{51EA4389-024D-45C2-BDB9-F744052EC34A}"/>
            </a:ext>
          </a:extLst>
        </xdr:cNvPr>
        <xdr:cNvSpPr txBox="1"/>
      </xdr:nvSpPr>
      <xdr:spPr>
        <a:xfrm>
          <a:off x="6737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DA1E677D-B389-4EBF-AF60-27215D7C69B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8C98EF9C-4CB3-4BDC-9664-1AEDAC0C352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57BD4C7F-3A7B-4A1B-9CBA-B2EAFEE32EB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18C66280-707D-482E-B804-418F9F47C99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7ADE1E40-D2FE-413E-8584-D3159061C1A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DC62DF84-A877-4D10-9677-13C9B45A166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C739FAAD-2FB9-4D94-96BD-AA466C9C700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6B6FF6BD-6F1B-4A2B-A210-6918B8D46A7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45B41BAF-06C5-48CF-B499-99E80647993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9246DC5F-F976-4F3B-BB4E-CFD3D5F31CB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DDD21F8D-A11A-4C58-8AF6-611CC3C4600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477F62D2-AC31-4F95-BE4B-CF28521EF03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808CDE4-44D5-4E93-9D01-E777FF2C5C1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623C084D-DD52-4A45-8D7F-0CFF891DF85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F0EF80F3-3BF3-4A3F-8FF8-39194BC5C86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3BFC0BC1-557D-4BF0-AC82-0E08A194038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4EE76A46-A594-47FD-9075-D59D5461CE2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EA574309-7826-4FC6-93A9-5C11F34C9DA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11E9F859-C62D-4D57-B966-4D36C9879F3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84E0B369-0359-4F49-863F-A979EBBF5DD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E881E08E-C4A0-469C-BFEA-6CE442B6242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23D195B2-FA64-4FED-BF24-D852D2B07A6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B5746FB5-EA46-4267-AB7F-491D38A7207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44920BA8-7F60-4DAF-97F5-CFA6071E302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A468E648-80E4-403A-9B5C-3E976AFB142D}"/>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一般廃棄物処理施設】&#10;有形固定資産減価償却率最小値テキスト">
          <a:extLst>
            <a:ext uri="{FF2B5EF4-FFF2-40B4-BE49-F238E27FC236}">
              <a16:creationId xmlns:a16="http://schemas.microsoft.com/office/drawing/2014/main" id="{F278EB83-5C5F-4D12-9711-7EB87CB5753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4837D87F-6134-4EB4-B317-59B702D68BA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E96B2544-3F99-4722-9B78-4598D8DE1870}"/>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419" name="直線コネクタ 418">
          <a:extLst>
            <a:ext uri="{FF2B5EF4-FFF2-40B4-BE49-F238E27FC236}">
              <a16:creationId xmlns:a16="http://schemas.microsoft.com/office/drawing/2014/main" id="{E6813349-E682-4738-B37E-011089DA47B8}"/>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8EDCC113-7777-45D7-9FDD-3109D13278A9}"/>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1" name="フローチャート: 判断 420">
          <a:extLst>
            <a:ext uri="{FF2B5EF4-FFF2-40B4-BE49-F238E27FC236}">
              <a16:creationId xmlns:a16="http://schemas.microsoft.com/office/drawing/2014/main" id="{4EC5705A-FE90-44F5-AAE7-381A782AF4F5}"/>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9FDA818F-8E6A-4C1F-8882-332D5BD34851}"/>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23" name="フローチャート: 判断 422">
          <a:extLst>
            <a:ext uri="{FF2B5EF4-FFF2-40B4-BE49-F238E27FC236}">
              <a16:creationId xmlns:a16="http://schemas.microsoft.com/office/drawing/2014/main" id="{EB01B301-8CD9-4FD2-822C-8C5532F82774}"/>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a:extLst>
            <a:ext uri="{FF2B5EF4-FFF2-40B4-BE49-F238E27FC236}">
              <a16:creationId xmlns:a16="http://schemas.microsoft.com/office/drawing/2014/main" id="{43E9ED72-CE87-42AE-936A-2F1C6E97976B}"/>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425" name="フローチャート: 判断 424">
          <a:extLst>
            <a:ext uri="{FF2B5EF4-FFF2-40B4-BE49-F238E27FC236}">
              <a16:creationId xmlns:a16="http://schemas.microsoft.com/office/drawing/2014/main" id="{5CE09998-CCE6-4E89-B35B-0BDCE653120D}"/>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B35EA8DF-FA48-4FC9-B4EE-D8BEA0B56F2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BEE9E3F1-8786-4774-B807-5CE13286C11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497C3EB-B6E4-46F8-9E6D-B59827EE8AD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4916B36-9F58-4494-9934-CA0DA972C16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D3F90EA-270C-4C77-B359-EAB8CDBC104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31" name="楕円 430">
          <a:extLst>
            <a:ext uri="{FF2B5EF4-FFF2-40B4-BE49-F238E27FC236}">
              <a16:creationId xmlns:a16="http://schemas.microsoft.com/office/drawing/2014/main" id="{20ED8874-EDA3-4CF7-AE6E-F501FAF61ECD}"/>
            </a:ext>
          </a:extLst>
        </xdr:cNvPr>
        <xdr:cNvSpPr/>
      </xdr:nvSpPr>
      <xdr:spPr>
        <a:xfrm>
          <a:off x="16268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139717</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B5744E55-2D79-469F-9D93-ECBFA57A355D}"/>
            </a:ext>
          </a:extLst>
        </xdr:cNvPr>
        <xdr:cNvSpPr txBox="1"/>
      </xdr:nvSpPr>
      <xdr:spPr>
        <a:xfrm>
          <a:off x="16357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29210</xdr:rowOff>
    </xdr:from>
    <xdr:to>
      <xdr:col>81</xdr:col>
      <xdr:colOff>101600</xdr:colOff>
      <xdr:row>36</xdr:row>
      <xdr:rowOff>130810</xdr:rowOff>
    </xdr:to>
    <xdr:sp macro="" textlink="">
      <xdr:nvSpPr>
        <xdr:cNvPr id="433" name="楕円 432">
          <a:extLst>
            <a:ext uri="{FF2B5EF4-FFF2-40B4-BE49-F238E27FC236}">
              <a16:creationId xmlns:a16="http://schemas.microsoft.com/office/drawing/2014/main" id="{2A6F868B-862F-4D8A-A75F-26BD242CD55C}"/>
            </a:ext>
          </a:extLst>
        </xdr:cNvPr>
        <xdr:cNvSpPr/>
      </xdr:nvSpPr>
      <xdr:spPr>
        <a:xfrm>
          <a:off x="15430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80010</xdr:rowOff>
    </xdr:from>
    <xdr:to>
      <xdr:col>85</xdr:col>
      <xdr:colOff>127000</xdr:colOff>
      <xdr:row>36</xdr:row>
      <xdr:rowOff>167640</xdr:rowOff>
    </xdr:to>
    <xdr:cxnSp macro="">
      <xdr:nvCxnSpPr>
        <xdr:cNvPr id="434" name="直線コネクタ 433">
          <a:extLst>
            <a:ext uri="{FF2B5EF4-FFF2-40B4-BE49-F238E27FC236}">
              <a16:creationId xmlns:a16="http://schemas.microsoft.com/office/drawing/2014/main" id="{F37C8B82-CA11-4484-A47A-91B2125D53DB}"/>
            </a:ext>
          </a:extLst>
        </xdr:cNvPr>
        <xdr:cNvCxnSpPr/>
      </xdr:nvCxnSpPr>
      <xdr:spPr>
        <a:xfrm>
          <a:off x="15481300" y="625221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114935</xdr:rowOff>
    </xdr:from>
    <xdr:to>
      <xdr:col>76</xdr:col>
      <xdr:colOff>165100</xdr:colOff>
      <xdr:row>36</xdr:row>
      <xdr:rowOff>45085</xdr:rowOff>
    </xdr:to>
    <xdr:sp macro="" textlink="">
      <xdr:nvSpPr>
        <xdr:cNvPr id="435" name="楕円 434">
          <a:extLst>
            <a:ext uri="{FF2B5EF4-FFF2-40B4-BE49-F238E27FC236}">
              <a16:creationId xmlns:a16="http://schemas.microsoft.com/office/drawing/2014/main" id="{B1C299C8-EC97-4341-A724-212BC0239F7D}"/>
            </a:ext>
          </a:extLst>
        </xdr:cNvPr>
        <xdr:cNvSpPr/>
      </xdr:nvSpPr>
      <xdr:spPr>
        <a:xfrm>
          <a:off x="14541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165735</xdr:rowOff>
    </xdr:from>
    <xdr:to>
      <xdr:col>81</xdr:col>
      <xdr:colOff>50800</xdr:colOff>
      <xdr:row>36</xdr:row>
      <xdr:rowOff>80010</xdr:rowOff>
    </xdr:to>
    <xdr:cxnSp macro="">
      <xdr:nvCxnSpPr>
        <xdr:cNvPr id="436" name="直線コネクタ 435">
          <a:extLst>
            <a:ext uri="{FF2B5EF4-FFF2-40B4-BE49-F238E27FC236}">
              <a16:creationId xmlns:a16="http://schemas.microsoft.com/office/drawing/2014/main" id="{696488ED-B7EB-416F-AD6A-7B565EA19393}"/>
            </a:ext>
          </a:extLst>
        </xdr:cNvPr>
        <xdr:cNvCxnSpPr/>
      </xdr:nvCxnSpPr>
      <xdr:spPr>
        <a:xfrm>
          <a:off x="14592300" y="616648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29210</xdr:rowOff>
    </xdr:from>
    <xdr:to>
      <xdr:col>72</xdr:col>
      <xdr:colOff>38100</xdr:colOff>
      <xdr:row>35</xdr:row>
      <xdr:rowOff>130810</xdr:rowOff>
    </xdr:to>
    <xdr:sp macro="" textlink="">
      <xdr:nvSpPr>
        <xdr:cNvPr id="437" name="楕円 436">
          <a:extLst>
            <a:ext uri="{FF2B5EF4-FFF2-40B4-BE49-F238E27FC236}">
              <a16:creationId xmlns:a16="http://schemas.microsoft.com/office/drawing/2014/main" id="{F146454C-EFD4-4936-9D23-7D2E53FFB068}"/>
            </a:ext>
          </a:extLst>
        </xdr:cNvPr>
        <xdr:cNvSpPr/>
      </xdr:nvSpPr>
      <xdr:spPr>
        <a:xfrm>
          <a:off x="13652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80010</xdr:rowOff>
    </xdr:from>
    <xdr:to>
      <xdr:col>76</xdr:col>
      <xdr:colOff>114300</xdr:colOff>
      <xdr:row>35</xdr:row>
      <xdr:rowOff>165735</xdr:rowOff>
    </xdr:to>
    <xdr:cxnSp macro="">
      <xdr:nvCxnSpPr>
        <xdr:cNvPr id="438" name="直線コネクタ 437">
          <a:extLst>
            <a:ext uri="{FF2B5EF4-FFF2-40B4-BE49-F238E27FC236}">
              <a16:creationId xmlns:a16="http://schemas.microsoft.com/office/drawing/2014/main" id="{D340A4D0-36BD-4DB7-AAC8-425781F93D6C}"/>
            </a:ext>
          </a:extLst>
        </xdr:cNvPr>
        <xdr:cNvCxnSpPr/>
      </xdr:nvCxnSpPr>
      <xdr:spPr>
        <a:xfrm>
          <a:off x="13703300" y="60807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126365</xdr:rowOff>
    </xdr:from>
    <xdr:to>
      <xdr:col>67</xdr:col>
      <xdr:colOff>101600</xdr:colOff>
      <xdr:row>35</xdr:row>
      <xdr:rowOff>56515</xdr:rowOff>
    </xdr:to>
    <xdr:sp macro="" textlink="">
      <xdr:nvSpPr>
        <xdr:cNvPr id="439" name="楕円 438">
          <a:extLst>
            <a:ext uri="{FF2B5EF4-FFF2-40B4-BE49-F238E27FC236}">
              <a16:creationId xmlns:a16="http://schemas.microsoft.com/office/drawing/2014/main" id="{84250285-FFAA-46E7-B183-0057069FA96D}"/>
            </a:ext>
          </a:extLst>
        </xdr:cNvPr>
        <xdr:cNvSpPr/>
      </xdr:nvSpPr>
      <xdr:spPr>
        <a:xfrm>
          <a:off x="12763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5715</xdr:rowOff>
    </xdr:from>
    <xdr:to>
      <xdr:col>71</xdr:col>
      <xdr:colOff>177800</xdr:colOff>
      <xdr:row>35</xdr:row>
      <xdr:rowOff>80010</xdr:rowOff>
    </xdr:to>
    <xdr:cxnSp macro="">
      <xdr:nvCxnSpPr>
        <xdr:cNvPr id="440" name="直線コネクタ 439">
          <a:extLst>
            <a:ext uri="{FF2B5EF4-FFF2-40B4-BE49-F238E27FC236}">
              <a16:creationId xmlns:a16="http://schemas.microsoft.com/office/drawing/2014/main" id="{7026AA84-4D22-4865-9D5D-E36FB7ADB9C3}"/>
            </a:ext>
          </a:extLst>
        </xdr:cNvPr>
        <xdr:cNvCxnSpPr/>
      </xdr:nvCxnSpPr>
      <xdr:spPr>
        <a:xfrm>
          <a:off x="12814300" y="60064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BA3111D9-AB7D-4D72-BDD2-B7A7076AA0C5}"/>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414DA1A8-5F63-4C81-8E7A-FA0904A240E5}"/>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4EAB34F6-2103-4DC2-B11B-9CE7B50BD0E1}"/>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5732</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F240AB58-9012-4D06-AB89-8568D27529FC}"/>
            </a:ext>
          </a:extLst>
        </xdr:cNvPr>
        <xdr:cNvSpPr txBox="1"/>
      </xdr:nvSpPr>
      <xdr:spPr>
        <a:xfrm>
          <a:off x="12611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147337</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CA04A9EE-B18D-4858-9BB2-7617B5341E95}"/>
            </a:ext>
          </a:extLst>
        </xdr:cNvPr>
        <xdr:cNvSpPr txBox="1"/>
      </xdr:nvSpPr>
      <xdr:spPr>
        <a:xfrm>
          <a:off x="152660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61612</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AEA5BAD4-B8F6-4681-948A-2057B3E17D95}"/>
            </a:ext>
          </a:extLst>
        </xdr:cNvPr>
        <xdr:cNvSpPr txBox="1"/>
      </xdr:nvSpPr>
      <xdr:spPr>
        <a:xfrm>
          <a:off x="14389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147337</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1995DED7-36DA-4253-90AA-0565F325D3F7}"/>
            </a:ext>
          </a:extLst>
        </xdr:cNvPr>
        <xdr:cNvSpPr txBox="1"/>
      </xdr:nvSpPr>
      <xdr:spPr>
        <a:xfrm>
          <a:off x="13500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73042</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E5435FBD-F6E2-4614-90C6-2E6EBCB632BB}"/>
            </a:ext>
          </a:extLst>
        </xdr:cNvPr>
        <xdr:cNvSpPr txBox="1"/>
      </xdr:nvSpPr>
      <xdr:spPr>
        <a:xfrm>
          <a:off x="12611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9765A153-29E2-4AAC-94BC-D5EAC532D3D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7D1B93EF-06A7-4E60-891B-204A02A9298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BC96F97D-39D1-4FB5-913C-4526919F84A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33E17BC3-30B4-43CE-8E6B-7B8159C81B5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F9DE774A-6364-421E-8269-FB567FC06B4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2B4E7988-2085-49F6-949D-71E390A0365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B88D6932-E46C-4261-8B02-678B4F51544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B16B1F73-9B09-407D-AD75-AA53C81D8A5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270059AC-EDCD-4E46-86E4-F34FD5705BE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68144CD6-9B1C-41B9-8331-B6167E8262B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14B38969-2248-46CB-A4CA-2CD941DA207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a:extLst>
            <a:ext uri="{FF2B5EF4-FFF2-40B4-BE49-F238E27FC236}">
              <a16:creationId xmlns:a16="http://schemas.microsoft.com/office/drawing/2014/main" id="{F01C577A-4F40-45AB-860D-27B691039C6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4F1FAC4B-D8F0-4D94-B35D-041B4855560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a:extLst>
            <a:ext uri="{FF2B5EF4-FFF2-40B4-BE49-F238E27FC236}">
              <a16:creationId xmlns:a16="http://schemas.microsoft.com/office/drawing/2014/main" id="{B6D47708-C80E-4C28-8C11-AB4F56A28C0D}"/>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B2C43631-54FB-4FEC-BF45-0D5126E5E2F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a:extLst>
            <a:ext uri="{FF2B5EF4-FFF2-40B4-BE49-F238E27FC236}">
              <a16:creationId xmlns:a16="http://schemas.microsoft.com/office/drawing/2014/main" id="{F44B0571-F155-485E-9CE1-EC0D16D9676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625E2643-978F-4B93-AF66-83F7461099D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6" name="テキスト ボックス 465">
          <a:extLst>
            <a:ext uri="{FF2B5EF4-FFF2-40B4-BE49-F238E27FC236}">
              <a16:creationId xmlns:a16="http://schemas.microsoft.com/office/drawing/2014/main" id="{3F6CCD4D-02E1-4716-BE5D-A645E81816A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92BC31DB-3B2F-445C-9B76-D7CC0E5AFE5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8" name="テキスト ボックス 467">
          <a:extLst>
            <a:ext uri="{FF2B5EF4-FFF2-40B4-BE49-F238E27FC236}">
              <a16:creationId xmlns:a16="http://schemas.microsoft.com/office/drawing/2014/main" id="{83919CBC-31C3-417D-BC71-C17F7D9E69EE}"/>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5F1D2758-91A2-4A45-B1E1-46D1C32FE36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B189F853-C60B-4709-9C78-A34FBEB314A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BD358CD2-78BF-4191-BEBB-CA579A133E6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472" name="直線コネクタ 471">
          <a:extLst>
            <a:ext uri="{FF2B5EF4-FFF2-40B4-BE49-F238E27FC236}">
              <a16:creationId xmlns:a16="http://schemas.microsoft.com/office/drawing/2014/main" id="{940DCB77-9E46-4D7C-8992-25FBCDBF0BA3}"/>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473" name="【一般廃棄物処理施設】&#10;一人当たり有形固定資産（償却資産）額最小値テキスト">
          <a:extLst>
            <a:ext uri="{FF2B5EF4-FFF2-40B4-BE49-F238E27FC236}">
              <a16:creationId xmlns:a16="http://schemas.microsoft.com/office/drawing/2014/main" id="{455D6272-A4F0-4174-903B-D30CC67181BB}"/>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474" name="直線コネクタ 473">
          <a:extLst>
            <a:ext uri="{FF2B5EF4-FFF2-40B4-BE49-F238E27FC236}">
              <a16:creationId xmlns:a16="http://schemas.microsoft.com/office/drawing/2014/main" id="{FA48547F-E8E1-4B47-A905-E3B599F3BED6}"/>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FF5AE70E-DFD0-4F2A-A676-612C36DDE8F3}"/>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476" name="直線コネクタ 475">
          <a:extLst>
            <a:ext uri="{FF2B5EF4-FFF2-40B4-BE49-F238E27FC236}">
              <a16:creationId xmlns:a16="http://schemas.microsoft.com/office/drawing/2014/main" id="{513AAFF7-4395-425C-BB83-111322E52BA3}"/>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151902</xdr:rowOff>
    </xdr:from>
    <xdr:ext cx="599010" cy="259045"/>
    <xdr:sp macro="" textlink="">
      <xdr:nvSpPr>
        <xdr:cNvPr id="477" name="【一般廃棄物処理施設】&#10;一人当たり有形固定資産（償却資産）額平均値テキスト">
          <a:extLst>
            <a:ext uri="{FF2B5EF4-FFF2-40B4-BE49-F238E27FC236}">
              <a16:creationId xmlns:a16="http://schemas.microsoft.com/office/drawing/2014/main" id="{73F916DD-C0CC-4CFB-B5F0-BCFDE05AC21F}"/>
            </a:ext>
          </a:extLst>
        </xdr:cNvPr>
        <xdr:cNvSpPr txBox="1"/>
      </xdr:nvSpPr>
      <xdr:spPr>
        <a:xfrm>
          <a:off x="22199600" y="6495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478" name="フローチャート: 判断 477">
          <a:extLst>
            <a:ext uri="{FF2B5EF4-FFF2-40B4-BE49-F238E27FC236}">
              <a16:creationId xmlns:a16="http://schemas.microsoft.com/office/drawing/2014/main" id="{39A32BC0-3B81-46E4-A228-2543B95FBCC2}"/>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479" name="フローチャート: 判断 478">
          <a:extLst>
            <a:ext uri="{FF2B5EF4-FFF2-40B4-BE49-F238E27FC236}">
              <a16:creationId xmlns:a16="http://schemas.microsoft.com/office/drawing/2014/main" id="{7AA9393E-6B68-4E0C-B406-94EF1982FF17}"/>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480" name="フローチャート: 判断 479">
          <a:extLst>
            <a:ext uri="{FF2B5EF4-FFF2-40B4-BE49-F238E27FC236}">
              <a16:creationId xmlns:a16="http://schemas.microsoft.com/office/drawing/2014/main" id="{684E9165-175C-4DFD-B477-CE4F6A6610EC}"/>
            </a:ext>
          </a:extLst>
        </xdr:cNvPr>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481" name="フローチャート: 判断 480">
          <a:extLst>
            <a:ext uri="{FF2B5EF4-FFF2-40B4-BE49-F238E27FC236}">
              <a16:creationId xmlns:a16="http://schemas.microsoft.com/office/drawing/2014/main" id="{F71BE928-65FB-4929-8458-918BDD7FE846}"/>
            </a:ext>
          </a:extLst>
        </xdr:cNvPr>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482" name="フローチャート: 判断 481">
          <a:extLst>
            <a:ext uri="{FF2B5EF4-FFF2-40B4-BE49-F238E27FC236}">
              <a16:creationId xmlns:a16="http://schemas.microsoft.com/office/drawing/2014/main" id="{1A02503B-9A78-46DE-A140-71BC94C4FF63}"/>
            </a:ext>
          </a:extLst>
        </xdr:cNvPr>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C0C2B0CA-FFD2-4B8A-9C69-DBBD7BF0017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66E43C17-A041-471F-96D9-4C2A854813B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66144EF-09E9-4C96-A09B-CA22E746152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648F720-83DC-4590-8582-BF19B2F71E8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8EADEF9-FA16-4374-8E4E-FB500D381F1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72438</xdr:rowOff>
    </xdr:from>
    <xdr:to>
      <xdr:col>116</xdr:col>
      <xdr:colOff>114300</xdr:colOff>
      <xdr:row>40</xdr:row>
      <xdr:rowOff>2588</xdr:rowOff>
    </xdr:to>
    <xdr:sp macro="" textlink="">
      <xdr:nvSpPr>
        <xdr:cNvPr id="488" name="楕円 487">
          <a:extLst>
            <a:ext uri="{FF2B5EF4-FFF2-40B4-BE49-F238E27FC236}">
              <a16:creationId xmlns:a16="http://schemas.microsoft.com/office/drawing/2014/main" id="{2848E51D-4AB9-41F0-8C91-5AFDBBF2339A}"/>
            </a:ext>
          </a:extLst>
        </xdr:cNvPr>
        <xdr:cNvSpPr/>
      </xdr:nvSpPr>
      <xdr:spPr>
        <a:xfrm>
          <a:off x="22110700" y="675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50865</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74DC2A6B-1E31-4AB9-BD27-60EF78517945}"/>
            </a:ext>
          </a:extLst>
        </xdr:cNvPr>
        <xdr:cNvSpPr txBox="1"/>
      </xdr:nvSpPr>
      <xdr:spPr>
        <a:xfrm>
          <a:off x="22199600" y="673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73821</xdr:rowOff>
    </xdr:from>
    <xdr:to>
      <xdr:col>112</xdr:col>
      <xdr:colOff>38100</xdr:colOff>
      <xdr:row>40</xdr:row>
      <xdr:rowOff>3971</xdr:rowOff>
    </xdr:to>
    <xdr:sp macro="" textlink="">
      <xdr:nvSpPr>
        <xdr:cNvPr id="490" name="楕円 489">
          <a:extLst>
            <a:ext uri="{FF2B5EF4-FFF2-40B4-BE49-F238E27FC236}">
              <a16:creationId xmlns:a16="http://schemas.microsoft.com/office/drawing/2014/main" id="{193EBFEE-7612-4040-90ED-EFBB521504E2}"/>
            </a:ext>
          </a:extLst>
        </xdr:cNvPr>
        <xdr:cNvSpPr/>
      </xdr:nvSpPr>
      <xdr:spPr>
        <a:xfrm>
          <a:off x="21272500" y="676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123238</xdr:rowOff>
    </xdr:from>
    <xdr:to>
      <xdr:col>116</xdr:col>
      <xdr:colOff>63500</xdr:colOff>
      <xdr:row>39</xdr:row>
      <xdr:rowOff>124621</xdr:rowOff>
    </xdr:to>
    <xdr:cxnSp macro="">
      <xdr:nvCxnSpPr>
        <xdr:cNvPr id="491" name="直線コネクタ 490">
          <a:extLst>
            <a:ext uri="{FF2B5EF4-FFF2-40B4-BE49-F238E27FC236}">
              <a16:creationId xmlns:a16="http://schemas.microsoft.com/office/drawing/2014/main" id="{2C126465-6A2F-454F-B46D-BB898F06DE5F}"/>
            </a:ext>
          </a:extLst>
        </xdr:cNvPr>
        <xdr:cNvCxnSpPr/>
      </xdr:nvCxnSpPr>
      <xdr:spPr>
        <a:xfrm flipV="1">
          <a:off x="21323300" y="6809788"/>
          <a:ext cx="8382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97840</xdr:rowOff>
    </xdr:from>
    <xdr:to>
      <xdr:col>107</xdr:col>
      <xdr:colOff>101600</xdr:colOff>
      <xdr:row>40</xdr:row>
      <xdr:rowOff>27990</xdr:rowOff>
    </xdr:to>
    <xdr:sp macro="" textlink="">
      <xdr:nvSpPr>
        <xdr:cNvPr id="492" name="楕円 491">
          <a:extLst>
            <a:ext uri="{FF2B5EF4-FFF2-40B4-BE49-F238E27FC236}">
              <a16:creationId xmlns:a16="http://schemas.microsoft.com/office/drawing/2014/main" id="{6B736FDC-4141-402F-894E-EE80C551B7BF}"/>
            </a:ext>
          </a:extLst>
        </xdr:cNvPr>
        <xdr:cNvSpPr/>
      </xdr:nvSpPr>
      <xdr:spPr>
        <a:xfrm>
          <a:off x="20383500" y="67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124621</xdr:rowOff>
    </xdr:from>
    <xdr:to>
      <xdr:col>111</xdr:col>
      <xdr:colOff>177800</xdr:colOff>
      <xdr:row>39</xdr:row>
      <xdr:rowOff>148640</xdr:rowOff>
    </xdr:to>
    <xdr:cxnSp macro="">
      <xdr:nvCxnSpPr>
        <xdr:cNvPr id="493" name="直線コネクタ 492">
          <a:extLst>
            <a:ext uri="{FF2B5EF4-FFF2-40B4-BE49-F238E27FC236}">
              <a16:creationId xmlns:a16="http://schemas.microsoft.com/office/drawing/2014/main" id="{AC68BAB8-BE3D-4734-9260-64389287B80C}"/>
            </a:ext>
          </a:extLst>
        </xdr:cNvPr>
        <xdr:cNvCxnSpPr/>
      </xdr:nvCxnSpPr>
      <xdr:spPr>
        <a:xfrm flipV="1">
          <a:off x="20434300" y="6811171"/>
          <a:ext cx="889000" cy="2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93481</xdr:rowOff>
    </xdr:from>
    <xdr:to>
      <xdr:col>102</xdr:col>
      <xdr:colOff>165100</xdr:colOff>
      <xdr:row>40</xdr:row>
      <xdr:rowOff>23631</xdr:rowOff>
    </xdr:to>
    <xdr:sp macro="" textlink="">
      <xdr:nvSpPr>
        <xdr:cNvPr id="494" name="楕円 493">
          <a:extLst>
            <a:ext uri="{FF2B5EF4-FFF2-40B4-BE49-F238E27FC236}">
              <a16:creationId xmlns:a16="http://schemas.microsoft.com/office/drawing/2014/main" id="{47B11C6E-B36A-4CCE-9449-F0FED818B06F}"/>
            </a:ext>
          </a:extLst>
        </xdr:cNvPr>
        <xdr:cNvSpPr/>
      </xdr:nvSpPr>
      <xdr:spPr>
        <a:xfrm>
          <a:off x="19494500" y="678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144281</xdr:rowOff>
    </xdr:from>
    <xdr:to>
      <xdr:col>107</xdr:col>
      <xdr:colOff>50800</xdr:colOff>
      <xdr:row>39</xdr:row>
      <xdr:rowOff>148640</xdr:rowOff>
    </xdr:to>
    <xdr:cxnSp macro="">
      <xdr:nvCxnSpPr>
        <xdr:cNvPr id="495" name="直線コネクタ 494">
          <a:extLst>
            <a:ext uri="{FF2B5EF4-FFF2-40B4-BE49-F238E27FC236}">
              <a16:creationId xmlns:a16="http://schemas.microsoft.com/office/drawing/2014/main" id="{FA373FB1-903D-4F4B-A4C2-32D818EF1791}"/>
            </a:ext>
          </a:extLst>
        </xdr:cNvPr>
        <xdr:cNvCxnSpPr/>
      </xdr:nvCxnSpPr>
      <xdr:spPr>
        <a:xfrm>
          <a:off x="19545300" y="6830831"/>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102419</xdr:rowOff>
    </xdr:from>
    <xdr:to>
      <xdr:col>98</xdr:col>
      <xdr:colOff>38100</xdr:colOff>
      <xdr:row>40</xdr:row>
      <xdr:rowOff>32569</xdr:rowOff>
    </xdr:to>
    <xdr:sp macro="" textlink="">
      <xdr:nvSpPr>
        <xdr:cNvPr id="496" name="楕円 495">
          <a:extLst>
            <a:ext uri="{FF2B5EF4-FFF2-40B4-BE49-F238E27FC236}">
              <a16:creationId xmlns:a16="http://schemas.microsoft.com/office/drawing/2014/main" id="{55B3F4E4-4B89-499D-B781-6D933A711C69}"/>
            </a:ext>
          </a:extLst>
        </xdr:cNvPr>
        <xdr:cNvSpPr/>
      </xdr:nvSpPr>
      <xdr:spPr>
        <a:xfrm>
          <a:off x="18605500" y="678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144281</xdr:rowOff>
    </xdr:from>
    <xdr:to>
      <xdr:col>102</xdr:col>
      <xdr:colOff>114300</xdr:colOff>
      <xdr:row>39</xdr:row>
      <xdr:rowOff>153219</xdr:rowOff>
    </xdr:to>
    <xdr:cxnSp macro="">
      <xdr:nvCxnSpPr>
        <xdr:cNvPr id="497" name="直線コネクタ 496">
          <a:extLst>
            <a:ext uri="{FF2B5EF4-FFF2-40B4-BE49-F238E27FC236}">
              <a16:creationId xmlns:a16="http://schemas.microsoft.com/office/drawing/2014/main" id="{C538C3D5-F6FE-4B1B-90DE-86DF81134C75}"/>
            </a:ext>
          </a:extLst>
        </xdr:cNvPr>
        <xdr:cNvCxnSpPr/>
      </xdr:nvCxnSpPr>
      <xdr:spPr>
        <a:xfrm flipV="1">
          <a:off x="18656300" y="6830831"/>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104086</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EE03B0A8-F20D-49B6-9A0C-53D26A425E6F}"/>
            </a:ext>
          </a:extLst>
        </xdr:cNvPr>
        <xdr:cNvSpPr txBox="1"/>
      </xdr:nvSpPr>
      <xdr:spPr>
        <a:xfrm>
          <a:off x="21011095" y="644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149665</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CC4F7747-078E-466F-9B83-A66175BD5C11}"/>
            </a:ext>
          </a:extLst>
        </xdr:cNvPr>
        <xdr:cNvSpPr txBox="1"/>
      </xdr:nvSpPr>
      <xdr:spPr>
        <a:xfrm>
          <a:off x="201347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157574</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13EEA684-5AFD-4F80-B2DF-B098836AD306}"/>
            </a:ext>
          </a:extLst>
        </xdr:cNvPr>
        <xdr:cNvSpPr txBox="1"/>
      </xdr:nvSpPr>
      <xdr:spPr>
        <a:xfrm>
          <a:off x="19245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10474</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96E2B98E-2848-4B58-A7C9-3AB3D479EC9B}"/>
            </a:ext>
          </a:extLst>
        </xdr:cNvPr>
        <xdr:cNvSpPr txBox="1"/>
      </xdr:nvSpPr>
      <xdr:spPr>
        <a:xfrm>
          <a:off x="18356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166548</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3A2A7332-D9ED-4AD9-A60F-4F044CA70B1A}"/>
            </a:ext>
          </a:extLst>
        </xdr:cNvPr>
        <xdr:cNvSpPr txBox="1"/>
      </xdr:nvSpPr>
      <xdr:spPr>
        <a:xfrm>
          <a:off x="21011095" y="685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19117</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0DC73EE9-6267-4241-8E7E-54C0B732AD88}"/>
            </a:ext>
          </a:extLst>
        </xdr:cNvPr>
        <xdr:cNvSpPr txBox="1"/>
      </xdr:nvSpPr>
      <xdr:spPr>
        <a:xfrm>
          <a:off x="20134795" y="687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14758</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4915CDAA-B7C3-473C-BAA3-4B39DFD1C8BC}"/>
            </a:ext>
          </a:extLst>
        </xdr:cNvPr>
        <xdr:cNvSpPr txBox="1"/>
      </xdr:nvSpPr>
      <xdr:spPr>
        <a:xfrm>
          <a:off x="19245795" y="68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23696</xdr:rowOff>
    </xdr:from>
    <xdr:ext cx="599010" cy="259045"/>
    <xdr:sp macro="" textlink="">
      <xdr:nvSpPr>
        <xdr:cNvPr id="505" name="n_4mainValue【一般廃棄物処理施設】&#10;一人当たり有形固定資産（償却資産）額">
          <a:extLst>
            <a:ext uri="{FF2B5EF4-FFF2-40B4-BE49-F238E27FC236}">
              <a16:creationId xmlns:a16="http://schemas.microsoft.com/office/drawing/2014/main" id="{A5339A56-1CA0-40A5-95B5-1E45D008B9F5}"/>
            </a:ext>
          </a:extLst>
        </xdr:cNvPr>
        <xdr:cNvSpPr txBox="1"/>
      </xdr:nvSpPr>
      <xdr:spPr>
        <a:xfrm>
          <a:off x="18356795" y="688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D7F947BC-013F-47A8-BED5-3E55F0D4731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6945F5DC-172C-4450-90D0-A7120A79FD0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F255E312-5A41-4122-99B1-BF7E4689702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F5E8ABE4-A9E8-415A-A03B-3229243E5B4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BF672810-2C56-46BD-ABFB-24303D1EE90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712F575F-6A08-46FA-B757-962FF721E26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70E77BBB-9023-4CF9-8CBC-13C11F9764D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C45DD4D2-FB1B-4432-9A59-A590CF1BC65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485B6C8D-C62A-4A49-8396-B68CD63971D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3FFD3677-E44F-4768-8872-EE8E3F785C9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339168F9-CC0A-41BC-98DF-5261EEE0522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A57FC6D1-1B6D-4CA6-9DD8-0C98EF7A031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a:extLst>
            <a:ext uri="{FF2B5EF4-FFF2-40B4-BE49-F238E27FC236}">
              <a16:creationId xmlns:a16="http://schemas.microsoft.com/office/drawing/2014/main" id="{63DE6776-7007-465E-A747-E2169074AF4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454B7038-5832-40B9-AA42-8F3B6DBBEF1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CC37BA50-80F9-4318-B25D-0B566B1D2CB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C4A90CB0-A3FC-4B98-862D-72A6BB236A2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72741CDD-91AC-449B-8B1D-645D55654D7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EB807825-BE6D-4951-AA5E-58B4ADB9599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EA77BAC2-8391-47B6-92F5-402C44BEF18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CD77091C-D8B0-475F-A89E-B2D208B536F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8A9C4136-91AF-4533-BEEF-31DAD678C77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4975D4F9-B2C1-4C14-B5A0-BDBA262CE9E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a:extLst>
            <a:ext uri="{FF2B5EF4-FFF2-40B4-BE49-F238E27FC236}">
              <a16:creationId xmlns:a16="http://schemas.microsoft.com/office/drawing/2014/main" id="{45C865C7-3862-4283-8B21-791375FBFD2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B09E7460-FBEF-4070-AAAD-CDB92EAB14B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530" name="直線コネクタ 529">
          <a:extLst>
            <a:ext uri="{FF2B5EF4-FFF2-40B4-BE49-F238E27FC236}">
              <a16:creationId xmlns:a16="http://schemas.microsoft.com/office/drawing/2014/main" id="{B9BC8463-EB82-44F1-B134-228B4A8259AE}"/>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1" name="【保健センター・保健所】&#10;有形固定資産減価償却率最小値テキスト">
          <a:extLst>
            <a:ext uri="{FF2B5EF4-FFF2-40B4-BE49-F238E27FC236}">
              <a16:creationId xmlns:a16="http://schemas.microsoft.com/office/drawing/2014/main" id="{CBF85058-47B6-4A0E-93C9-E03580DC9042}"/>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2" name="直線コネクタ 531">
          <a:extLst>
            <a:ext uri="{FF2B5EF4-FFF2-40B4-BE49-F238E27FC236}">
              <a16:creationId xmlns:a16="http://schemas.microsoft.com/office/drawing/2014/main" id="{6F92D7FB-8AE3-47AD-B1F4-F2A9CCA581A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3" name="【保健センター・保健所】&#10;有形固定資産減価償却率最大値テキスト">
          <a:extLst>
            <a:ext uri="{FF2B5EF4-FFF2-40B4-BE49-F238E27FC236}">
              <a16:creationId xmlns:a16="http://schemas.microsoft.com/office/drawing/2014/main" id="{00070F28-0D11-46BE-98E6-186AB45E9066}"/>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4" name="直線コネクタ 533">
          <a:extLst>
            <a:ext uri="{FF2B5EF4-FFF2-40B4-BE49-F238E27FC236}">
              <a16:creationId xmlns:a16="http://schemas.microsoft.com/office/drawing/2014/main" id="{98DA1FDE-D90B-425C-A0A1-B55EBD404B44}"/>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3D3CE6B7-B70A-4DAC-AECB-26F93AE59F92}"/>
            </a:ext>
          </a:extLst>
        </xdr:cNvPr>
        <xdr:cNvSpPr txBox="1"/>
      </xdr:nvSpPr>
      <xdr:spPr>
        <a:xfrm>
          <a:off x="16357600" y="1002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536" name="フローチャート: 判断 535">
          <a:extLst>
            <a:ext uri="{FF2B5EF4-FFF2-40B4-BE49-F238E27FC236}">
              <a16:creationId xmlns:a16="http://schemas.microsoft.com/office/drawing/2014/main" id="{18D7BB27-B24B-4287-AF3A-E3242A96B3FA}"/>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537" name="フローチャート: 判断 536">
          <a:extLst>
            <a:ext uri="{FF2B5EF4-FFF2-40B4-BE49-F238E27FC236}">
              <a16:creationId xmlns:a16="http://schemas.microsoft.com/office/drawing/2014/main" id="{052D9992-F9C7-4C71-AB02-2900CACB9918}"/>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538" name="フローチャート: 判断 537">
          <a:extLst>
            <a:ext uri="{FF2B5EF4-FFF2-40B4-BE49-F238E27FC236}">
              <a16:creationId xmlns:a16="http://schemas.microsoft.com/office/drawing/2014/main" id="{11353D23-5C22-4929-BA41-CC23AA841DD7}"/>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539" name="フローチャート: 判断 538">
          <a:extLst>
            <a:ext uri="{FF2B5EF4-FFF2-40B4-BE49-F238E27FC236}">
              <a16:creationId xmlns:a16="http://schemas.microsoft.com/office/drawing/2014/main" id="{CB15862E-2441-4B30-9EF8-29D3EDA2EA39}"/>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540" name="フローチャート: 判断 539">
          <a:extLst>
            <a:ext uri="{FF2B5EF4-FFF2-40B4-BE49-F238E27FC236}">
              <a16:creationId xmlns:a16="http://schemas.microsoft.com/office/drawing/2014/main" id="{C35C3E4E-B6D4-4EB9-89EE-9ED427075A3A}"/>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18F55E40-D993-486C-B220-65FD049C7B2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933DC61-9DB8-4467-978A-99246BC0FD2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2051039-8354-430A-A7D5-FFC36055520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6A8836E-CDA7-40FC-800C-9C852C1D2AB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54FA348-6210-4FC6-B14F-8ED0E580095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44450</xdr:rowOff>
    </xdr:from>
    <xdr:to>
      <xdr:col>85</xdr:col>
      <xdr:colOff>177800</xdr:colOff>
      <xdr:row>61</xdr:row>
      <xdr:rowOff>146050</xdr:rowOff>
    </xdr:to>
    <xdr:sp macro="" textlink="">
      <xdr:nvSpPr>
        <xdr:cNvPr id="546" name="楕円 545">
          <a:extLst>
            <a:ext uri="{FF2B5EF4-FFF2-40B4-BE49-F238E27FC236}">
              <a16:creationId xmlns:a16="http://schemas.microsoft.com/office/drawing/2014/main" id="{83BC9A20-7435-41AC-8754-C685B48E83A1}"/>
            </a:ext>
          </a:extLst>
        </xdr:cNvPr>
        <xdr:cNvSpPr/>
      </xdr:nvSpPr>
      <xdr:spPr>
        <a:xfrm>
          <a:off x="16268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22877</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EF15B209-0CB3-4EC7-923A-E08254E4E3C9}"/>
            </a:ext>
          </a:extLst>
        </xdr:cNvPr>
        <xdr:cNvSpPr txBox="1"/>
      </xdr:nvSpPr>
      <xdr:spPr>
        <a:xfrm>
          <a:off x="1635760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48" name="楕円 547">
          <a:extLst>
            <a:ext uri="{FF2B5EF4-FFF2-40B4-BE49-F238E27FC236}">
              <a16:creationId xmlns:a16="http://schemas.microsoft.com/office/drawing/2014/main" id="{46E355EB-A913-4904-A9A0-4A1127B7DEE8}"/>
            </a:ext>
          </a:extLst>
        </xdr:cNvPr>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95250</xdr:rowOff>
    </xdr:to>
    <xdr:cxnSp macro="">
      <xdr:nvCxnSpPr>
        <xdr:cNvPr id="549" name="直線コネクタ 548">
          <a:extLst>
            <a:ext uri="{FF2B5EF4-FFF2-40B4-BE49-F238E27FC236}">
              <a16:creationId xmlns:a16="http://schemas.microsoft.com/office/drawing/2014/main" id="{5F8EB63E-3E77-4395-8610-60B5AF29EA4A}"/>
            </a:ext>
          </a:extLst>
        </xdr:cNvPr>
        <xdr:cNvCxnSpPr/>
      </xdr:nvCxnSpPr>
      <xdr:spPr>
        <a:xfrm>
          <a:off x="15481300" y="1051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139700</xdr:rowOff>
    </xdr:from>
    <xdr:to>
      <xdr:col>76</xdr:col>
      <xdr:colOff>165100</xdr:colOff>
      <xdr:row>61</xdr:row>
      <xdr:rowOff>69850</xdr:rowOff>
    </xdr:to>
    <xdr:sp macro="" textlink="">
      <xdr:nvSpPr>
        <xdr:cNvPr id="550" name="楕円 549">
          <a:extLst>
            <a:ext uri="{FF2B5EF4-FFF2-40B4-BE49-F238E27FC236}">
              <a16:creationId xmlns:a16="http://schemas.microsoft.com/office/drawing/2014/main" id="{7AB7EC4F-5160-40AB-85B9-E67A3A26D6E8}"/>
            </a:ext>
          </a:extLst>
        </xdr:cNvPr>
        <xdr:cNvSpPr/>
      </xdr:nvSpPr>
      <xdr:spPr>
        <a:xfrm>
          <a:off x="14541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19050</xdr:rowOff>
    </xdr:from>
    <xdr:to>
      <xdr:col>81</xdr:col>
      <xdr:colOff>50800</xdr:colOff>
      <xdr:row>61</xdr:row>
      <xdr:rowOff>57150</xdr:rowOff>
    </xdr:to>
    <xdr:cxnSp macro="">
      <xdr:nvCxnSpPr>
        <xdr:cNvPr id="551" name="直線コネクタ 550">
          <a:extLst>
            <a:ext uri="{FF2B5EF4-FFF2-40B4-BE49-F238E27FC236}">
              <a16:creationId xmlns:a16="http://schemas.microsoft.com/office/drawing/2014/main" id="{13ED73E6-71BA-48BA-923B-85F3E207D984}"/>
            </a:ext>
          </a:extLst>
        </xdr:cNvPr>
        <xdr:cNvCxnSpPr/>
      </xdr:nvCxnSpPr>
      <xdr:spPr>
        <a:xfrm>
          <a:off x="145923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552" name="楕円 551">
          <a:extLst>
            <a:ext uri="{FF2B5EF4-FFF2-40B4-BE49-F238E27FC236}">
              <a16:creationId xmlns:a16="http://schemas.microsoft.com/office/drawing/2014/main" id="{0494F68C-7C3D-4BE0-9999-9FA186667A15}"/>
            </a:ext>
          </a:extLst>
        </xdr:cNvPr>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19050</xdr:rowOff>
    </xdr:to>
    <xdr:cxnSp macro="">
      <xdr:nvCxnSpPr>
        <xdr:cNvPr id="553" name="直線コネクタ 552">
          <a:extLst>
            <a:ext uri="{FF2B5EF4-FFF2-40B4-BE49-F238E27FC236}">
              <a16:creationId xmlns:a16="http://schemas.microsoft.com/office/drawing/2014/main" id="{3B5E0E8D-6D67-454C-A3C0-D76F5F152B1C}"/>
            </a:ext>
          </a:extLst>
        </xdr:cNvPr>
        <xdr:cNvCxnSpPr/>
      </xdr:nvCxnSpPr>
      <xdr:spPr>
        <a:xfrm>
          <a:off x="13703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65405</xdr:rowOff>
    </xdr:from>
    <xdr:to>
      <xdr:col>67</xdr:col>
      <xdr:colOff>101600</xdr:colOff>
      <xdr:row>57</xdr:row>
      <xdr:rowOff>167005</xdr:rowOff>
    </xdr:to>
    <xdr:sp macro="" textlink="">
      <xdr:nvSpPr>
        <xdr:cNvPr id="554" name="楕円 553">
          <a:extLst>
            <a:ext uri="{FF2B5EF4-FFF2-40B4-BE49-F238E27FC236}">
              <a16:creationId xmlns:a16="http://schemas.microsoft.com/office/drawing/2014/main" id="{DC91DCF4-40DB-43CC-84F6-0FD62B47A3C1}"/>
            </a:ext>
          </a:extLst>
        </xdr:cNvPr>
        <xdr:cNvSpPr/>
      </xdr:nvSpPr>
      <xdr:spPr>
        <a:xfrm>
          <a:off x="12763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116205</xdr:rowOff>
    </xdr:from>
    <xdr:to>
      <xdr:col>71</xdr:col>
      <xdr:colOff>177800</xdr:colOff>
      <xdr:row>60</xdr:row>
      <xdr:rowOff>152400</xdr:rowOff>
    </xdr:to>
    <xdr:cxnSp macro="">
      <xdr:nvCxnSpPr>
        <xdr:cNvPr id="555" name="直線コネクタ 554">
          <a:extLst>
            <a:ext uri="{FF2B5EF4-FFF2-40B4-BE49-F238E27FC236}">
              <a16:creationId xmlns:a16="http://schemas.microsoft.com/office/drawing/2014/main" id="{BB5F4FE1-287C-4A9A-9BFE-767A2D71D119}"/>
            </a:ext>
          </a:extLst>
        </xdr:cNvPr>
        <xdr:cNvCxnSpPr/>
      </xdr:nvCxnSpPr>
      <xdr:spPr>
        <a:xfrm>
          <a:off x="12814300" y="9888855"/>
          <a:ext cx="889000" cy="5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556" name="n_1aveValue【保健センター・保健所】&#10;有形固定資産減価償却率">
          <a:extLst>
            <a:ext uri="{FF2B5EF4-FFF2-40B4-BE49-F238E27FC236}">
              <a16:creationId xmlns:a16="http://schemas.microsoft.com/office/drawing/2014/main" id="{FB7D4362-3CE4-4315-AD7B-841E4BA4DBA0}"/>
            </a:ext>
          </a:extLst>
        </xdr:cNvPr>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204AD4B0-FD82-4D34-9522-5C7C843FC9A9}"/>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558" name="n_3aveValue【保健センター・保健所】&#10;有形固定資産減価償却率">
          <a:extLst>
            <a:ext uri="{FF2B5EF4-FFF2-40B4-BE49-F238E27FC236}">
              <a16:creationId xmlns:a16="http://schemas.microsoft.com/office/drawing/2014/main" id="{18C14151-9202-4AC4-9D72-85D9DD8441C8}"/>
            </a:ext>
          </a:extLst>
        </xdr:cNvPr>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9542</xdr:rowOff>
    </xdr:from>
    <xdr:ext cx="405111" cy="259045"/>
    <xdr:sp macro="" textlink="">
      <xdr:nvSpPr>
        <xdr:cNvPr id="559" name="n_4aveValue【保健センター・保健所】&#10;有形固定資産減価償却率">
          <a:extLst>
            <a:ext uri="{FF2B5EF4-FFF2-40B4-BE49-F238E27FC236}">
              <a16:creationId xmlns:a16="http://schemas.microsoft.com/office/drawing/2014/main" id="{4DD615D1-7BCB-44BF-B09E-5D457D0D2EA0}"/>
            </a:ext>
          </a:extLst>
        </xdr:cNvPr>
        <xdr:cNvSpPr txBox="1"/>
      </xdr:nvSpPr>
      <xdr:spPr>
        <a:xfrm>
          <a:off x="126117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048F1849-5FBC-41D1-9A0F-3271A8F81B51}"/>
            </a:ext>
          </a:extLst>
        </xdr:cNvPr>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60977</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60E4D2EB-129B-4D86-A62C-2A1C3F5899A8}"/>
            </a:ext>
          </a:extLst>
        </xdr:cNvPr>
        <xdr:cNvSpPr txBox="1"/>
      </xdr:nvSpPr>
      <xdr:spPr>
        <a:xfrm>
          <a:off x="14389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22877</xdr:rowOff>
    </xdr:from>
    <xdr:ext cx="405111" cy="259045"/>
    <xdr:sp macro="" textlink="">
      <xdr:nvSpPr>
        <xdr:cNvPr id="562" name="n_3mainValue【保健センター・保健所】&#10;有形固定資産減価償却率">
          <a:extLst>
            <a:ext uri="{FF2B5EF4-FFF2-40B4-BE49-F238E27FC236}">
              <a16:creationId xmlns:a16="http://schemas.microsoft.com/office/drawing/2014/main" id="{FD9B9DD4-9502-464E-B3B2-82FDC759F384}"/>
            </a:ext>
          </a:extLst>
        </xdr:cNvPr>
        <xdr:cNvSpPr txBox="1"/>
      </xdr:nvSpPr>
      <xdr:spPr>
        <a:xfrm>
          <a:off x="13500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12082</xdr:rowOff>
    </xdr:from>
    <xdr:ext cx="405111" cy="259045"/>
    <xdr:sp macro="" textlink="">
      <xdr:nvSpPr>
        <xdr:cNvPr id="563" name="n_4mainValue【保健センター・保健所】&#10;有形固定資産減価償却率">
          <a:extLst>
            <a:ext uri="{FF2B5EF4-FFF2-40B4-BE49-F238E27FC236}">
              <a16:creationId xmlns:a16="http://schemas.microsoft.com/office/drawing/2014/main" id="{E5DAEE50-E3D1-4352-8335-2A71DFCE349E}"/>
            </a:ext>
          </a:extLst>
        </xdr:cNvPr>
        <xdr:cNvSpPr txBox="1"/>
      </xdr:nvSpPr>
      <xdr:spPr>
        <a:xfrm>
          <a:off x="12611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BCAAA49B-6827-41D8-911D-337B1EB1C2D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B996C292-123D-4256-9337-427AE7CCDD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E49CA7C9-FCBB-45D6-AABB-9CD000F1D68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FC529A41-7715-4133-88B7-E22AB3B1C0C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1C45BDC0-CF24-45BD-91C4-1E1DCDDE49C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9D7F7E52-64DE-41A4-A6F7-B1D47362317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D0986A5A-44C5-429B-80EE-CCC9DF54C64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6A4326C5-57EE-42D4-B325-A2DE9B84048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C16BDB3-8A5B-43C0-AEEE-FA874ABDE20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4A62BA55-5898-4F73-AA82-CDBEC4F0AC1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5AAB4425-66A5-47AE-B0F8-200ABDFB59A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7DD35E05-E3AB-4548-99C5-F05A65A1611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204759C8-98E7-4C6B-9A5A-9CB312C7F03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173A9D05-4472-43C9-8A5B-93EBEA48208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F31E43EA-3445-4CF6-BC5C-D62826C667C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A1EF1E6B-66DD-444F-8B17-0B4C91F17CB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440B8DBE-8605-4AA6-997B-9FACED82D04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328774E3-D02E-4CBF-A9C3-7B1C52ECF82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1A5CA4F4-693F-4142-B0C2-9E7DAB6CF5B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9439A595-C91F-46F6-B4A7-E853E51F1BF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9048F1B9-BCB0-46D7-9A8A-A7FEDA5F7D9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DF014A0E-2B84-471C-84C4-E889D43266E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a:extLst>
            <a:ext uri="{FF2B5EF4-FFF2-40B4-BE49-F238E27FC236}">
              <a16:creationId xmlns:a16="http://schemas.microsoft.com/office/drawing/2014/main" id="{BB1DCD86-628A-41AF-909B-C6FAAFA34CB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587" name="直線コネクタ 586">
          <a:extLst>
            <a:ext uri="{FF2B5EF4-FFF2-40B4-BE49-F238E27FC236}">
              <a16:creationId xmlns:a16="http://schemas.microsoft.com/office/drawing/2014/main" id="{EF69117B-732E-4BBC-8DE7-3451E2968EA2}"/>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88" name="【保健センター・保健所】&#10;一人当たり面積最小値テキスト">
          <a:extLst>
            <a:ext uri="{FF2B5EF4-FFF2-40B4-BE49-F238E27FC236}">
              <a16:creationId xmlns:a16="http://schemas.microsoft.com/office/drawing/2014/main" id="{F3C6C8FF-DB4E-4CE6-8DA6-AC22EE5772DF}"/>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89" name="直線コネクタ 588">
          <a:extLst>
            <a:ext uri="{FF2B5EF4-FFF2-40B4-BE49-F238E27FC236}">
              <a16:creationId xmlns:a16="http://schemas.microsoft.com/office/drawing/2014/main" id="{CD5A88D5-EFF5-43BB-B381-6E6BAF232A77}"/>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90" name="【保健センター・保健所】&#10;一人当たり面積最大値テキスト">
          <a:extLst>
            <a:ext uri="{FF2B5EF4-FFF2-40B4-BE49-F238E27FC236}">
              <a16:creationId xmlns:a16="http://schemas.microsoft.com/office/drawing/2014/main" id="{82538A62-8D88-4A44-9108-A8A3A80C5326}"/>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91" name="直線コネクタ 590">
          <a:extLst>
            <a:ext uri="{FF2B5EF4-FFF2-40B4-BE49-F238E27FC236}">
              <a16:creationId xmlns:a16="http://schemas.microsoft.com/office/drawing/2014/main" id="{6F7C2BCF-5B37-4EA7-A656-DD95FEAF14EC}"/>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592" name="【保健センター・保健所】&#10;一人当たり面積平均値テキスト">
          <a:extLst>
            <a:ext uri="{FF2B5EF4-FFF2-40B4-BE49-F238E27FC236}">
              <a16:creationId xmlns:a16="http://schemas.microsoft.com/office/drawing/2014/main" id="{B61346AE-33C1-4772-9DC7-D4F3CA5062D7}"/>
            </a:ext>
          </a:extLst>
        </xdr:cNvPr>
        <xdr:cNvSpPr txBox="1"/>
      </xdr:nvSpPr>
      <xdr:spPr>
        <a:xfrm>
          <a:off x="2219960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93" name="フローチャート: 判断 592">
          <a:extLst>
            <a:ext uri="{FF2B5EF4-FFF2-40B4-BE49-F238E27FC236}">
              <a16:creationId xmlns:a16="http://schemas.microsoft.com/office/drawing/2014/main" id="{15D00730-5E20-46B5-9234-D4E9D89E6854}"/>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594" name="フローチャート: 判断 593">
          <a:extLst>
            <a:ext uri="{FF2B5EF4-FFF2-40B4-BE49-F238E27FC236}">
              <a16:creationId xmlns:a16="http://schemas.microsoft.com/office/drawing/2014/main" id="{E68897A1-2D9C-4C62-9C9B-E63A690C093F}"/>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95" name="フローチャート: 判断 594">
          <a:extLst>
            <a:ext uri="{FF2B5EF4-FFF2-40B4-BE49-F238E27FC236}">
              <a16:creationId xmlns:a16="http://schemas.microsoft.com/office/drawing/2014/main" id="{EF82FE00-8129-4E0D-B040-461FD8A903B7}"/>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596" name="フローチャート: 判断 595">
          <a:extLst>
            <a:ext uri="{FF2B5EF4-FFF2-40B4-BE49-F238E27FC236}">
              <a16:creationId xmlns:a16="http://schemas.microsoft.com/office/drawing/2014/main" id="{A57C03E5-79D4-4A4E-8CDE-8BDC3F422608}"/>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97" name="フローチャート: 判断 596">
          <a:extLst>
            <a:ext uri="{FF2B5EF4-FFF2-40B4-BE49-F238E27FC236}">
              <a16:creationId xmlns:a16="http://schemas.microsoft.com/office/drawing/2014/main" id="{1F2C370F-E568-418E-9D25-BA9E6E77127C}"/>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1286362D-93BE-44CA-A6E5-C7D5684443E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EF13ADAD-F153-462F-96B0-5517C44302E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5C9B6FAF-9C65-4EAC-9BB0-3E7C664CC21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9B86D77-0266-43A6-AE73-7A2487CB98B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1D2433D-D4B9-4671-8881-AAD818DCA5E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603" name="楕円 602">
          <a:extLst>
            <a:ext uri="{FF2B5EF4-FFF2-40B4-BE49-F238E27FC236}">
              <a16:creationId xmlns:a16="http://schemas.microsoft.com/office/drawing/2014/main" id="{A68671BC-5B5C-43CC-8DC4-32A8D555530D}"/>
            </a:ext>
          </a:extLst>
        </xdr:cNvPr>
        <xdr:cNvSpPr/>
      </xdr:nvSpPr>
      <xdr:spPr>
        <a:xfrm>
          <a:off x="22110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74947</xdr:rowOff>
    </xdr:from>
    <xdr:ext cx="469744" cy="259045"/>
    <xdr:sp macro="" textlink="">
      <xdr:nvSpPr>
        <xdr:cNvPr id="604" name="【保健センター・保健所】&#10;一人当たり面積該当値テキスト">
          <a:extLst>
            <a:ext uri="{FF2B5EF4-FFF2-40B4-BE49-F238E27FC236}">
              <a16:creationId xmlns:a16="http://schemas.microsoft.com/office/drawing/2014/main" id="{AC06248C-4A2C-41F8-8986-57545971225D}"/>
            </a:ext>
          </a:extLst>
        </xdr:cNvPr>
        <xdr:cNvSpPr txBox="1"/>
      </xdr:nvSpPr>
      <xdr:spPr>
        <a:xfrm>
          <a:off x="22199600"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59690</xdr:rowOff>
    </xdr:from>
    <xdr:to>
      <xdr:col>112</xdr:col>
      <xdr:colOff>38100</xdr:colOff>
      <xdr:row>61</xdr:row>
      <xdr:rowOff>161290</xdr:rowOff>
    </xdr:to>
    <xdr:sp macro="" textlink="">
      <xdr:nvSpPr>
        <xdr:cNvPr id="605" name="楕円 604">
          <a:extLst>
            <a:ext uri="{FF2B5EF4-FFF2-40B4-BE49-F238E27FC236}">
              <a16:creationId xmlns:a16="http://schemas.microsoft.com/office/drawing/2014/main" id="{09C5F1DB-F273-481B-9656-2802BC8CE277}"/>
            </a:ext>
          </a:extLst>
        </xdr:cNvPr>
        <xdr:cNvSpPr/>
      </xdr:nvSpPr>
      <xdr:spPr>
        <a:xfrm>
          <a:off x="21272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110490</xdr:rowOff>
    </xdr:to>
    <xdr:cxnSp macro="">
      <xdr:nvCxnSpPr>
        <xdr:cNvPr id="606" name="直線コネクタ 605">
          <a:extLst>
            <a:ext uri="{FF2B5EF4-FFF2-40B4-BE49-F238E27FC236}">
              <a16:creationId xmlns:a16="http://schemas.microsoft.com/office/drawing/2014/main" id="{13F6789B-72AF-47F4-BC26-25C16A3A5B57}"/>
            </a:ext>
          </a:extLst>
        </xdr:cNvPr>
        <xdr:cNvCxnSpPr/>
      </xdr:nvCxnSpPr>
      <xdr:spPr>
        <a:xfrm flipV="1">
          <a:off x="21323300" y="10561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63500</xdr:rowOff>
    </xdr:from>
    <xdr:to>
      <xdr:col>107</xdr:col>
      <xdr:colOff>101600</xdr:colOff>
      <xdr:row>61</xdr:row>
      <xdr:rowOff>165100</xdr:rowOff>
    </xdr:to>
    <xdr:sp macro="" textlink="">
      <xdr:nvSpPr>
        <xdr:cNvPr id="607" name="楕円 606">
          <a:extLst>
            <a:ext uri="{FF2B5EF4-FFF2-40B4-BE49-F238E27FC236}">
              <a16:creationId xmlns:a16="http://schemas.microsoft.com/office/drawing/2014/main" id="{D12FE77A-72B7-4D78-A9F2-DF3A7D4B9F4C}"/>
            </a:ext>
          </a:extLst>
        </xdr:cNvPr>
        <xdr:cNvSpPr/>
      </xdr:nvSpPr>
      <xdr:spPr>
        <a:xfrm>
          <a:off x="2038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110490</xdr:rowOff>
    </xdr:from>
    <xdr:to>
      <xdr:col>111</xdr:col>
      <xdr:colOff>177800</xdr:colOff>
      <xdr:row>61</xdr:row>
      <xdr:rowOff>114300</xdr:rowOff>
    </xdr:to>
    <xdr:cxnSp macro="">
      <xdr:nvCxnSpPr>
        <xdr:cNvPr id="608" name="直線コネクタ 607">
          <a:extLst>
            <a:ext uri="{FF2B5EF4-FFF2-40B4-BE49-F238E27FC236}">
              <a16:creationId xmlns:a16="http://schemas.microsoft.com/office/drawing/2014/main" id="{9ED8F711-9496-48D0-8944-4A9B139B8438}"/>
            </a:ext>
          </a:extLst>
        </xdr:cNvPr>
        <xdr:cNvCxnSpPr/>
      </xdr:nvCxnSpPr>
      <xdr:spPr>
        <a:xfrm flipV="1">
          <a:off x="20434300" y="10568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609" name="楕円 608">
          <a:extLst>
            <a:ext uri="{FF2B5EF4-FFF2-40B4-BE49-F238E27FC236}">
              <a16:creationId xmlns:a16="http://schemas.microsoft.com/office/drawing/2014/main" id="{E980655F-00CE-4E54-9BEE-F020507B985F}"/>
            </a:ext>
          </a:extLst>
        </xdr:cNvPr>
        <xdr:cNvSpPr/>
      </xdr:nvSpPr>
      <xdr:spPr>
        <a:xfrm>
          <a:off x="19494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114300</xdr:rowOff>
    </xdr:from>
    <xdr:to>
      <xdr:col>107</xdr:col>
      <xdr:colOff>50800</xdr:colOff>
      <xdr:row>61</xdr:row>
      <xdr:rowOff>118110</xdr:rowOff>
    </xdr:to>
    <xdr:cxnSp macro="">
      <xdr:nvCxnSpPr>
        <xdr:cNvPr id="610" name="直線コネクタ 609">
          <a:extLst>
            <a:ext uri="{FF2B5EF4-FFF2-40B4-BE49-F238E27FC236}">
              <a16:creationId xmlns:a16="http://schemas.microsoft.com/office/drawing/2014/main" id="{8171BAFF-81BC-49DA-B328-F8E5B2CEED36}"/>
            </a:ext>
          </a:extLst>
        </xdr:cNvPr>
        <xdr:cNvCxnSpPr/>
      </xdr:nvCxnSpPr>
      <xdr:spPr>
        <a:xfrm flipV="1">
          <a:off x="19545300" y="10572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71120</xdr:rowOff>
    </xdr:from>
    <xdr:to>
      <xdr:col>98</xdr:col>
      <xdr:colOff>38100</xdr:colOff>
      <xdr:row>62</xdr:row>
      <xdr:rowOff>1270</xdr:rowOff>
    </xdr:to>
    <xdr:sp macro="" textlink="">
      <xdr:nvSpPr>
        <xdr:cNvPr id="611" name="楕円 610">
          <a:extLst>
            <a:ext uri="{FF2B5EF4-FFF2-40B4-BE49-F238E27FC236}">
              <a16:creationId xmlns:a16="http://schemas.microsoft.com/office/drawing/2014/main" id="{027CB123-5E28-42A7-B378-95ED55DBEA36}"/>
            </a:ext>
          </a:extLst>
        </xdr:cNvPr>
        <xdr:cNvSpPr/>
      </xdr:nvSpPr>
      <xdr:spPr>
        <a:xfrm>
          <a:off x="18605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118110</xdr:rowOff>
    </xdr:from>
    <xdr:to>
      <xdr:col>102</xdr:col>
      <xdr:colOff>114300</xdr:colOff>
      <xdr:row>61</xdr:row>
      <xdr:rowOff>121920</xdr:rowOff>
    </xdr:to>
    <xdr:cxnSp macro="">
      <xdr:nvCxnSpPr>
        <xdr:cNvPr id="612" name="直線コネクタ 611">
          <a:extLst>
            <a:ext uri="{FF2B5EF4-FFF2-40B4-BE49-F238E27FC236}">
              <a16:creationId xmlns:a16="http://schemas.microsoft.com/office/drawing/2014/main" id="{20E598B5-04DF-494B-BCF6-0B8BB68FE7AC}"/>
            </a:ext>
          </a:extLst>
        </xdr:cNvPr>
        <xdr:cNvCxnSpPr/>
      </xdr:nvCxnSpPr>
      <xdr:spPr>
        <a:xfrm flipV="1">
          <a:off x="18656300" y="10576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45737</xdr:rowOff>
    </xdr:from>
    <xdr:ext cx="469744" cy="259045"/>
    <xdr:sp macro="" textlink="">
      <xdr:nvSpPr>
        <xdr:cNvPr id="613" name="n_1aveValue【保健センター・保健所】&#10;一人当たり面積">
          <a:extLst>
            <a:ext uri="{FF2B5EF4-FFF2-40B4-BE49-F238E27FC236}">
              <a16:creationId xmlns:a16="http://schemas.microsoft.com/office/drawing/2014/main" id="{B4F93EB1-C470-4CCC-83B9-A742CEEA33D1}"/>
            </a:ext>
          </a:extLst>
        </xdr:cNvPr>
        <xdr:cNvSpPr txBox="1"/>
      </xdr:nvSpPr>
      <xdr:spPr>
        <a:xfrm>
          <a:off x="210757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34307</xdr:rowOff>
    </xdr:from>
    <xdr:ext cx="469744" cy="259045"/>
    <xdr:sp macro="" textlink="">
      <xdr:nvSpPr>
        <xdr:cNvPr id="614" name="n_2aveValue【保健センター・保健所】&#10;一人当たり面積">
          <a:extLst>
            <a:ext uri="{FF2B5EF4-FFF2-40B4-BE49-F238E27FC236}">
              <a16:creationId xmlns:a16="http://schemas.microsoft.com/office/drawing/2014/main" id="{8C144A8C-2BE6-4839-B2D2-04FA67654FF9}"/>
            </a:ext>
          </a:extLst>
        </xdr:cNvPr>
        <xdr:cNvSpPr txBox="1"/>
      </xdr:nvSpPr>
      <xdr:spPr>
        <a:xfrm>
          <a:off x="20199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34307</xdr:rowOff>
    </xdr:from>
    <xdr:ext cx="469744" cy="259045"/>
    <xdr:sp macro="" textlink="">
      <xdr:nvSpPr>
        <xdr:cNvPr id="615" name="n_3aveValue【保健センター・保健所】&#10;一人当たり面積">
          <a:extLst>
            <a:ext uri="{FF2B5EF4-FFF2-40B4-BE49-F238E27FC236}">
              <a16:creationId xmlns:a16="http://schemas.microsoft.com/office/drawing/2014/main" id="{C5EA5D85-BD5B-4684-970C-98C51873960D}"/>
            </a:ext>
          </a:extLst>
        </xdr:cNvPr>
        <xdr:cNvSpPr txBox="1"/>
      </xdr:nvSpPr>
      <xdr:spPr>
        <a:xfrm>
          <a:off x="19310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616" name="n_4aveValue【保健センター・保健所】&#10;一人当たり面積">
          <a:extLst>
            <a:ext uri="{FF2B5EF4-FFF2-40B4-BE49-F238E27FC236}">
              <a16:creationId xmlns:a16="http://schemas.microsoft.com/office/drawing/2014/main" id="{2CA42040-191B-496E-8C8E-9BB33CE2C665}"/>
            </a:ext>
          </a:extLst>
        </xdr:cNvPr>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6367</xdr:rowOff>
    </xdr:from>
    <xdr:ext cx="469744" cy="259045"/>
    <xdr:sp macro="" textlink="">
      <xdr:nvSpPr>
        <xdr:cNvPr id="617" name="n_1mainValue【保健センター・保健所】&#10;一人当たり面積">
          <a:extLst>
            <a:ext uri="{FF2B5EF4-FFF2-40B4-BE49-F238E27FC236}">
              <a16:creationId xmlns:a16="http://schemas.microsoft.com/office/drawing/2014/main" id="{06BD5AC5-079D-4AA4-A600-4E4CD20DCECB}"/>
            </a:ext>
          </a:extLst>
        </xdr:cNvPr>
        <xdr:cNvSpPr txBox="1"/>
      </xdr:nvSpPr>
      <xdr:spPr>
        <a:xfrm>
          <a:off x="210757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10177</xdr:rowOff>
    </xdr:from>
    <xdr:ext cx="469744" cy="259045"/>
    <xdr:sp macro="" textlink="">
      <xdr:nvSpPr>
        <xdr:cNvPr id="618" name="n_2mainValue【保健センター・保健所】&#10;一人当たり面積">
          <a:extLst>
            <a:ext uri="{FF2B5EF4-FFF2-40B4-BE49-F238E27FC236}">
              <a16:creationId xmlns:a16="http://schemas.microsoft.com/office/drawing/2014/main" id="{66499909-1677-46FD-8B71-0AC9E62F4E2B}"/>
            </a:ext>
          </a:extLst>
        </xdr:cNvPr>
        <xdr:cNvSpPr txBox="1"/>
      </xdr:nvSpPr>
      <xdr:spPr>
        <a:xfrm>
          <a:off x="20199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619" name="n_3mainValue【保健センター・保健所】&#10;一人当たり面積">
          <a:extLst>
            <a:ext uri="{FF2B5EF4-FFF2-40B4-BE49-F238E27FC236}">
              <a16:creationId xmlns:a16="http://schemas.microsoft.com/office/drawing/2014/main" id="{FC0D5CBC-DAFA-4E67-8954-EF78B06A549A}"/>
            </a:ext>
          </a:extLst>
        </xdr:cNvPr>
        <xdr:cNvSpPr txBox="1"/>
      </xdr:nvSpPr>
      <xdr:spPr>
        <a:xfrm>
          <a:off x="19310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17797</xdr:rowOff>
    </xdr:from>
    <xdr:ext cx="469744" cy="259045"/>
    <xdr:sp macro="" textlink="">
      <xdr:nvSpPr>
        <xdr:cNvPr id="620" name="n_4mainValue【保健センター・保健所】&#10;一人当たり面積">
          <a:extLst>
            <a:ext uri="{FF2B5EF4-FFF2-40B4-BE49-F238E27FC236}">
              <a16:creationId xmlns:a16="http://schemas.microsoft.com/office/drawing/2014/main" id="{851F66B3-2F22-46DF-82FA-F32ABE077398}"/>
            </a:ext>
          </a:extLst>
        </xdr:cNvPr>
        <xdr:cNvSpPr txBox="1"/>
      </xdr:nvSpPr>
      <xdr:spPr>
        <a:xfrm>
          <a:off x="18421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AA8B0B55-C278-4B64-A084-2AA48BB5883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367AF74E-801C-4730-918C-E15C8A15080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129EAABD-46DF-471A-8565-1D3D9A1EB3B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DD0ED431-16D4-4ECC-85F7-72C7899696F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341F64C3-DEF8-455A-8525-3834FBD435F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8E8959AA-C2E2-4DA6-B90B-544D2364F9A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64A58603-83F3-4A72-B2F2-4B0A556AAFE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7310671D-48B5-4D38-B61C-A745F882EC8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B8CA45AB-7A5F-4FD0-B65B-AF02B58770E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A767E179-62AB-4198-9460-59614D028C4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49FACEBE-CE83-4406-82DB-E8BE828DE8E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E0864AF1-BFAE-4EE1-98F0-4F9E335F03D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EA81F140-2E66-4CD0-A81D-BDABCCB04D4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09D57325-126B-41D3-A3CC-4DF8DA23C1C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5F1CDE3F-22D4-433C-AFF1-EBDEE84479A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87820CA9-89B8-43AE-80B1-FB9EF9A9E4A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639BE14D-BBAA-41F7-BA63-54B38FA1C34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087BDF75-8F39-47C5-AC3A-A5C18CF3218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E2FC5230-F9BF-41AD-B085-DBE2023AA33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E823A0E2-A66C-4CAE-AA3B-175907D06EA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66D6386C-44FB-4846-9BBD-A4D85EA5581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22FE259C-7B3C-4772-B1C2-78085C4220E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A0598D1F-BE9A-4A4A-A587-A5F54AABD19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B2249933-BF29-4343-9816-E4FD63DAB0C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645" name="直線コネクタ 644">
          <a:extLst>
            <a:ext uri="{FF2B5EF4-FFF2-40B4-BE49-F238E27FC236}">
              <a16:creationId xmlns:a16="http://schemas.microsoft.com/office/drawing/2014/main" id="{49ACA8E5-C4A4-440F-986A-D08B3B2EDEED}"/>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2F44B393-4F33-4EB5-91B5-D72B856A4D48}"/>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47" name="直線コネクタ 646">
          <a:extLst>
            <a:ext uri="{FF2B5EF4-FFF2-40B4-BE49-F238E27FC236}">
              <a16:creationId xmlns:a16="http://schemas.microsoft.com/office/drawing/2014/main" id="{446A3BC4-3FED-4B13-A281-C456B4A75698}"/>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4F14572F-363A-467D-8983-4EA8C0746E48}"/>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649" name="直線コネクタ 648">
          <a:extLst>
            <a:ext uri="{FF2B5EF4-FFF2-40B4-BE49-F238E27FC236}">
              <a16:creationId xmlns:a16="http://schemas.microsoft.com/office/drawing/2014/main" id="{56730236-9C7D-438C-AB7A-5A7364672B1A}"/>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89552</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092F538A-3E50-454A-B63B-0F123350E005}"/>
            </a:ext>
          </a:extLst>
        </xdr:cNvPr>
        <xdr:cNvSpPr txBox="1"/>
      </xdr:nvSpPr>
      <xdr:spPr>
        <a:xfrm>
          <a:off x="16357600" y="1397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651" name="フローチャート: 判断 650">
          <a:extLst>
            <a:ext uri="{FF2B5EF4-FFF2-40B4-BE49-F238E27FC236}">
              <a16:creationId xmlns:a16="http://schemas.microsoft.com/office/drawing/2014/main" id="{D13FB1AC-1547-499A-AE7B-3904411A5974}"/>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52" name="フローチャート: 判断 651">
          <a:extLst>
            <a:ext uri="{FF2B5EF4-FFF2-40B4-BE49-F238E27FC236}">
              <a16:creationId xmlns:a16="http://schemas.microsoft.com/office/drawing/2014/main" id="{3F26ECFF-32C7-497E-B19C-D868E62095BB}"/>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653" name="フローチャート: 判断 652">
          <a:extLst>
            <a:ext uri="{FF2B5EF4-FFF2-40B4-BE49-F238E27FC236}">
              <a16:creationId xmlns:a16="http://schemas.microsoft.com/office/drawing/2014/main" id="{A6051343-AD6E-465F-B5BC-172E007AE259}"/>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54" name="フローチャート: 判断 653">
          <a:extLst>
            <a:ext uri="{FF2B5EF4-FFF2-40B4-BE49-F238E27FC236}">
              <a16:creationId xmlns:a16="http://schemas.microsoft.com/office/drawing/2014/main" id="{BB23F10B-0348-4159-9DFC-20E358A8C497}"/>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655" name="フローチャート: 判断 654">
          <a:extLst>
            <a:ext uri="{FF2B5EF4-FFF2-40B4-BE49-F238E27FC236}">
              <a16:creationId xmlns:a16="http://schemas.microsoft.com/office/drawing/2014/main" id="{6D39B719-A864-4613-86E8-DFFDEC77F897}"/>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149B8215-1769-4E4D-B2EA-52B254F78D8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8DF8EE21-0F25-4AAE-88C7-F97C73DAA9E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51B05287-2F6A-47BA-B083-3EAAAB04E5F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1B9256A-4285-4605-B765-7B9EBE1A5AB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7BE9B38B-5027-4083-A829-A5A4091CC0F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661" name="楕円 660">
          <a:extLst>
            <a:ext uri="{FF2B5EF4-FFF2-40B4-BE49-F238E27FC236}">
              <a16:creationId xmlns:a16="http://schemas.microsoft.com/office/drawing/2014/main" id="{47B01B90-F449-494A-B40F-10686DAE4EAD}"/>
            </a:ext>
          </a:extLst>
        </xdr:cNvPr>
        <xdr:cNvSpPr/>
      </xdr:nvSpPr>
      <xdr:spPr>
        <a:xfrm>
          <a:off x="16268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33038</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1E31B049-5960-4AE3-A540-A42084EABE32}"/>
            </a:ext>
          </a:extLst>
        </xdr:cNvPr>
        <xdr:cNvSpPr txBox="1"/>
      </xdr:nvSpPr>
      <xdr:spPr>
        <a:xfrm>
          <a:off x="16357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101600</xdr:rowOff>
    </xdr:from>
    <xdr:to>
      <xdr:col>81</xdr:col>
      <xdr:colOff>101600</xdr:colOff>
      <xdr:row>81</xdr:row>
      <xdr:rowOff>31750</xdr:rowOff>
    </xdr:to>
    <xdr:sp macro="" textlink="">
      <xdr:nvSpPr>
        <xdr:cNvPr id="663" name="楕円 662">
          <a:extLst>
            <a:ext uri="{FF2B5EF4-FFF2-40B4-BE49-F238E27FC236}">
              <a16:creationId xmlns:a16="http://schemas.microsoft.com/office/drawing/2014/main" id="{F88D3F0F-A61A-4E1F-BF9B-7965A5D3183F}"/>
            </a:ext>
          </a:extLst>
        </xdr:cNvPr>
        <xdr:cNvSpPr/>
      </xdr:nvSpPr>
      <xdr:spPr>
        <a:xfrm>
          <a:off x="1543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152400</xdr:rowOff>
    </xdr:from>
    <xdr:to>
      <xdr:col>85</xdr:col>
      <xdr:colOff>127000</xdr:colOff>
      <xdr:row>81</xdr:row>
      <xdr:rowOff>60961</xdr:rowOff>
    </xdr:to>
    <xdr:cxnSp macro="">
      <xdr:nvCxnSpPr>
        <xdr:cNvPr id="664" name="直線コネクタ 663">
          <a:extLst>
            <a:ext uri="{FF2B5EF4-FFF2-40B4-BE49-F238E27FC236}">
              <a16:creationId xmlns:a16="http://schemas.microsoft.com/office/drawing/2014/main" id="{209709E4-D786-4CA5-9DE5-CAE24193E840}"/>
            </a:ext>
          </a:extLst>
        </xdr:cNvPr>
        <xdr:cNvCxnSpPr/>
      </xdr:nvCxnSpPr>
      <xdr:spPr>
        <a:xfrm>
          <a:off x="15481300" y="138684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111125</xdr:rowOff>
    </xdr:from>
    <xdr:to>
      <xdr:col>76</xdr:col>
      <xdr:colOff>165100</xdr:colOff>
      <xdr:row>81</xdr:row>
      <xdr:rowOff>41275</xdr:rowOff>
    </xdr:to>
    <xdr:sp macro="" textlink="">
      <xdr:nvSpPr>
        <xdr:cNvPr id="665" name="楕円 664">
          <a:extLst>
            <a:ext uri="{FF2B5EF4-FFF2-40B4-BE49-F238E27FC236}">
              <a16:creationId xmlns:a16="http://schemas.microsoft.com/office/drawing/2014/main" id="{5228D686-7C08-42EB-A99E-F67AD60866AC}"/>
            </a:ext>
          </a:extLst>
        </xdr:cNvPr>
        <xdr:cNvSpPr/>
      </xdr:nvSpPr>
      <xdr:spPr>
        <a:xfrm>
          <a:off x="14541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152400</xdr:rowOff>
    </xdr:from>
    <xdr:to>
      <xdr:col>81</xdr:col>
      <xdr:colOff>50800</xdr:colOff>
      <xdr:row>80</xdr:row>
      <xdr:rowOff>161925</xdr:rowOff>
    </xdr:to>
    <xdr:cxnSp macro="">
      <xdr:nvCxnSpPr>
        <xdr:cNvPr id="666" name="直線コネクタ 665">
          <a:extLst>
            <a:ext uri="{FF2B5EF4-FFF2-40B4-BE49-F238E27FC236}">
              <a16:creationId xmlns:a16="http://schemas.microsoft.com/office/drawing/2014/main" id="{0B6590A0-827F-456A-B53D-17BCECE3B664}"/>
            </a:ext>
          </a:extLst>
        </xdr:cNvPr>
        <xdr:cNvCxnSpPr/>
      </xdr:nvCxnSpPr>
      <xdr:spPr>
        <a:xfrm flipV="1">
          <a:off x="14592300" y="138684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97789</xdr:rowOff>
    </xdr:from>
    <xdr:to>
      <xdr:col>72</xdr:col>
      <xdr:colOff>38100</xdr:colOff>
      <xdr:row>81</xdr:row>
      <xdr:rowOff>27939</xdr:rowOff>
    </xdr:to>
    <xdr:sp macro="" textlink="">
      <xdr:nvSpPr>
        <xdr:cNvPr id="667" name="楕円 666">
          <a:extLst>
            <a:ext uri="{FF2B5EF4-FFF2-40B4-BE49-F238E27FC236}">
              <a16:creationId xmlns:a16="http://schemas.microsoft.com/office/drawing/2014/main" id="{245DDAD6-44DF-457E-BCD0-6AC3A0D60EFE}"/>
            </a:ext>
          </a:extLst>
        </xdr:cNvPr>
        <xdr:cNvSpPr/>
      </xdr:nvSpPr>
      <xdr:spPr>
        <a:xfrm>
          <a:off x="13652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148589</xdr:rowOff>
    </xdr:from>
    <xdr:to>
      <xdr:col>76</xdr:col>
      <xdr:colOff>114300</xdr:colOff>
      <xdr:row>80</xdr:row>
      <xdr:rowOff>161925</xdr:rowOff>
    </xdr:to>
    <xdr:cxnSp macro="">
      <xdr:nvCxnSpPr>
        <xdr:cNvPr id="668" name="直線コネクタ 667">
          <a:extLst>
            <a:ext uri="{FF2B5EF4-FFF2-40B4-BE49-F238E27FC236}">
              <a16:creationId xmlns:a16="http://schemas.microsoft.com/office/drawing/2014/main" id="{A7F7EEE8-E087-48AF-82C9-33ED27A08573}"/>
            </a:ext>
          </a:extLst>
        </xdr:cNvPr>
        <xdr:cNvCxnSpPr/>
      </xdr:nvCxnSpPr>
      <xdr:spPr>
        <a:xfrm>
          <a:off x="13703300" y="138645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103505</xdr:rowOff>
    </xdr:from>
    <xdr:to>
      <xdr:col>67</xdr:col>
      <xdr:colOff>101600</xdr:colOff>
      <xdr:row>80</xdr:row>
      <xdr:rowOff>33655</xdr:rowOff>
    </xdr:to>
    <xdr:sp macro="" textlink="">
      <xdr:nvSpPr>
        <xdr:cNvPr id="669" name="楕円 668">
          <a:extLst>
            <a:ext uri="{FF2B5EF4-FFF2-40B4-BE49-F238E27FC236}">
              <a16:creationId xmlns:a16="http://schemas.microsoft.com/office/drawing/2014/main" id="{4A245D85-CC4D-417E-957A-2D326ABCCE15}"/>
            </a:ext>
          </a:extLst>
        </xdr:cNvPr>
        <xdr:cNvSpPr/>
      </xdr:nvSpPr>
      <xdr:spPr>
        <a:xfrm>
          <a:off x="12763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154305</xdr:rowOff>
    </xdr:from>
    <xdr:to>
      <xdr:col>71</xdr:col>
      <xdr:colOff>177800</xdr:colOff>
      <xdr:row>80</xdr:row>
      <xdr:rowOff>148589</xdr:rowOff>
    </xdr:to>
    <xdr:cxnSp macro="">
      <xdr:nvCxnSpPr>
        <xdr:cNvPr id="670" name="直線コネクタ 669">
          <a:extLst>
            <a:ext uri="{FF2B5EF4-FFF2-40B4-BE49-F238E27FC236}">
              <a16:creationId xmlns:a16="http://schemas.microsoft.com/office/drawing/2014/main" id="{D75809EE-45ED-4C6F-9524-B9C66A108C1E}"/>
            </a:ext>
          </a:extLst>
        </xdr:cNvPr>
        <xdr:cNvCxnSpPr/>
      </xdr:nvCxnSpPr>
      <xdr:spPr>
        <a:xfrm>
          <a:off x="12814300" y="13698855"/>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671" name="n_1aveValue【消防施設】&#10;有形固定資産減価償却率">
          <a:extLst>
            <a:ext uri="{FF2B5EF4-FFF2-40B4-BE49-F238E27FC236}">
              <a16:creationId xmlns:a16="http://schemas.microsoft.com/office/drawing/2014/main" id="{87BFFFD0-47A5-459A-9892-0AFE0ECB7D91}"/>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672" name="n_2aveValue【消防施設】&#10;有形固定資産減価償却率">
          <a:extLst>
            <a:ext uri="{FF2B5EF4-FFF2-40B4-BE49-F238E27FC236}">
              <a16:creationId xmlns:a16="http://schemas.microsoft.com/office/drawing/2014/main" id="{A2399D89-3933-458D-8578-0A2CF1A4B77B}"/>
            </a:ext>
          </a:extLst>
        </xdr:cNvPr>
        <xdr:cNvSpPr txBox="1"/>
      </xdr:nvSpPr>
      <xdr:spPr>
        <a:xfrm>
          <a:off x="14389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673" name="n_3aveValue【消防施設】&#10;有形固定資産減価償却率">
          <a:extLst>
            <a:ext uri="{FF2B5EF4-FFF2-40B4-BE49-F238E27FC236}">
              <a16:creationId xmlns:a16="http://schemas.microsoft.com/office/drawing/2014/main" id="{710AA13C-5F4C-44AE-9175-1D5EAE51FDB4}"/>
            </a:ext>
          </a:extLst>
        </xdr:cNvPr>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674" name="n_4aveValue【消防施設】&#10;有形固定資産減価償却率">
          <a:extLst>
            <a:ext uri="{FF2B5EF4-FFF2-40B4-BE49-F238E27FC236}">
              <a16:creationId xmlns:a16="http://schemas.microsoft.com/office/drawing/2014/main" id="{F9F9F0C6-0020-4A38-822D-10AB54FF42D3}"/>
            </a:ext>
          </a:extLst>
        </xdr:cNvPr>
        <xdr:cNvSpPr txBox="1"/>
      </xdr:nvSpPr>
      <xdr:spPr>
        <a:xfrm>
          <a:off x="12611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48277</xdr:rowOff>
    </xdr:from>
    <xdr:ext cx="405111" cy="259045"/>
    <xdr:sp macro="" textlink="">
      <xdr:nvSpPr>
        <xdr:cNvPr id="675" name="n_1mainValue【消防施設】&#10;有形固定資産減価償却率">
          <a:extLst>
            <a:ext uri="{FF2B5EF4-FFF2-40B4-BE49-F238E27FC236}">
              <a16:creationId xmlns:a16="http://schemas.microsoft.com/office/drawing/2014/main" id="{47BFB4CC-EC0E-420F-A63B-D0E18ECB645F}"/>
            </a:ext>
          </a:extLst>
        </xdr:cNvPr>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57802</xdr:rowOff>
    </xdr:from>
    <xdr:ext cx="405111" cy="259045"/>
    <xdr:sp macro="" textlink="">
      <xdr:nvSpPr>
        <xdr:cNvPr id="676" name="n_2mainValue【消防施設】&#10;有形固定資産減価償却率">
          <a:extLst>
            <a:ext uri="{FF2B5EF4-FFF2-40B4-BE49-F238E27FC236}">
              <a16:creationId xmlns:a16="http://schemas.microsoft.com/office/drawing/2014/main" id="{1F1DD186-8523-4C7E-8FC9-4FEC99C5D232}"/>
            </a:ext>
          </a:extLst>
        </xdr:cNvPr>
        <xdr:cNvSpPr txBox="1"/>
      </xdr:nvSpPr>
      <xdr:spPr>
        <a:xfrm>
          <a:off x="143897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44466</xdr:rowOff>
    </xdr:from>
    <xdr:ext cx="405111" cy="259045"/>
    <xdr:sp macro="" textlink="">
      <xdr:nvSpPr>
        <xdr:cNvPr id="677" name="n_3mainValue【消防施設】&#10;有形固定資産減価償却率">
          <a:extLst>
            <a:ext uri="{FF2B5EF4-FFF2-40B4-BE49-F238E27FC236}">
              <a16:creationId xmlns:a16="http://schemas.microsoft.com/office/drawing/2014/main" id="{9703D9D9-67C0-4FE8-B776-9E06AB63836E}"/>
            </a:ext>
          </a:extLst>
        </xdr:cNvPr>
        <xdr:cNvSpPr txBox="1"/>
      </xdr:nvSpPr>
      <xdr:spPr>
        <a:xfrm>
          <a:off x="13500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50182</xdr:rowOff>
    </xdr:from>
    <xdr:ext cx="405111" cy="259045"/>
    <xdr:sp macro="" textlink="">
      <xdr:nvSpPr>
        <xdr:cNvPr id="678" name="n_4mainValue【消防施設】&#10;有形固定資産減価償却率">
          <a:extLst>
            <a:ext uri="{FF2B5EF4-FFF2-40B4-BE49-F238E27FC236}">
              <a16:creationId xmlns:a16="http://schemas.microsoft.com/office/drawing/2014/main" id="{BAF5DCB1-887E-43BC-BB46-02F8530C1585}"/>
            </a:ext>
          </a:extLst>
        </xdr:cNvPr>
        <xdr:cNvSpPr txBox="1"/>
      </xdr:nvSpPr>
      <xdr:spPr>
        <a:xfrm>
          <a:off x="12611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6E7A2166-CC25-45E4-8DBA-50AC0A0D576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C8C4A651-4976-4035-B1E7-FAC84B41D89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CF8BD546-CC8D-4E32-A8EB-30F5CEFE771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E33BCDE0-6DD1-421F-A77C-D1E4853D321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AB032265-8F05-47A4-8C80-B7D727DA9E5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6FF5FCAF-78DD-4324-BF09-C542302D20A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571DFFB6-7CC9-4C73-8634-E09DF38A8C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7ABD533-FE4A-4A3A-8C19-52C1258B702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DA363A64-EC13-4F2B-9914-556E28657B0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C434A451-698C-4C69-8D87-7B3807240B9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9" name="直線コネクタ 688">
          <a:extLst>
            <a:ext uri="{FF2B5EF4-FFF2-40B4-BE49-F238E27FC236}">
              <a16:creationId xmlns:a16="http://schemas.microsoft.com/office/drawing/2014/main" id="{01236130-8EB8-4516-B8A9-B29E7BC5D3F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0" name="テキスト ボックス 689">
          <a:extLst>
            <a:ext uri="{FF2B5EF4-FFF2-40B4-BE49-F238E27FC236}">
              <a16:creationId xmlns:a16="http://schemas.microsoft.com/office/drawing/2014/main" id="{4B4DEE4F-7099-4A40-B268-37FBBEB23D83}"/>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1" name="直線コネクタ 690">
          <a:extLst>
            <a:ext uri="{FF2B5EF4-FFF2-40B4-BE49-F238E27FC236}">
              <a16:creationId xmlns:a16="http://schemas.microsoft.com/office/drawing/2014/main" id="{D5B6F64C-4220-4EC8-8189-43A98892887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2" name="テキスト ボックス 691">
          <a:extLst>
            <a:ext uri="{FF2B5EF4-FFF2-40B4-BE49-F238E27FC236}">
              <a16:creationId xmlns:a16="http://schemas.microsoft.com/office/drawing/2014/main" id="{106D1BE3-A5C8-4CDA-8B7F-E30D7A92FA11}"/>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3" name="直線コネクタ 692">
          <a:extLst>
            <a:ext uri="{FF2B5EF4-FFF2-40B4-BE49-F238E27FC236}">
              <a16:creationId xmlns:a16="http://schemas.microsoft.com/office/drawing/2014/main" id="{503765DD-234E-4C5C-9075-B7E2CBCF7A5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4" name="テキスト ボックス 693">
          <a:extLst>
            <a:ext uri="{FF2B5EF4-FFF2-40B4-BE49-F238E27FC236}">
              <a16:creationId xmlns:a16="http://schemas.microsoft.com/office/drawing/2014/main" id="{876CCBEE-9571-49EF-8473-DFB989A2A7E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5" name="直線コネクタ 694">
          <a:extLst>
            <a:ext uri="{FF2B5EF4-FFF2-40B4-BE49-F238E27FC236}">
              <a16:creationId xmlns:a16="http://schemas.microsoft.com/office/drawing/2014/main" id="{D3D4D090-ACC5-4190-8068-F7FC155DE1DD}"/>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6" name="テキスト ボックス 695">
          <a:extLst>
            <a:ext uri="{FF2B5EF4-FFF2-40B4-BE49-F238E27FC236}">
              <a16:creationId xmlns:a16="http://schemas.microsoft.com/office/drawing/2014/main" id="{D2AC5A4D-5CA3-43F3-8384-10F90EAB9E34}"/>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7" name="直線コネクタ 696">
          <a:extLst>
            <a:ext uri="{FF2B5EF4-FFF2-40B4-BE49-F238E27FC236}">
              <a16:creationId xmlns:a16="http://schemas.microsoft.com/office/drawing/2014/main" id="{825292D3-BBD0-4125-91BE-A4F7774F0E19}"/>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8" name="テキスト ボックス 697">
          <a:extLst>
            <a:ext uri="{FF2B5EF4-FFF2-40B4-BE49-F238E27FC236}">
              <a16:creationId xmlns:a16="http://schemas.microsoft.com/office/drawing/2014/main" id="{4415A3E4-6364-4986-AFCF-CBCC855C7486}"/>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9" name="直線コネクタ 698">
          <a:extLst>
            <a:ext uri="{FF2B5EF4-FFF2-40B4-BE49-F238E27FC236}">
              <a16:creationId xmlns:a16="http://schemas.microsoft.com/office/drawing/2014/main" id="{2574B81E-3CB4-4794-9CD2-D39E6B70FC81}"/>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0" name="テキスト ボックス 699">
          <a:extLst>
            <a:ext uri="{FF2B5EF4-FFF2-40B4-BE49-F238E27FC236}">
              <a16:creationId xmlns:a16="http://schemas.microsoft.com/office/drawing/2014/main" id="{FC39912A-AAC3-4100-909D-B3015E4CC4F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AF08E12B-3AAD-4DA3-A985-4A5F420ED98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5B3D538F-28BA-4A49-B985-894B82CE394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0A068B08-12C3-4839-B114-C7C720C9653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704" name="直線コネクタ 703">
          <a:extLst>
            <a:ext uri="{FF2B5EF4-FFF2-40B4-BE49-F238E27FC236}">
              <a16:creationId xmlns:a16="http://schemas.microsoft.com/office/drawing/2014/main" id="{23872265-4DD6-439E-8162-C0957DBAF4EE}"/>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05" name="【消防施設】&#10;一人当たり面積最小値テキスト">
          <a:extLst>
            <a:ext uri="{FF2B5EF4-FFF2-40B4-BE49-F238E27FC236}">
              <a16:creationId xmlns:a16="http://schemas.microsoft.com/office/drawing/2014/main" id="{9BEDBA78-700D-4F5C-AE9D-C336D8EA60D7}"/>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06" name="直線コネクタ 705">
          <a:extLst>
            <a:ext uri="{FF2B5EF4-FFF2-40B4-BE49-F238E27FC236}">
              <a16:creationId xmlns:a16="http://schemas.microsoft.com/office/drawing/2014/main" id="{BC40474D-ABDE-4778-9B82-BEE71B66129A}"/>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707" name="【消防施設】&#10;一人当たり面積最大値テキスト">
          <a:extLst>
            <a:ext uri="{FF2B5EF4-FFF2-40B4-BE49-F238E27FC236}">
              <a16:creationId xmlns:a16="http://schemas.microsoft.com/office/drawing/2014/main" id="{C340EF3F-48E0-4D40-9413-F1C32108C11E}"/>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708" name="直線コネクタ 707">
          <a:extLst>
            <a:ext uri="{FF2B5EF4-FFF2-40B4-BE49-F238E27FC236}">
              <a16:creationId xmlns:a16="http://schemas.microsoft.com/office/drawing/2014/main" id="{C31CF5C2-A36B-4A75-B8F0-175F78A96569}"/>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709" name="【消防施設】&#10;一人当たり面積平均値テキスト">
          <a:extLst>
            <a:ext uri="{FF2B5EF4-FFF2-40B4-BE49-F238E27FC236}">
              <a16:creationId xmlns:a16="http://schemas.microsoft.com/office/drawing/2014/main" id="{C25630B6-AB38-4785-9301-4CC4C97C6549}"/>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710" name="フローチャート: 判断 709">
          <a:extLst>
            <a:ext uri="{FF2B5EF4-FFF2-40B4-BE49-F238E27FC236}">
              <a16:creationId xmlns:a16="http://schemas.microsoft.com/office/drawing/2014/main" id="{A1AEDB93-A408-47E2-BD51-2732EEB4CB26}"/>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711" name="フローチャート: 判断 710">
          <a:extLst>
            <a:ext uri="{FF2B5EF4-FFF2-40B4-BE49-F238E27FC236}">
              <a16:creationId xmlns:a16="http://schemas.microsoft.com/office/drawing/2014/main" id="{989A5E25-3C0B-4819-9A56-C8D1AD6D0713}"/>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712" name="フローチャート: 判断 711">
          <a:extLst>
            <a:ext uri="{FF2B5EF4-FFF2-40B4-BE49-F238E27FC236}">
              <a16:creationId xmlns:a16="http://schemas.microsoft.com/office/drawing/2014/main" id="{9DCF5018-34C6-4A1F-8F17-92EF85BB826F}"/>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13" name="フローチャート: 判断 712">
          <a:extLst>
            <a:ext uri="{FF2B5EF4-FFF2-40B4-BE49-F238E27FC236}">
              <a16:creationId xmlns:a16="http://schemas.microsoft.com/office/drawing/2014/main" id="{FE8DE4A1-BB3C-4841-AAF5-B04D37FCC492}"/>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714" name="フローチャート: 判断 713">
          <a:extLst>
            <a:ext uri="{FF2B5EF4-FFF2-40B4-BE49-F238E27FC236}">
              <a16:creationId xmlns:a16="http://schemas.microsoft.com/office/drawing/2014/main" id="{3EF4312F-F226-466B-940E-EC97F711FF38}"/>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9A337AD2-356A-4197-9A04-71D33EEBAB3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4300B75D-4851-4BDE-9CB4-D0CDBDD01BC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47A9E580-22E9-481B-A83C-B88FC61994E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765528B4-4996-4F37-85EF-294F654D379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997F4DBA-718D-439A-9D68-3F10F9A4DFF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49674</xdr:rowOff>
    </xdr:from>
    <xdr:to>
      <xdr:col>116</xdr:col>
      <xdr:colOff>114300</xdr:colOff>
      <xdr:row>86</xdr:row>
      <xdr:rowOff>151274</xdr:rowOff>
    </xdr:to>
    <xdr:sp macro="" textlink="">
      <xdr:nvSpPr>
        <xdr:cNvPr id="720" name="楕円 719">
          <a:extLst>
            <a:ext uri="{FF2B5EF4-FFF2-40B4-BE49-F238E27FC236}">
              <a16:creationId xmlns:a16="http://schemas.microsoft.com/office/drawing/2014/main" id="{99F7A090-5857-4205-9FD6-3332C9EE0D7F}"/>
            </a:ext>
          </a:extLst>
        </xdr:cNvPr>
        <xdr:cNvSpPr/>
      </xdr:nvSpPr>
      <xdr:spPr>
        <a:xfrm>
          <a:off x="22110700" y="147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168853</xdr:rowOff>
    </xdr:from>
    <xdr:ext cx="469744" cy="259045"/>
    <xdr:sp macro="" textlink="">
      <xdr:nvSpPr>
        <xdr:cNvPr id="721" name="【消防施設】&#10;一人当たり面積該当値テキスト">
          <a:extLst>
            <a:ext uri="{FF2B5EF4-FFF2-40B4-BE49-F238E27FC236}">
              <a16:creationId xmlns:a16="http://schemas.microsoft.com/office/drawing/2014/main" id="{19B47461-A210-4350-B57C-8CD3292506C0}"/>
            </a:ext>
          </a:extLst>
        </xdr:cNvPr>
        <xdr:cNvSpPr txBox="1"/>
      </xdr:nvSpPr>
      <xdr:spPr>
        <a:xfrm>
          <a:off x="22199600" y="1474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50981</xdr:rowOff>
    </xdr:from>
    <xdr:to>
      <xdr:col>112</xdr:col>
      <xdr:colOff>38100</xdr:colOff>
      <xdr:row>86</xdr:row>
      <xdr:rowOff>152581</xdr:rowOff>
    </xdr:to>
    <xdr:sp macro="" textlink="">
      <xdr:nvSpPr>
        <xdr:cNvPr id="722" name="楕円 721">
          <a:extLst>
            <a:ext uri="{FF2B5EF4-FFF2-40B4-BE49-F238E27FC236}">
              <a16:creationId xmlns:a16="http://schemas.microsoft.com/office/drawing/2014/main" id="{1A6FCCD3-5E7E-4FEB-9DF7-4EA02880587D}"/>
            </a:ext>
          </a:extLst>
        </xdr:cNvPr>
        <xdr:cNvSpPr/>
      </xdr:nvSpPr>
      <xdr:spPr>
        <a:xfrm>
          <a:off x="21272500" y="147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100474</xdr:rowOff>
    </xdr:from>
    <xdr:to>
      <xdr:col>116</xdr:col>
      <xdr:colOff>63500</xdr:colOff>
      <xdr:row>86</xdr:row>
      <xdr:rowOff>101781</xdr:rowOff>
    </xdr:to>
    <xdr:cxnSp macro="">
      <xdr:nvCxnSpPr>
        <xdr:cNvPr id="723" name="直線コネクタ 722">
          <a:extLst>
            <a:ext uri="{FF2B5EF4-FFF2-40B4-BE49-F238E27FC236}">
              <a16:creationId xmlns:a16="http://schemas.microsoft.com/office/drawing/2014/main" id="{E5C64DE4-0DEF-4EDA-96B5-208B4782812F}"/>
            </a:ext>
          </a:extLst>
        </xdr:cNvPr>
        <xdr:cNvCxnSpPr/>
      </xdr:nvCxnSpPr>
      <xdr:spPr>
        <a:xfrm flipV="1">
          <a:off x="21323300" y="14845174"/>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53921</xdr:rowOff>
    </xdr:from>
    <xdr:to>
      <xdr:col>107</xdr:col>
      <xdr:colOff>101600</xdr:colOff>
      <xdr:row>86</xdr:row>
      <xdr:rowOff>155521</xdr:rowOff>
    </xdr:to>
    <xdr:sp macro="" textlink="">
      <xdr:nvSpPr>
        <xdr:cNvPr id="724" name="楕円 723">
          <a:extLst>
            <a:ext uri="{FF2B5EF4-FFF2-40B4-BE49-F238E27FC236}">
              <a16:creationId xmlns:a16="http://schemas.microsoft.com/office/drawing/2014/main" id="{A64E77FD-4603-4185-89E4-D92F87053EF8}"/>
            </a:ext>
          </a:extLst>
        </xdr:cNvPr>
        <xdr:cNvSpPr/>
      </xdr:nvSpPr>
      <xdr:spPr>
        <a:xfrm>
          <a:off x="20383500" y="147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101781</xdr:rowOff>
    </xdr:from>
    <xdr:to>
      <xdr:col>111</xdr:col>
      <xdr:colOff>177800</xdr:colOff>
      <xdr:row>86</xdr:row>
      <xdr:rowOff>104721</xdr:rowOff>
    </xdr:to>
    <xdr:cxnSp macro="">
      <xdr:nvCxnSpPr>
        <xdr:cNvPr id="725" name="直線コネクタ 724">
          <a:extLst>
            <a:ext uri="{FF2B5EF4-FFF2-40B4-BE49-F238E27FC236}">
              <a16:creationId xmlns:a16="http://schemas.microsoft.com/office/drawing/2014/main" id="{5A65CCD4-F21F-4767-949C-CC3FC51E35BF}"/>
            </a:ext>
          </a:extLst>
        </xdr:cNvPr>
        <xdr:cNvCxnSpPr/>
      </xdr:nvCxnSpPr>
      <xdr:spPr>
        <a:xfrm flipV="1">
          <a:off x="20434300" y="14846481"/>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52941</xdr:rowOff>
    </xdr:from>
    <xdr:to>
      <xdr:col>102</xdr:col>
      <xdr:colOff>165100</xdr:colOff>
      <xdr:row>86</xdr:row>
      <xdr:rowOff>154541</xdr:rowOff>
    </xdr:to>
    <xdr:sp macro="" textlink="">
      <xdr:nvSpPr>
        <xdr:cNvPr id="726" name="楕円 725">
          <a:extLst>
            <a:ext uri="{FF2B5EF4-FFF2-40B4-BE49-F238E27FC236}">
              <a16:creationId xmlns:a16="http://schemas.microsoft.com/office/drawing/2014/main" id="{51D5961B-714A-4D09-8A57-AB35A4157BEF}"/>
            </a:ext>
          </a:extLst>
        </xdr:cNvPr>
        <xdr:cNvSpPr/>
      </xdr:nvSpPr>
      <xdr:spPr>
        <a:xfrm>
          <a:off x="19494500" y="14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103741</xdr:rowOff>
    </xdr:from>
    <xdr:to>
      <xdr:col>107</xdr:col>
      <xdr:colOff>50800</xdr:colOff>
      <xdr:row>86</xdr:row>
      <xdr:rowOff>104721</xdr:rowOff>
    </xdr:to>
    <xdr:cxnSp macro="">
      <xdr:nvCxnSpPr>
        <xdr:cNvPr id="727" name="直線コネクタ 726">
          <a:extLst>
            <a:ext uri="{FF2B5EF4-FFF2-40B4-BE49-F238E27FC236}">
              <a16:creationId xmlns:a16="http://schemas.microsoft.com/office/drawing/2014/main" id="{73D6456B-D903-4ED6-8C34-3230E4D6AEC4}"/>
            </a:ext>
          </a:extLst>
        </xdr:cNvPr>
        <xdr:cNvCxnSpPr/>
      </xdr:nvCxnSpPr>
      <xdr:spPr>
        <a:xfrm>
          <a:off x="19545300" y="1484844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66656</xdr:rowOff>
    </xdr:from>
    <xdr:to>
      <xdr:col>98</xdr:col>
      <xdr:colOff>38100</xdr:colOff>
      <xdr:row>86</xdr:row>
      <xdr:rowOff>168256</xdr:rowOff>
    </xdr:to>
    <xdr:sp macro="" textlink="">
      <xdr:nvSpPr>
        <xdr:cNvPr id="728" name="楕円 727">
          <a:extLst>
            <a:ext uri="{FF2B5EF4-FFF2-40B4-BE49-F238E27FC236}">
              <a16:creationId xmlns:a16="http://schemas.microsoft.com/office/drawing/2014/main" id="{42D618D2-C2D0-4697-85CE-66AA0B15322A}"/>
            </a:ext>
          </a:extLst>
        </xdr:cNvPr>
        <xdr:cNvSpPr/>
      </xdr:nvSpPr>
      <xdr:spPr>
        <a:xfrm>
          <a:off x="18605500" y="1481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103741</xdr:rowOff>
    </xdr:from>
    <xdr:to>
      <xdr:col>102</xdr:col>
      <xdr:colOff>114300</xdr:colOff>
      <xdr:row>86</xdr:row>
      <xdr:rowOff>117456</xdr:rowOff>
    </xdr:to>
    <xdr:cxnSp macro="">
      <xdr:nvCxnSpPr>
        <xdr:cNvPr id="729" name="直線コネクタ 728">
          <a:extLst>
            <a:ext uri="{FF2B5EF4-FFF2-40B4-BE49-F238E27FC236}">
              <a16:creationId xmlns:a16="http://schemas.microsoft.com/office/drawing/2014/main" id="{20A5E5E6-F3E2-44C4-9453-D17C4F7A9EB5}"/>
            </a:ext>
          </a:extLst>
        </xdr:cNvPr>
        <xdr:cNvCxnSpPr/>
      </xdr:nvCxnSpPr>
      <xdr:spPr>
        <a:xfrm flipV="1">
          <a:off x="18656300" y="1484844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730" name="n_1aveValue【消防施設】&#10;一人当たり面積">
          <a:extLst>
            <a:ext uri="{FF2B5EF4-FFF2-40B4-BE49-F238E27FC236}">
              <a16:creationId xmlns:a16="http://schemas.microsoft.com/office/drawing/2014/main" id="{D11567AF-FD5B-4D6D-BF72-EFB34973AA2E}"/>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166895</xdr:rowOff>
    </xdr:from>
    <xdr:ext cx="469744" cy="259045"/>
    <xdr:sp macro="" textlink="">
      <xdr:nvSpPr>
        <xdr:cNvPr id="731" name="n_2aveValue【消防施設】&#10;一人当たり面積">
          <a:extLst>
            <a:ext uri="{FF2B5EF4-FFF2-40B4-BE49-F238E27FC236}">
              <a16:creationId xmlns:a16="http://schemas.microsoft.com/office/drawing/2014/main" id="{B512B0C8-F174-4BD6-9308-9F89E3EE1184}"/>
            </a:ext>
          </a:extLst>
        </xdr:cNvPr>
        <xdr:cNvSpPr txBox="1"/>
      </xdr:nvSpPr>
      <xdr:spPr>
        <a:xfrm>
          <a:off x="20199427" y="1491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732" name="n_3aveValue【消防施設】&#10;一人当たり面積">
          <a:extLst>
            <a:ext uri="{FF2B5EF4-FFF2-40B4-BE49-F238E27FC236}">
              <a16:creationId xmlns:a16="http://schemas.microsoft.com/office/drawing/2014/main" id="{76FE0EB4-97A7-4752-897A-8D6997BC805F}"/>
            </a:ext>
          </a:extLst>
        </xdr:cNvPr>
        <xdr:cNvSpPr txBox="1"/>
      </xdr:nvSpPr>
      <xdr:spPr>
        <a:xfrm>
          <a:off x="19310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167549</xdr:rowOff>
    </xdr:from>
    <xdr:ext cx="469744" cy="259045"/>
    <xdr:sp macro="" textlink="">
      <xdr:nvSpPr>
        <xdr:cNvPr id="733" name="n_4aveValue【消防施設】&#10;一人当たり面積">
          <a:extLst>
            <a:ext uri="{FF2B5EF4-FFF2-40B4-BE49-F238E27FC236}">
              <a16:creationId xmlns:a16="http://schemas.microsoft.com/office/drawing/2014/main" id="{3732621B-18F7-4F98-8519-B705A0C32944}"/>
            </a:ext>
          </a:extLst>
        </xdr:cNvPr>
        <xdr:cNvSpPr txBox="1"/>
      </xdr:nvSpPr>
      <xdr:spPr>
        <a:xfrm>
          <a:off x="18421427" y="149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143708</xdr:rowOff>
    </xdr:from>
    <xdr:ext cx="469744" cy="259045"/>
    <xdr:sp macro="" textlink="">
      <xdr:nvSpPr>
        <xdr:cNvPr id="734" name="n_1mainValue【消防施設】&#10;一人当たり面積">
          <a:extLst>
            <a:ext uri="{FF2B5EF4-FFF2-40B4-BE49-F238E27FC236}">
              <a16:creationId xmlns:a16="http://schemas.microsoft.com/office/drawing/2014/main" id="{A5B14A56-C2E2-4A2B-A4A5-C2B1EDB9BD1E}"/>
            </a:ext>
          </a:extLst>
        </xdr:cNvPr>
        <xdr:cNvSpPr txBox="1"/>
      </xdr:nvSpPr>
      <xdr:spPr>
        <a:xfrm>
          <a:off x="21075727" y="1488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598</xdr:rowOff>
    </xdr:from>
    <xdr:ext cx="469744" cy="259045"/>
    <xdr:sp macro="" textlink="">
      <xdr:nvSpPr>
        <xdr:cNvPr id="735" name="n_2mainValue【消防施設】&#10;一人当たり面積">
          <a:extLst>
            <a:ext uri="{FF2B5EF4-FFF2-40B4-BE49-F238E27FC236}">
              <a16:creationId xmlns:a16="http://schemas.microsoft.com/office/drawing/2014/main" id="{7D866E5B-CC22-4259-A9E4-28F4BC2E75F9}"/>
            </a:ext>
          </a:extLst>
        </xdr:cNvPr>
        <xdr:cNvSpPr txBox="1"/>
      </xdr:nvSpPr>
      <xdr:spPr>
        <a:xfrm>
          <a:off x="20199427" y="1457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171068</xdr:rowOff>
    </xdr:from>
    <xdr:ext cx="469744" cy="259045"/>
    <xdr:sp macro="" textlink="">
      <xdr:nvSpPr>
        <xdr:cNvPr id="736" name="n_3mainValue【消防施設】&#10;一人当たり面積">
          <a:extLst>
            <a:ext uri="{FF2B5EF4-FFF2-40B4-BE49-F238E27FC236}">
              <a16:creationId xmlns:a16="http://schemas.microsoft.com/office/drawing/2014/main" id="{350E3852-F354-441B-B59B-108E10C7545A}"/>
            </a:ext>
          </a:extLst>
        </xdr:cNvPr>
        <xdr:cNvSpPr txBox="1"/>
      </xdr:nvSpPr>
      <xdr:spPr>
        <a:xfrm>
          <a:off x="19310427" y="1457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13333</xdr:rowOff>
    </xdr:from>
    <xdr:ext cx="469744" cy="259045"/>
    <xdr:sp macro="" textlink="">
      <xdr:nvSpPr>
        <xdr:cNvPr id="737" name="n_4mainValue【消防施設】&#10;一人当たり面積">
          <a:extLst>
            <a:ext uri="{FF2B5EF4-FFF2-40B4-BE49-F238E27FC236}">
              <a16:creationId xmlns:a16="http://schemas.microsoft.com/office/drawing/2014/main" id="{C446EA3C-AEE0-4F7B-A417-A26809C35E56}"/>
            </a:ext>
          </a:extLst>
        </xdr:cNvPr>
        <xdr:cNvSpPr txBox="1"/>
      </xdr:nvSpPr>
      <xdr:spPr>
        <a:xfrm>
          <a:off x="18421427" y="1458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2F18EDB-F507-4EE2-983C-0482395B84F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80939E3C-CF9C-4805-A07B-9BD407D5B63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8C15F103-FB16-491C-B06A-3BBDD7DF8B2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DF5928E7-41ED-494F-B5F5-3A2E21A17CF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96BC1E41-AFF4-4CCC-A9A7-81ABBAB87CC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71A2F20-BFCD-419F-A95A-B359E5FDBD6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F35C72C8-4557-45F4-8294-55EE0AACFD4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AE63C684-1543-4FB5-9595-11DA030F14A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D8B28EF0-664B-422B-9765-A86CC49D3D9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4DD4C2EC-D160-4CDA-A70B-926FD0E5014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D822BB91-7DBF-44DE-A1A4-D87F13ABE09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E5F12836-F548-41E2-BECB-F6DEA2E2FF9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A959EBDB-D89D-4247-B345-EC7063F10AF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C9FB1FC0-AAA5-4C89-B9A4-DA7FE5EA9AE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7C0812DC-C378-47F8-AAAA-C23A2BC1CB2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4053B18C-E6D8-4578-8F10-328484CB96E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BBC39126-6348-4AB9-89F2-D1263BB6A6B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4A5C3F6B-0B5F-4FE7-89C1-1F0DB9A6863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8DCD4114-0D74-438B-8499-6E8F728FF67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B72BE863-4146-402C-BA2B-FCF251CC55C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B017B2E5-EB4C-477F-965E-1B9A31DF171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44906DDC-5579-4CCA-8FD2-E2BBE4C9927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2F5FAD8B-D6EC-42F1-8F15-6CA66E57DFB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386C37DE-E0D1-49A6-B16D-9C2337F369A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D9E17C68-70FD-4358-96D4-8478DD9E181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F7EB3BB1-867F-464E-98B0-566398C27CD3}"/>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a16="http://schemas.microsoft.com/office/drawing/2014/main" id="{DBD27138-A480-4F33-A9DA-AA362E3660B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CA852EE7-DAC2-4795-A3BD-E37CF34D4E8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6" name="【庁舎】&#10;有形固定資産減価償却率最大値テキスト">
          <a:extLst>
            <a:ext uri="{FF2B5EF4-FFF2-40B4-BE49-F238E27FC236}">
              <a16:creationId xmlns:a16="http://schemas.microsoft.com/office/drawing/2014/main" id="{E877FA5A-74FA-4142-BBDA-6F42E5E04939}"/>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7" name="直線コネクタ 766">
          <a:extLst>
            <a:ext uri="{FF2B5EF4-FFF2-40B4-BE49-F238E27FC236}">
              <a16:creationId xmlns:a16="http://schemas.microsoft.com/office/drawing/2014/main" id="{43647A6E-DD2B-4A6E-AE5A-699B14E8EB6F}"/>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768" name="【庁舎】&#10;有形固定資産減価償却率平均値テキスト">
          <a:extLst>
            <a:ext uri="{FF2B5EF4-FFF2-40B4-BE49-F238E27FC236}">
              <a16:creationId xmlns:a16="http://schemas.microsoft.com/office/drawing/2014/main" id="{5423B727-AFD6-44E2-A2C0-ECAB44758058}"/>
            </a:ext>
          </a:extLst>
        </xdr:cNvPr>
        <xdr:cNvSpPr txBox="1"/>
      </xdr:nvSpPr>
      <xdr:spPr>
        <a:xfrm>
          <a:off x="16357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69" name="フローチャート: 判断 768">
          <a:extLst>
            <a:ext uri="{FF2B5EF4-FFF2-40B4-BE49-F238E27FC236}">
              <a16:creationId xmlns:a16="http://schemas.microsoft.com/office/drawing/2014/main" id="{186C3974-0CBA-455A-AAA3-752FD69A46FD}"/>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770" name="フローチャート: 判断 769">
          <a:extLst>
            <a:ext uri="{FF2B5EF4-FFF2-40B4-BE49-F238E27FC236}">
              <a16:creationId xmlns:a16="http://schemas.microsoft.com/office/drawing/2014/main" id="{538394D0-605D-4CCF-8ACE-D224186A5438}"/>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71" name="フローチャート: 判断 770">
          <a:extLst>
            <a:ext uri="{FF2B5EF4-FFF2-40B4-BE49-F238E27FC236}">
              <a16:creationId xmlns:a16="http://schemas.microsoft.com/office/drawing/2014/main" id="{29BCEE30-48B8-40B4-BB46-E531A30B8CDB}"/>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72" name="フローチャート: 判断 771">
          <a:extLst>
            <a:ext uri="{FF2B5EF4-FFF2-40B4-BE49-F238E27FC236}">
              <a16:creationId xmlns:a16="http://schemas.microsoft.com/office/drawing/2014/main" id="{E3614E38-E968-45C7-905B-3C6B8884EFD4}"/>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773" name="フローチャート: 判断 772">
          <a:extLst>
            <a:ext uri="{FF2B5EF4-FFF2-40B4-BE49-F238E27FC236}">
              <a16:creationId xmlns:a16="http://schemas.microsoft.com/office/drawing/2014/main" id="{6C9BAD30-097B-4936-9B41-F2EB447FC4F5}"/>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94CE2D33-B80E-40E0-BD13-DC0F33AAD71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C2C0B178-C45A-4D11-BA1F-0B7C57E4D93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F2E882AE-269A-4154-A0A1-236BA34B863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F57F141B-CC16-48E2-A8E6-FB341B30F3A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27A217E4-82E9-419B-B6E3-8159ACC3824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10705</xdr:rowOff>
    </xdr:from>
    <xdr:to>
      <xdr:col>85</xdr:col>
      <xdr:colOff>177800</xdr:colOff>
      <xdr:row>104</xdr:row>
      <xdr:rowOff>112305</xdr:rowOff>
    </xdr:to>
    <xdr:sp macro="" textlink="">
      <xdr:nvSpPr>
        <xdr:cNvPr id="779" name="楕円 778">
          <a:extLst>
            <a:ext uri="{FF2B5EF4-FFF2-40B4-BE49-F238E27FC236}">
              <a16:creationId xmlns:a16="http://schemas.microsoft.com/office/drawing/2014/main" id="{640ADD27-7C7C-4825-B666-56BEFC9D1A1D}"/>
            </a:ext>
          </a:extLst>
        </xdr:cNvPr>
        <xdr:cNvSpPr/>
      </xdr:nvSpPr>
      <xdr:spPr>
        <a:xfrm>
          <a:off x="162687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33582</xdr:rowOff>
    </xdr:from>
    <xdr:ext cx="405111" cy="259045"/>
    <xdr:sp macro="" textlink="">
      <xdr:nvSpPr>
        <xdr:cNvPr id="780" name="【庁舎】&#10;有形固定資産減価償却率該当値テキスト">
          <a:extLst>
            <a:ext uri="{FF2B5EF4-FFF2-40B4-BE49-F238E27FC236}">
              <a16:creationId xmlns:a16="http://schemas.microsoft.com/office/drawing/2014/main" id="{1B467C7A-8A71-4B43-A701-F6FD50BD5F13}"/>
            </a:ext>
          </a:extLst>
        </xdr:cNvPr>
        <xdr:cNvSpPr txBox="1"/>
      </xdr:nvSpPr>
      <xdr:spPr>
        <a:xfrm>
          <a:off x="16357600" y="1769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147864</xdr:rowOff>
    </xdr:from>
    <xdr:to>
      <xdr:col>81</xdr:col>
      <xdr:colOff>101600</xdr:colOff>
      <xdr:row>104</xdr:row>
      <xdr:rowOff>78014</xdr:rowOff>
    </xdr:to>
    <xdr:sp macro="" textlink="">
      <xdr:nvSpPr>
        <xdr:cNvPr id="781" name="楕円 780">
          <a:extLst>
            <a:ext uri="{FF2B5EF4-FFF2-40B4-BE49-F238E27FC236}">
              <a16:creationId xmlns:a16="http://schemas.microsoft.com/office/drawing/2014/main" id="{B35BB65C-FA74-4E8F-BB92-9EB71549F312}"/>
            </a:ext>
          </a:extLst>
        </xdr:cNvPr>
        <xdr:cNvSpPr/>
      </xdr:nvSpPr>
      <xdr:spPr>
        <a:xfrm>
          <a:off x="15430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27214</xdr:rowOff>
    </xdr:from>
    <xdr:to>
      <xdr:col>85</xdr:col>
      <xdr:colOff>127000</xdr:colOff>
      <xdr:row>104</xdr:row>
      <xdr:rowOff>61505</xdr:rowOff>
    </xdr:to>
    <xdr:cxnSp macro="">
      <xdr:nvCxnSpPr>
        <xdr:cNvPr id="782" name="直線コネクタ 781">
          <a:extLst>
            <a:ext uri="{FF2B5EF4-FFF2-40B4-BE49-F238E27FC236}">
              <a16:creationId xmlns:a16="http://schemas.microsoft.com/office/drawing/2014/main" id="{EAD5D936-0481-4761-8588-CF69B7710EE0}"/>
            </a:ext>
          </a:extLst>
        </xdr:cNvPr>
        <xdr:cNvCxnSpPr/>
      </xdr:nvCxnSpPr>
      <xdr:spPr>
        <a:xfrm>
          <a:off x="15481300" y="178580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83" name="楕円 782">
          <a:extLst>
            <a:ext uri="{FF2B5EF4-FFF2-40B4-BE49-F238E27FC236}">
              <a16:creationId xmlns:a16="http://schemas.microsoft.com/office/drawing/2014/main" id="{15199557-0081-463E-AD1E-A695DF2166FD}"/>
            </a:ext>
          </a:extLst>
        </xdr:cNvPr>
        <xdr:cNvSpPr/>
      </xdr:nvSpPr>
      <xdr:spPr>
        <a:xfrm>
          <a:off x="14541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167639</xdr:rowOff>
    </xdr:from>
    <xdr:to>
      <xdr:col>81</xdr:col>
      <xdr:colOff>50800</xdr:colOff>
      <xdr:row>104</xdr:row>
      <xdr:rowOff>27214</xdr:rowOff>
    </xdr:to>
    <xdr:cxnSp macro="">
      <xdr:nvCxnSpPr>
        <xdr:cNvPr id="784" name="直線コネクタ 783">
          <a:extLst>
            <a:ext uri="{FF2B5EF4-FFF2-40B4-BE49-F238E27FC236}">
              <a16:creationId xmlns:a16="http://schemas.microsoft.com/office/drawing/2014/main" id="{A033DBC0-8F41-49D9-8EB6-14C0230FBF0A}"/>
            </a:ext>
          </a:extLst>
        </xdr:cNvPr>
        <xdr:cNvCxnSpPr/>
      </xdr:nvCxnSpPr>
      <xdr:spPr>
        <a:xfrm>
          <a:off x="14592300" y="178269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80918</xdr:rowOff>
    </xdr:from>
    <xdr:to>
      <xdr:col>72</xdr:col>
      <xdr:colOff>38100</xdr:colOff>
      <xdr:row>104</xdr:row>
      <xdr:rowOff>11068</xdr:rowOff>
    </xdr:to>
    <xdr:sp macro="" textlink="">
      <xdr:nvSpPr>
        <xdr:cNvPr id="785" name="楕円 784">
          <a:extLst>
            <a:ext uri="{FF2B5EF4-FFF2-40B4-BE49-F238E27FC236}">
              <a16:creationId xmlns:a16="http://schemas.microsoft.com/office/drawing/2014/main" id="{D7A3A30C-DC4A-4A4D-85E0-D293B40680FA}"/>
            </a:ext>
          </a:extLst>
        </xdr:cNvPr>
        <xdr:cNvSpPr/>
      </xdr:nvSpPr>
      <xdr:spPr>
        <a:xfrm>
          <a:off x="13652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131718</xdr:rowOff>
    </xdr:from>
    <xdr:to>
      <xdr:col>76</xdr:col>
      <xdr:colOff>114300</xdr:colOff>
      <xdr:row>103</xdr:row>
      <xdr:rowOff>167639</xdr:rowOff>
    </xdr:to>
    <xdr:cxnSp macro="">
      <xdr:nvCxnSpPr>
        <xdr:cNvPr id="786" name="直線コネクタ 785">
          <a:extLst>
            <a:ext uri="{FF2B5EF4-FFF2-40B4-BE49-F238E27FC236}">
              <a16:creationId xmlns:a16="http://schemas.microsoft.com/office/drawing/2014/main" id="{E6D5C541-B797-4DB8-9B53-AF1453D09161}"/>
            </a:ext>
          </a:extLst>
        </xdr:cNvPr>
        <xdr:cNvCxnSpPr/>
      </xdr:nvCxnSpPr>
      <xdr:spPr>
        <a:xfrm>
          <a:off x="13703300" y="177910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18869</xdr:rowOff>
    </xdr:from>
    <xdr:to>
      <xdr:col>67</xdr:col>
      <xdr:colOff>101600</xdr:colOff>
      <xdr:row>103</xdr:row>
      <xdr:rowOff>120469</xdr:rowOff>
    </xdr:to>
    <xdr:sp macro="" textlink="">
      <xdr:nvSpPr>
        <xdr:cNvPr id="787" name="楕円 786">
          <a:extLst>
            <a:ext uri="{FF2B5EF4-FFF2-40B4-BE49-F238E27FC236}">
              <a16:creationId xmlns:a16="http://schemas.microsoft.com/office/drawing/2014/main" id="{9574B75B-D7FF-4766-A618-C3BA7CC6E60E}"/>
            </a:ext>
          </a:extLst>
        </xdr:cNvPr>
        <xdr:cNvSpPr/>
      </xdr:nvSpPr>
      <xdr:spPr>
        <a:xfrm>
          <a:off x="12763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69669</xdr:rowOff>
    </xdr:from>
    <xdr:to>
      <xdr:col>71</xdr:col>
      <xdr:colOff>177800</xdr:colOff>
      <xdr:row>103</xdr:row>
      <xdr:rowOff>131718</xdr:rowOff>
    </xdr:to>
    <xdr:cxnSp macro="">
      <xdr:nvCxnSpPr>
        <xdr:cNvPr id="788" name="直線コネクタ 787">
          <a:extLst>
            <a:ext uri="{FF2B5EF4-FFF2-40B4-BE49-F238E27FC236}">
              <a16:creationId xmlns:a16="http://schemas.microsoft.com/office/drawing/2014/main" id="{60279E12-9820-421E-8CB8-419359C40D15}"/>
            </a:ext>
          </a:extLst>
        </xdr:cNvPr>
        <xdr:cNvCxnSpPr/>
      </xdr:nvCxnSpPr>
      <xdr:spPr>
        <a:xfrm>
          <a:off x="12814300" y="1772901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21789</xdr:rowOff>
    </xdr:from>
    <xdr:ext cx="405111" cy="259045"/>
    <xdr:sp macro="" textlink="">
      <xdr:nvSpPr>
        <xdr:cNvPr id="789" name="n_1aveValue【庁舎】&#10;有形固定資産減価償却率">
          <a:extLst>
            <a:ext uri="{FF2B5EF4-FFF2-40B4-BE49-F238E27FC236}">
              <a16:creationId xmlns:a16="http://schemas.microsoft.com/office/drawing/2014/main" id="{09EB6C81-42E9-4984-8ABC-B02BB4BF20E4}"/>
            </a:ext>
          </a:extLst>
        </xdr:cNvPr>
        <xdr:cNvSpPr txBox="1"/>
      </xdr:nvSpPr>
      <xdr:spPr>
        <a:xfrm>
          <a:off x="15266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790" name="n_2aveValue【庁舎】&#10;有形固定資産減価償却率">
          <a:extLst>
            <a:ext uri="{FF2B5EF4-FFF2-40B4-BE49-F238E27FC236}">
              <a16:creationId xmlns:a16="http://schemas.microsoft.com/office/drawing/2014/main" id="{1B4AA8DC-4990-4531-8944-27C73BAE86D8}"/>
            </a:ext>
          </a:extLst>
        </xdr:cNvPr>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791" name="n_3aveValue【庁舎】&#10;有形固定資産減価償却率">
          <a:extLst>
            <a:ext uri="{FF2B5EF4-FFF2-40B4-BE49-F238E27FC236}">
              <a16:creationId xmlns:a16="http://schemas.microsoft.com/office/drawing/2014/main" id="{E83763CE-66A8-4BB9-9CA2-A5A5D9C96683}"/>
            </a:ext>
          </a:extLst>
        </xdr:cNvPr>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134456</xdr:rowOff>
    </xdr:from>
    <xdr:ext cx="405111" cy="259045"/>
    <xdr:sp macro="" textlink="">
      <xdr:nvSpPr>
        <xdr:cNvPr id="792" name="n_4aveValue【庁舎】&#10;有形固定資産減価償却率">
          <a:extLst>
            <a:ext uri="{FF2B5EF4-FFF2-40B4-BE49-F238E27FC236}">
              <a16:creationId xmlns:a16="http://schemas.microsoft.com/office/drawing/2014/main" id="{3FF48C1F-3CA4-47CA-ADD0-F2A3FAF934C5}"/>
            </a:ext>
          </a:extLst>
        </xdr:cNvPr>
        <xdr:cNvSpPr txBox="1"/>
      </xdr:nvSpPr>
      <xdr:spPr>
        <a:xfrm>
          <a:off x="12611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94541</xdr:rowOff>
    </xdr:from>
    <xdr:ext cx="405111" cy="259045"/>
    <xdr:sp macro="" textlink="">
      <xdr:nvSpPr>
        <xdr:cNvPr id="793" name="n_1mainValue【庁舎】&#10;有形固定資産減価償却率">
          <a:extLst>
            <a:ext uri="{FF2B5EF4-FFF2-40B4-BE49-F238E27FC236}">
              <a16:creationId xmlns:a16="http://schemas.microsoft.com/office/drawing/2014/main" id="{31AFD716-A464-4E7A-8DB5-B433BF21C3F9}"/>
            </a:ext>
          </a:extLst>
        </xdr:cNvPr>
        <xdr:cNvSpPr txBox="1"/>
      </xdr:nvSpPr>
      <xdr:spPr>
        <a:xfrm>
          <a:off x="152660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794" name="n_2mainValue【庁舎】&#10;有形固定資産減価償却率">
          <a:extLst>
            <a:ext uri="{FF2B5EF4-FFF2-40B4-BE49-F238E27FC236}">
              <a16:creationId xmlns:a16="http://schemas.microsoft.com/office/drawing/2014/main" id="{539D4CDB-7334-4C50-944D-C782F02AF0D7}"/>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27595</xdr:rowOff>
    </xdr:from>
    <xdr:ext cx="405111" cy="259045"/>
    <xdr:sp macro="" textlink="">
      <xdr:nvSpPr>
        <xdr:cNvPr id="795" name="n_3mainValue【庁舎】&#10;有形固定資産減価償却率">
          <a:extLst>
            <a:ext uri="{FF2B5EF4-FFF2-40B4-BE49-F238E27FC236}">
              <a16:creationId xmlns:a16="http://schemas.microsoft.com/office/drawing/2014/main" id="{9DF1DDE5-7663-4BAF-B187-D6643FF141E2}"/>
            </a:ext>
          </a:extLst>
        </xdr:cNvPr>
        <xdr:cNvSpPr txBox="1"/>
      </xdr:nvSpPr>
      <xdr:spPr>
        <a:xfrm>
          <a:off x="13500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136996</xdr:rowOff>
    </xdr:from>
    <xdr:ext cx="405111" cy="259045"/>
    <xdr:sp macro="" textlink="">
      <xdr:nvSpPr>
        <xdr:cNvPr id="796" name="n_4mainValue【庁舎】&#10;有形固定資産減価償却率">
          <a:extLst>
            <a:ext uri="{FF2B5EF4-FFF2-40B4-BE49-F238E27FC236}">
              <a16:creationId xmlns:a16="http://schemas.microsoft.com/office/drawing/2014/main" id="{D57AB560-0893-4F2E-AFFD-269E865D12A9}"/>
            </a:ext>
          </a:extLst>
        </xdr:cNvPr>
        <xdr:cNvSpPr txBox="1"/>
      </xdr:nvSpPr>
      <xdr:spPr>
        <a:xfrm>
          <a:off x="12611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F0CDB5B2-E946-4A40-85C2-E706C1FD8F3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397F0750-353C-4F14-87CD-8AC24B157E4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54437BE7-8202-441B-B733-8D94B4D1C2B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CF089290-93B2-484E-A2F7-F39965D2E2F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EE7A9308-662B-42AF-962A-D294883766E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C57CD01A-D5D1-4A5B-B622-3E39AC9289F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1EB2DEC3-54AB-4E90-B239-AB2A04F1C4B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98F570C1-A3EC-4DDB-9E71-84CC958D642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5285AE39-A1E6-4CD2-82E4-4C8EFC7AF71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AE358305-6C81-49BC-83C0-48A5BE3F2C3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id="{5526CFFC-C3F4-408B-B313-0CD62C4B989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81A82573-57B6-48BB-8D06-AC5BAE7C354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id="{00CDFDC7-6BFF-46AB-B5EE-CF50CCEEA3A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id="{B34B3B1A-B236-4377-A2A6-D5A7E2D2990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id="{986A7BB4-D60C-43AD-9CE2-1D514E524B7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id="{236F622C-2323-4965-A86A-EE03EB73862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id="{E8079CD9-ACDB-4AE8-9605-F2550C3038F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id="{CC1A4F7D-7C1F-4EE3-A610-254494A1C8B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id="{6397625B-E6A1-4DD7-9F9B-7E115E2C5D0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id="{3B0DF754-5526-4B9D-A269-4A2E9A851F6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id="{07A38F44-18F9-47A1-9ED4-3BE1C673F06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id="{14F82A4E-9FCA-4ADE-8CE6-E369FBCD47C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4EDD6C1B-F1EC-4F3A-BF4B-399D16BD8CB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5D5A6B5F-6800-46AB-BAC3-CCD6E8E10BC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55E5C62A-43CD-4360-85F0-1106CB1C610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822" name="直線コネクタ 821">
          <a:extLst>
            <a:ext uri="{FF2B5EF4-FFF2-40B4-BE49-F238E27FC236}">
              <a16:creationId xmlns:a16="http://schemas.microsoft.com/office/drawing/2014/main" id="{7240B082-B95E-4947-A238-4FF5A9B0149F}"/>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823" name="【庁舎】&#10;一人当たり面積最小値テキスト">
          <a:extLst>
            <a:ext uri="{FF2B5EF4-FFF2-40B4-BE49-F238E27FC236}">
              <a16:creationId xmlns:a16="http://schemas.microsoft.com/office/drawing/2014/main" id="{954384E6-BE1D-4A68-A971-8020534F965C}"/>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824" name="直線コネクタ 823">
          <a:extLst>
            <a:ext uri="{FF2B5EF4-FFF2-40B4-BE49-F238E27FC236}">
              <a16:creationId xmlns:a16="http://schemas.microsoft.com/office/drawing/2014/main" id="{18D4E50E-C1B0-4EAC-BC30-1B9435A81284}"/>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825" name="【庁舎】&#10;一人当たり面積最大値テキスト">
          <a:extLst>
            <a:ext uri="{FF2B5EF4-FFF2-40B4-BE49-F238E27FC236}">
              <a16:creationId xmlns:a16="http://schemas.microsoft.com/office/drawing/2014/main" id="{5B8E8C09-D81E-493A-A6D5-AFEC290B7768}"/>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826" name="直線コネクタ 825">
          <a:extLst>
            <a:ext uri="{FF2B5EF4-FFF2-40B4-BE49-F238E27FC236}">
              <a16:creationId xmlns:a16="http://schemas.microsoft.com/office/drawing/2014/main" id="{4C9D4179-406B-4750-9756-373F0F6C9609}"/>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152416</xdr:rowOff>
    </xdr:from>
    <xdr:ext cx="469744" cy="259045"/>
    <xdr:sp macro="" textlink="">
      <xdr:nvSpPr>
        <xdr:cNvPr id="827" name="【庁舎】&#10;一人当たり面積平均値テキスト">
          <a:extLst>
            <a:ext uri="{FF2B5EF4-FFF2-40B4-BE49-F238E27FC236}">
              <a16:creationId xmlns:a16="http://schemas.microsoft.com/office/drawing/2014/main" id="{E3CBDF4D-1EBA-4C94-AE08-03F9725B6302}"/>
            </a:ext>
          </a:extLst>
        </xdr:cNvPr>
        <xdr:cNvSpPr txBox="1"/>
      </xdr:nvSpPr>
      <xdr:spPr>
        <a:xfrm>
          <a:off x="22199600" y="17983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828" name="フローチャート: 判断 827">
          <a:extLst>
            <a:ext uri="{FF2B5EF4-FFF2-40B4-BE49-F238E27FC236}">
              <a16:creationId xmlns:a16="http://schemas.microsoft.com/office/drawing/2014/main" id="{4AE48B33-017E-4B8A-B60F-DA109DC12C3B}"/>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829" name="フローチャート: 判断 828">
          <a:extLst>
            <a:ext uri="{FF2B5EF4-FFF2-40B4-BE49-F238E27FC236}">
              <a16:creationId xmlns:a16="http://schemas.microsoft.com/office/drawing/2014/main" id="{E9EA8860-155D-4176-AAF1-75FBE3C31FE8}"/>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830" name="フローチャート: 判断 829">
          <a:extLst>
            <a:ext uri="{FF2B5EF4-FFF2-40B4-BE49-F238E27FC236}">
              <a16:creationId xmlns:a16="http://schemas.microsoft.com/office/drawing/2014/main" id="{766EBEF4-E9EF-4341-8DAF-E93F3BCE9051}"/>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31" name="フローチャート: 判断 830">
          <a:extLst>
            <a:ext uri="{FF2B5EF4-FFF2-40B4-BE49-F238E27FC236}">
              <a16:creationId xmlns:a16="http://schemas.microsoft.com/office/drawing/2014/main" id="{9F7CAF21-EED2-47DD-B1BD-7B60E2A05259}"/>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32" name="フローチャート: 判断 831">
          <a:extLst>
            <a:ext uri="{FF2B5EF4-FFF2-40B4-BE49-F238E27FC236}">
              <a16:creationId xmlns:a16="http://schemas.microsoft.com/office/drawing/2014/main" id="{9BB39F99-EC9D-4E7B-BF40-D0C8B9E771FE}"/>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6FF6A084-B8BD-443A-809B-8CC3C8D38C8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93E6696A-157F-419C-BF4F-D2110FC5224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1D6D7E69-0A03-4F92-91D6-41FE251B176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B2117601-8407-4356-9783-C303CFE926C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8ED2A016-803F-43E7-B776-542D0F419FD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76019</xdr:rowOff>
    </xdr:from>
    <xdr:to>
      <xdr:col>116</xdr:col>
      <xdr:colOff>114300</xdr:colOff>
      <xdr:row>104</xdr:row>
      <xdr:rowOff>6169</xdr:rowOff>
    </xdr:to>
    <xdr:sp macro="" textlink="">
      <xdr:nvSpPr>
        <xdr:cNvPr id="838" name="楕円 837">
          <a:extLst>
            <a:ext uri="{FF2B5EF4-FFF2-40B4-BE49-F238E27FC236}">
              <a16:creationId xmlns:a16="http://schemas.microsoft.com/office/drawing/2014/main" id="{2DDC0E4E-5BF6-40DE-8AA8-67FB3E55A864}"/>
            </a:ext>
          </a:extLst>
        </xdr:cNvPr>
        <xdr:cNvSpPr/>
      </xdr:nvSpPr>
      <xdr:spPr>
        <a:xfrm>
          <a:off x="221107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98896</xdr:rowOff>
    </xdr:from>
    <xdr:ext cx="469744" cy="259045"/>
    <xdr:sp macro="" textlink="">
      <xdr:nvSpPr>
        <xdr:cNvPr id="839" name="【庁舎】&#10;一人当たり面積該当値テキスト">
          <a:extLst>
            <a:ext uri="{FF2B5EF4-FFF2-40B4-BE49-F238E27FC236}">
              <a16:creationId xmlns:a16="http://schemas.microsoft.com/office/drawing/2014/main" id="{E8A82E1C-C929-4A99-953F-F5C39391A5B5}"/>
            </a:ext>
          </a:extLst>
        </xdr:cNvPr>
        <xdr:cNvSpPr txBox="1"/>
      </xdr:nvSpPr>
      <xdr:spPr>
        <a:xfrm>
          <a:off x="22199600" y="1758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90714</xdr:rowOff>
    </xdr:from>
    <xdr:to>
      <xdr:col>112</xdr:col>
      <xdr:colOff>38100</xdr:colOff>
      <xdr:row>104</xdr:row>
      <xdr:rowOff>20864</xdr:rowOff>
    </xdr:to>
    <xdr:sp macro="" textlink="">
      <xdr:nvSpPr>
        <xdr:cNvPr id="840" name="楕円 839">
          <a:extLst>
            <a:ext uri="{FF2B5EF4-FFF2-40B4-BE49-F238E27FC236}">
              <a16:creationId xmlns:a16="http://schemas.microsoft.com/office/drawing/2014/main" id="{5DC1CFB0-7BA3-4F04-A50D-02186F4646A0}"/>
            </a:ext>
          </a:extLst>
        </xdr:cNvPr>
        <xdr:cNvSpPr/>
      </xdr:nvSpPr>
      <xdr:spPr>
        <a:xfrm>
          <a:off x="21272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126819</xdr:rowOff>
    </xdr:from>
    <xdr:to>
      <xdr:col>116</xdr:col>
      <xdr:colOff>63500</xdr:colOff>
      <xdr:row>103</xdr:row>
      <xdr:rowOff>141514</xdr:rowOff>
    </xdr:to>
    <xdr:cxnSp macro="">
      <xdr:nvCxnSpPr>
        <xdr:cNvPr id="841" name="直線コネクタ 840">
          <a:extLst>
            <a:ext uri="{FF2B5EF4-FFF2-40B4-BE49-F238E27FC236}">
              <a16:creationId xmlns:a16="http://schemas.microsoft.com/office/drawing/2014/main" id="{E815FC24-369E-4930-9CA6-EA96364384A9}"/>
            </a:ext>
          </a:extLst>
        </xdr:cNvPr>
        <xdr:cNvCxnSpPr/>
      </xdr:nvCxnSpPr>
      <xdr:spPr>
        <a:xfrm flipV="1">
          <a:off x="21323300" y="1778616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93980</xdr:rowOff>
    </xdr:from>
    <xdr:to>
      <xdr:col>107</xdr:col>
      <xdr:colOff>101600</xdr:colOff>
      <xdr:row>104</xdr:row>
      <xdr:rowOff>24130</xdr:rowOff>
    </xdr:to>
    <xdr:sp macro="" textlink="">
      <xdr:nvSpPr>
        <xdr:cNvPr id="842" name="楕円 841">
          <a:extLst>
            <a:ext uri="{FF2B5EF4-FFF2-40B4-BE49-F238E27FC236}">
              <a16:creationId xmlns:a16="http://schemas.microsoft.com/office/drawing/2014/main" id="{F7FF51B7-60F0-4FA7-83E3-60DC6B3E4AF8}"/>
            </a:ext>
          </a:extLst>
        </xdr:cNvPr>
        <xdr:cNvSpPr/>
      </xdr:nvSpPr>
      <xdr:spPr>
        <a:xfrm>
          <a:off x="20383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141514</xdr:rowOff>
    </xdr:from>
    <xdr:to>
      <xdr:col>111</xdr:col>
      <xdr:colOff>177800</xdr:colOff>
      <xdr:row>103</xdr:row>
      <xdr:rowOff>144780</xdr:rowOff>
    </xdr:to>
    <xdr:cxnSp macro="">
      <xdr:nvCxnSpPr>
        <xdr:cNvPr id="843" name="直線コネクタ 842">
          <a:extLst>
            <a:ext uri="{FF2B5EF4-FFF2-40B4-BE49-F238E27FC236}">
              <a16:creationId xmlns:a16="http://schemas.microsoft.com/office/drawing/2014/main" id="{5B6ECAD7-C5C2-4FA9-ABEF-9CABEFDFC7AA}"/>
            </a:ext>
          </a:extLst>
        </xdr:cNvPr>
        <xdr:cNvCxnSpPr/>
      </xdr:nvCxnSpPr>
      <xdr:spPr>
        <a:xfrm flipV="1">
          <a:off x="20434300" y="1780086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100512</xdr:rowOff>
    </xdr:from>
    <xdr:to>
      <xdr:col>102</xdr:col>
      <xdr:colOff>165100</xdr:colOff>
      <xdr:row>104</xdr:row>
      <xdr:rowOff>30662</xdr:rowOff>
    </xdr:to>
    <xdr:sp macro="" textlink="">
      <xdr:nvSpPr>
        <xdr:cNvPr id="844" name="楕円 843">
          <a:extLst>
            <a:ext uri="{FF2B5EF4-FFF2-40B4-BE49-F238E27FC236}">
              <a16:creationId xmlns:a16="http://schemas.microsoft.com/office/drawing/2014/main" id="{624705C9-8D56-441F-A265-28A645377A21}"/>
            </a:ext>
          </a:extLst>
        </xdr:cNvPr>
        <xdr:cNvSpPr/>
      </xdr:nvSpPr>
      <xdr:spPr>
        <a:xfrm>
          <a:off x="19494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144780</xdr:rowOff>
    </xdr:from>
    <xdr:to>
      <xdr:col>107</xdr:col>
      <xdr:colOff>50800</xdr:colOff>
      <xdr:row>103</xdr:row>
      <xdr:rowOff>151312</xdr:rowOff>
    </xdr:to>
    <xdr:cxnSp macro="">
      <xdr:nvCxnSpPr>
        <xdr:cNvPr id="845" name="直線コネクタ 844">
          <a:extLst>
            <a:ext uri="{FF2B5EF4-FFF2-40B4-BE49-F238E27FC236}">
              <a16:creationId xmlns:a16="http://schemas.microsoft.com/office/drawing/2014/main" id="{F1310CF9-10B0-4912-B013-FFD82D549578}"/>
            </a:ext>
          </a:extLst>
        </xdr:cNvPr>
        <xdr:cNvCxnSpPr/>
      </xdr:nvCxnSpPr>
      <xdr:spPr>
        <a:xfrm flipV="1">
          <a:off x="19545300" y="178041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107043</xdr:rowOff>
    </xdr:from>
    <xdr:to>
      <xdr:col>98</xdr:col>
      <xdr:colOff>38100</xdr:colOff>
      <xdr:row>104</xdr:row>
      <xdr:rowOff>37193</xdr:rowOff>
    </xdr:to>
    <xdr:sp macro="" textlink="">
      <xdr:nvSpPr>
        <xdr:cNvPr id="846" name="楕円 845">
          <a:extLst>
            <a:ext uri="{FF2B5EF4-FFF2-40B4-BE49-F238E27FC236}">
              <a16:creationId xmlns:a16="http://schemas.microsoft.com/office/drawing/2014/main" id="{A4073413-2D9E-439B-A544-A94148C0F830}"/>
            </a:ext>
          </a:extLst>
        </xdr:cNvPr>
        <xdr:cNvSpPr/>
      </xdr:nvSpPr>
      <xdr:spPr>
        <a:xfrm>
          <a:off x="18605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151312</xdr:rowOff>
    </xdr:from>
    <xdr:to>
      <xdr:col>102</xdr:col>
      <xdr:colOff>114300</xdr:colOff>
      <xdr:row>103</xdr:row>
      <xdr:rowOff>157843</xdr:rowOff>
    </xdr:to>
    <xdr:cxnSp macro="">
      <xdr:nvCxnSpPr>
        <xdr:cNvPr id="847" name="直線コネクタ 846">
          <a:extLst>
            <a:ext uri="{FF2B5EF4-FFF2-40B4-BE49-F238E27FC236}">
              <a16:creationId xmlns:a16="http://schemas.microsoft.com/office/drawing/2014/main" id="{A52BC6D9-C9A9-47B3-A4E9-C8EDEDB3688C}"/>
            </a:ext>
          </a:extLst>
        </xdr:cNvPr>
        <xdr:cNvCxnSpPr/>
      </xdr:nvCxnSpPr>
      <xdr:spPr>
        <a:xfrm flipV="1">
          <a:off x="18656300" y="178106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100165</xdr:rowOff>
    </xdr:from>
    <xdr:ext cx="469744" cy="259045"/>
    <xdr:sp macro="" textlink="">
      <xdr:nvSpPr>
        <xdr:cNvPr id="848" name="n_1aveValue【庁舎】&#10;一人当たり面積">
          <a:extLst>
            <a:ext uri="{FF2B5EF4-FFF2-40B4-BE49-F238E27FC236}">
              <a16:creationId xmlns:a16="http://schemas.microsoft.com/office/drawing/2014/main" id="{E14757EF-91F6-4907-8E5E-56B849D8CA08}"/>
            </a:ext>
          </a:extLst>
        </xdr:cNvPr>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105064</xdr:rowOff>
    </xdr:from>
    <xdr:ext cx="469744" cy="259045"/>
    <xdr:sp macro="" textlink="">
      <xdr:nvSpPr>
        <xdr:cNvPr id="849" name="n_2aveValue【庁舎】&#10;一人当たり面積">
          <a:extLst>
            <a:ext uri="{FF2B5EF4-FFF2-40B4-BE49-F238E27FC236}">
              <a16:creationId xmlns:a16="http://schemas.microsoft.com/office/drawing/2014/main" id="{5CEB0B14-9807-4457-971D-67089E7A87D1}"/>
            </a:ext>
          </a:extLst>
        </xdr:cNvPr>
        <xdr:cNvSpPr txBox="1"/>
      </xdr:nvSpPr>
      <xdr:spPr>
        <a:xfrm>
          <a:off x="20199427" y="1810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106697</xdr:rowOff>
    </xdr:from>
    <xdr:ext cx="469744" cy="259045"/>
    <xdr:sp macro="" textlink="">
      <xdr:nvSpPr>
        <xdr:cNvPr id="850" name="n_3aveValue【庁舎】&#10;一人当たり面積">
          <a:extLst>
            <a:ext uri="{FF2B5EF4-FFF2-40B4-BE49-F238E27FC236}">
              <a16:creationId xmlns:a16="http://schemas.microsoft.com/office/drawing/2014/main" id="{2E86C8F6-3D9A-4FE4-95CC-B6B2B309A66E}"/>
            </a:ext>
          </a:extLst>
        </xdr:cNvPr>
        <xdr:cNvSpPr txBox="1"/>
      </xdr:nvSpPr>
      <xdr:spPr>
        <a:xfrm>
          <a:off x="19310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152416</xdr:rowOff>
    </xdr:from>
    <xdr:ext cx="469744" cy="259045"/>
    <xdr:sp macro="" textlink="">
      <xdr:nvSpPr>
        <xdr:cNvPr id="851" name="n_4aveValue【庁舎】&#10;一人当たり面積">
          <a:extLst>
            <a:ext uri="{FF2B5EF4-FFF2-40B4-BE49-F238E27FC236}">
              <a16:creationId xmlns:a16="http://schemas.microsoft.com/office/drawing/2014/main" id="{D9DCD6FD-0409-4FF7-AFCF-15EFBB91EC21}"/>
            </a:ext>
          </a:extLst>
        </xdr:cNvPr>
        <xdr:cNvSpPr txBox="1"/>
      </xdr:nvSpPr>
      <xdr:spPr>
        <a:xfrm>
          <a:off x="18421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37391</xdr:rowOff>
    </xdr:from>
    <xdr:ext cx="469744" cy="259045"/>
    <xdr:sp macro="" textlink="">
      <xdr:nvSpPr>
        <xdr:cNvPr id="852" name="n_1mainValue【庁舎】&#10;一人当たり面積">
          <a:extLst>
            <a:ext uri="{FF2B5EF4-FFF2-40B4-BE49-F238E27FC236}">
              <a16:creationId xmlns:a16="http://schemas.microsoft.com/office/drawing/2014/main" id="{DFE35B53-8D1B-4ADD-82B8-E59E5CA889D5}"/>
            </a:ext>
          </a:extLst>
        </xdr:cNvPr>
        <xdr:cNvSpPr txBox="1"/>
      </xdr:nvSpPr>
      <xdr:spPr>
        <a:xfrm>
          <a:off x="21075727" y="1752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40657</xdr:rowOff>
    </xdr:from>
    <xdr:ext cx="469744" cy="259045"/>
    <xdr:sp macro="" textlink="">
      <xdr:nvSpPr>
        <xdr:cNvPr id="853" name="n_2mainValue【庁舎】&#10;一人当たり面積">
          <a:extLst>
            <a:ext uri="{FF2B5EF4-FFF2-40B4-BE49-F238E27FC236}">
              <a16:creationId xmlns:a16="http://schemas.microsoft.com/office/drawing/2014/main" id="{D49F976C-3AF7-4B99-BDCB-E77682EFBD8D}"/>
            </a:ext>
          </a:extLst>
        </xdr:cNvPr>
        <xdr:cNvSpPr txBox="1"/>
      </xdr:nvSpPr>
      <xdr:spPr>
        <a:xfrm>
          <a:off x="20199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47189</xdr:rowOff>
    </xdr:from>
    <xdr:ext cx="469744" cy="259045"/>
    <xdr:sp macro="" textlink="">
      <xdr:nvSpPr>
        <xdr:cNvPr id="854" name="n_3mainValue【庁舎】&#10;一人当たり面積">
          <a:extLst>
            <a:ext uri="{FF2B5EF4-FFF2-40B4-BE49-F238E27FC236}">
              <a16:creationId xmlns:a16="http://schemas.microsoft.com/office/drawing/2014/main" id="{5B23207D-8F47-4799-B9E8-1ECB475B3F5F}"/>
            </a:ext>
          </a:extLst>
        </xdr:cNvPr>
        <xdr:cNvSpPr txBox="1"/>
      </xdr:nvSpPr>
      <xdr:spPr>
        <a:xfrm>
          <a:off x="19310427" y="1753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53720</xdr:rowOff>
    </xdr:from>
    <xdr:ext cx="469744" cy="259045"/>
    <xdr:sp macro="" textlink="">
      <xdr:nvSpPr>
        <xdr:cNvPr id="855" name="n_4mainValue【庁舎】&#10;一人当たり面積">
          <a:extLst>
            <a:ext uri="{FF2B5EF4-FFF2-40B4-BE49-F238E27FC236}">
              <a16:creationId xmlns:a16="http://schemas.microsoft.com/office/drawing/2014/main" id="{5E3BB16E-00B7-4DAF-825C-44B6383882A7}"/>
            </a:ext>
          </a:extLst>
        </xdr:cNvPr>
        <xdr:cNvSpPr txBox="1"/>
      </xdr:nvSpPr>
      <xdr:spPr>
        <a:xfrm>
          <a:off x="18421427" y="1754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3814C96E-8405-4301-9F32-39E891B7A6C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BEEFF11E-F0A8-487C-9458-418841AD70E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48EC6162-8350-4A2F-87E6-A2AA65859FC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図書館、体育館、福祉センター、町民会館の有形固定資産減価償却率が全国平均、県平均を上回っており、施設の老朽化が進んでいる状況にある。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今後も、公共施設等総合管理計画に基づき、効率的・効果的な施設の長寿命化や更新等を行っていく。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11,498
11,332
64.25
6,493,380
5,581,537
815,244
3,869,027
3,446,379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新型コロナウイルスの影響により、法人町民税が減収となっているが、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内平均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、全国平均および県平均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さらに、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ふるさと納税の推進</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安定的な自主財源の確保に努める。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108373</xdr:rowOff>
    </xdr:from>
    <xdr:to>
      <xdr:col>23</xdr:col>
      <xdr:colOff>133350</xdr:colOff>
      <xdr:row>41</xdr:row>
      <xdr:rowOff>164677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1378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108373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1297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124460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66481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124460</xdr:rowOff>
    </xdr:from>
    <xdr:to>
      <xdr:col>11</xdr:col>
      <xdr:colOff>31750</xdr:colOff>
      <xdr:row>41</xdr:row>
      <xdr:rowOff>164677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1539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113877</xdr:rowOff>
    </xdr:from>
    <xdr:to>
      <xdr:col>23</xdr:col>
      <xdr:colOff>184150</xdr:colOff>
      <xdr:row>42</xdr:row>
      <xdr:rowOff>44027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130404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57573</xdr:rowOff>
    </xdr:from>
    <xdr:to>
      <xdr:col>19</xdr:col>
      <xdr:colOff>184150</xdr:colOff>
      <xdr:row>41</xdr:row>
      <xdr:rowOff>159173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169350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161307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73660</xdr:rowOff>
    </xdr:from>
    <xdr:to>
      <xdr:col>11</xdr:col>
      <xdr:colOff>82550</xdr:colOff>
      <xdr:row>42</xdr:row>
      <xdr:rowOff>3810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13987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113877</xdr:rowOff>
    </xdr:from>
    <xdr:to>
      <xdr:col>7</xdr:col>
      <xdr:colOff>31750</xdr:colOff>
      <xdr:row>42</xdr:row>
      <xdr:rowOff>44027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54204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地方税が減収、扶助費及び公債費が増加となったが、普通交付税の増加により、昨年度から</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ポイントの減となっており、類似団体内平均、全国平均、県平均も下回っている。</a:t>
          </a:r>
        </a:p>
        <a:p>
          <a:r>
            <a:rPr kumimoji="1" lang="ja-JP" altLang="en-US" sz="1300">
              <a:latin typeface="ＭＳ Ｐゴシック" panose="020B0600070205080204" pitchFamily="50" charset="-128"/>
              <a:ea typeface="ＭＳ Ｐゴシック" panose="020B0600070205080204" pitchFamily="50" charset="-128"/>
            </a:rPr>
            <a:t>　今後も適正な定員管理による人件費の抑制や事務事業の見直し等を行い、経常的経費の削減に努める。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64</xdr:row>
      <xdr:rowOff>120952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12400"/>
          <a:ext cx="8382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39612</xdr:rowOff>
    </xdr:from>
    <xdr:to>
      <xdr:col>19</xdr:col>
      <xdr:colOff>133350</xdr:colOff>
      <xdr:row>64</xdr:row>
      <xdr:rowOff>120952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40962"/>
          <a:ext cx="8890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147458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39612</xdr:rowOff>
    </xdr:from>
    <xdr:to>
      <xdr:col>15</xdr:col>
      <xdr:colOff>82550</xdr:colOff>
      <xdr:row>66</xdr:row>
      <xdr:rowOff>157238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40962"/>
          <a:ext cx="889000" cy="63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42532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85574</xdr:rowOff>
    </xdr:from>
    <xdr:to>
      <xdr:col>11</xdr:col>
      <xdr:colOff>31750</xdr:colOff>
      <xdr:row>66</xdr:row>
      <xdr:rowOff>157238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86924"/>
          <a:ext cx="889000" cy="5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67932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162577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70152</xdr:rowOff>
    </xdr:from>
    <xdr:to>
      <xdr:col>19</xdr:col>
      <xdr:colOff>184150</xdr:colOff>
      <xdr:row>65</xdr:row>
      <xdr:rowOff>302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156529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2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160262</xdr:rowOff>
    </xdr:from>
    <xdr:to>
      <xdr:col>15</xdr:col>
      <xdr:colOff>133350</xdr:colOff>
      <xdr:row>63</xdr:row>
      <xdr:rowOff>90412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100589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5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106438</xdr:rowOff>
    </xdr:from>
    <xdr:to>
      <xdr:col>11</xdr:col>
      <xdr:colOff>82550</xdr:colOff>
      <xdr:row>67</xdr:row>
      <xdr:rowOff>36588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4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21365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50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34774</xdr:rowOff>
    </xdr:from>
    <xdr:to>
      <xdr:col>7</xdr:col>
      <xdr:colOff>31750</xdr:colOff>
      <xdr:row>63</xdr:row>
      <xdr:rowOff>136374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146551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増加傾向にあるが、類似団体平均を下回っている。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定員管理の徹底により、人件費の抑制は図られているため、増加の要因である維持補修費を含め、事務的経費の合理化を進め、物件費の削減に努める。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155580</xdr:rowOff>
    </xdr:from>
    <xdr:to>
      <xdr:col>23</xdr:col>
      <xdr:colOff>133350</xdr:colOff>
      <xdr:row>81</xdr:row>
      <xdr:rowOff>163401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043030"/>
          <a:ext cx="8382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99225</xdr:rowOff>
    </xdr:from>
    <xdr:to>
      <xdr:col>19</xdr:col>
      <xdr:colOff>133350</xdr:colOff>
      <xdr:row>81</xdr:row>
      <xdr:rowOff>163401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86675"/>
          <a:ext cx="889000" cy="6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99225</xdr:rowOff>
    </xdr:from>
    <xdr:to>
      <xdr:col>15</xdr:col>
      <xdr:colOff>82550</xdr:colOff>
      <xdr:row>81</xdr:row>
      <xdr:rowOff>108727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986675"/>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82014</xdr:rowOff>
    </xdr:from>
    <xdr:to>
      <xdr:col>11</xdr:col>
      <xdr:colOff>31750</xdr:colOff>
      <xdr:row>81</xdr:row>
      <xdr:rowOff>108727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69464"/>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104780</xdr:rowOff>
    </xdr:from>
    <xdr:to>
      <xdr:col>23</xdr:col>
      <xdr:colOff>184150</xdr:colOff>
      <xdr:row>82</xdr:row>
      <xdr:rowOff>34930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121307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112601</xdr:rowOff>
    </xdr:from>
    <xdr:to>
      <xdr:col>19</xdr:col>
      <xdr:colOff>184150</xdr:colOff>
      <xdr:row>82</xdr:row>
      <xdr:rowOff>42751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0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52928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68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48425</xdr:rowOff>
    </xdr:from>
    <xdr:to>
      <xdr:col>15</xdr:col>
      <xdr:colOff>133350</xdr:colOff>
      <xdr:row>81</xdr:row>
      <xdr:rowOff>150025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3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160202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0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57927</xdr:rowOff>
    </xdr:from>
    <xdr:to>
      <xdr:col>11</xdr:col>
      <xdr:colOff>82550</xdr:colOff>
      <xdr:row>81</xdr:row>
      <xdr:rowOff>159527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169704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1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31214</xdr:rowOff>
    </xdr:from>
    <xdr:to>
      <xdr:col>7</xdr:col>
      <xdr:colOff>31750</xdr:colOff>
      <xdr:row>81</xdr:row>
      <xdr:rowOff>132814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142991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8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当町のラスパイレス指数は、類似団体内平均、全国町村平均ともに上回っており、全国市平均と同水準となっている。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年功的な給与制度を見直し、職務・職責・勤務成績等を反映した給与制度の構築を検討・推進することにより、給与水準の適正化に努める。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23989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94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104422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9401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77611</xdr:rowOff>
    </xdr:from>
    <xdr:to>
      <xdr:col>72</xdr:col>
      <xdr:colOff>203200</xdr:colOff>
      <xdr:row>87</xdr:row>
      <xdr:rowOff>104422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9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77611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6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26811</xdr:rowOff>
    </xdr:from>
    <xdr:to>
      <xdr:col>68</xdr:col>
      <xdr:colOff>203200</xdr:colOff>
      <xdr:row>87</xdr:row>
      <xdr:rowOff>128411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定員管理は徹底しており、継続して類似団体内平均を下回っている。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今後も引き続き、事業・事務内容の見直し、民間委託等の推進を図り、適正な人員管理の維持に努める。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9313</xdr:rowOff>
    </xdr:from>
    <xdr:to>
      <xdr:col>81</xdr:col>
      <xdr:colOff>44450</xdr:colOff>
      <xdr:row>60</xdr:row>
      <xdr:rowOff>26549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29631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137099</xdr:rowOff>
    </xdr:from>
    <xdr:to>
      <xdr:col>77</xdr:col>
      <xdr:colOff>44450</xdr:colOff>
      <xdr:row>60</xdr:row>
      <xdr:rowOff>9313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252649"/>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137099</xdr:rowOff>
    </xdr:from>
    <xdr:to>
      <xdr:col>72</xdr:col>
      <xdr:colOff>203200</xdr:colOff>
      <xdr:row>59</xdr:row>
      <xdr:rowOff>149739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252649"/>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149739</xdr:rowOff>
    </xdr:from>
    <xdr:to>
      <xdr:col>68</xdr:col>
      <xdr:colOff>152400</xdr:colOff>
      <xdr:row>59</xdr:row>
      <xdr:rowOff>150888</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3512800" y="1026528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147199</xdr:rowOff>
    </xdr:from>
    <xdr:to>
      <xdr:col>81</xdr:col>
      <xdr:colOff>95250</xdr:colOff>
      <xdr:row>60</xdr:row>
      <xdr:rowOff>77349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163726</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10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129963</xdr:rowOff>
    </xdr:from>
    <xdr:to>
      <xdr:col>77</xdr:col>
      <xdr:colOff>95250</xdr:colOff>
      <xdr:row>60</xdr:row>
      <xdr:rowOff>60113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70290</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01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86299</xdr:rowOff>
    </xdr:from>
    <xdr:to>
      <xdr:col>73</xdr:col>
      <xdr:colOff>44450</xdr:colOff>
      <xdr:row>60</xdr:row>
      <xdr:rowOff>16449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2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26626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97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98939</xdr:rowOff>
    </xdr:from>
    <xdr:to>
      <xdr:col>68</xdr:col>
      <xdr:colOff>203200</xdr:colOff>
      <xdr:row>60</xdr:row>
      <xdr:rowOff>29089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2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39266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98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100088</xdr:rowOff>
    </xdr:from>
    <xdr:to>
      <xdr:col>64</xdr:col>
      <xdr:colOff>152400</xdr:colOff>
      <xdr:row>60</xdr:row>
      <xdr:rowOff>30238</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40415</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起債の元利償還金等が増加した一方で、分母となる標準財政規模も増大したため、結果として、前年度と同値となった。</a:t>
          </a:r>
        </a:p>
        <a:p>
          <a:r>
            <a:rPr kumimoji="1" lang="ja-JP" altLang="en-US" sz="1300">
              <a:latin typeface="ＭＳ Ｐゴシック" panose="020B0600070205080204" pitchFamily="50" charset="-128"/>
              <a:ea typeface="ＭＳ Ｐゴシック" panose="020B0600070205080204" pitchFamily="50" charset="-128"/>
            </a:rPr>
            <a:t>　今後は、公共施設の老朽化等により、大規模な事業が見込まれるが、優先度・必要性を慎重に検討したうえで事業を選択・整理し、地方債発行の抑制に努め、実質公債費比率を抑制していく。</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38</xdr:row>
      <xdr:rowOff>115994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6310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39</xdr:row>
      <xdr:rowOff>24977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6310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39</xdr:row>
      <xdr:rowOff>89323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7115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89323</xdr:rowOff>
    </xdr:from>
    <xdr:to>
      <xdr:col>68</xdr:col>
      <xdr:colOff>152400</xdr:colOff>
      <xdr:row>39</xdr:row>
      <xdr:rowOff>169756</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7758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65194</xdr:rowOff>
    </xdr:from>
    <xdr:to>
      <xdr:col>77</xdr:col>
      <xdr:colOff>95250</xdr:colOff>
      <xdr:row>38</xdr:row>
      <xdr:rowOff>166794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5520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38523</xdr:rowOff>
    </xdr:from>
    <xdr:to>
      <xdr:col>68</xdr:col>
      <xdr:colOff>203200</xdr:colOff>
      <xdr:row>39</xdr:row>
      <xdr:rowOff>140123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150300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財政調整基金等の基金残高の増加に加え、特別会計の地方債残高が減少したこと等により、前年度から大幅に改善し、当町初めての「該当なし」となった。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引き続き、将来の負担に備えて基金残高を確保し、事業の必要性等を慎重に検討することで、地方債の発行を抑制するなど、長期にわたって持続可能な財政運営に努める。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40459</xdr:rowOff>
    </xdr:from>
    <xdr:to>
      <xdr:col>77</xdr:col>
      <xdr:colOff>44450</xdr:colOff>
      <xdr:row>14</xdr:row>
      <xdr:rowOff>99060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440759"/>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99060</xdr:rowOff>
    </xdr:from>
    <xdr:to>
      <xdr:col>72</xdr:col>
      <xdr:colOff>203200</xdr:colOff>
      <xdr:row>14</xdr:row>
      <xdr:rowOff>105954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4993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47067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61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157903</xdr:rowOff>
    </xdr:from>
    <xdr:to>
      <xdr:col>68</xdr:col>
      <xdr:colOff>152400</xdr:colOff>
      <xdr:row>14</xdr:row>
      <xdr:rowOff>105954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386753"/>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17192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5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153929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161109</xdr:rowOff>
    </xdr:from>
    <xdr:to>
      <xdr:col>77</xdr:col>
      <xdr:colOff>95250</xdr:colOff>
      <xdr:row>14</xdr:row>
      <xdr:rowOff>91259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38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101436</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158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48260</xdr:rowOff>
    </xdr:from>
    <xdr:to>
      <xdr:col>73</xdr:col>
      <xdr:colOff>44450</xdr:colOff>
      <xdr:row>14</xdr:row>
      <xdr:rowOff>149860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160037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107103</xdr:rowOff>
    </xdr:from>
    <xdr:to>
      <xdr:col>64</xdr:col>
      <xdr:colOff>152400</xdr:colOff>
      <xdr:row>14</xdr:row>
      <xdr:rowOff>37253</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47430</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10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118534</xdr:colOff>
      <xdr:row>26</xdr:row>
      <xdr:rowOff>16932</xdr:rowOff>
    </xdr:from>
    <xdr:ext cx="9099176" cy="541867"/>
    <xdr:sp macro="" textlink="">
      <xdr:nvSpPr>
        <xdr:cNvPr id="477" name="テキスト ボックス 476">
          <a:extLst>
            <a:ext uri="{FF2B5EF4-FFF2-40B4-BE49-F238E27FC236}">
              <a16:creationId xmlns:a16="http://schemas.microsoft.com/office/drawing/2014/main" id="{D0EDA1E4-6ED2-4223-83E3-CA6FAB210EE0}"/>
            </a:ext>
          </a:extLst>
        </xdr:cNvPr>
        <xdr:cNvSpPr txBox="1"/>
      </xdr:nvSpPr>
      <xdr:spPr>
        <a:xfrm>
          <a:off x="702734" y="4419599"/>
          <a:ext cx="9099176" cy="541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11,498
11,332
64.25
6,493,380
5,581,537
815,244
3,869,027
3,446,379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全国平均、県平均を下回っているものの、依然として類似団体内平均を上回っている。</a:t>
          </a:r>
        </a:p>
        <a:p>
          <a:r>
            <a:rPr kumimoji="1" lang="ja-JP" altLang="en-US" sz="1300">
              <a:latin typeface="ＭＳ Ｐゴシック" panose="020B0600070205080204" pitchFamily="50" charset="-128"/>
              <a:ea typeface="ＭＳ Ｐゴシック" panose="020B0600070205080204" pitchFamily="50" charset="-128"/>
            </a:rPr>
            <a:t>　今後さらに、職員の適正配置及び事務配分、並びに民間委託等を検討し、人件費の適正水準の確保に努める。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17272</xdr:rowOff>
    </xdr:from>
    <xdr:to>
      <xdr:col>24</xdr:col>
      <xdr:colOff>25400</xdr:colOff>
      <xdr:row>39</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32372"/>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39</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9638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114825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40</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96380"/>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108712</xdr:rowOff>
    </xdr:from>
    <xdr:to>
      <xdr:col>11</xdr:col>
      <xdr:colOff>9525</xdr:colOff>
      <xdr:row>40</xdr:row>
      <xdr:rowOff>40132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2381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137922</xdr:rowOff>
    </xdr:from>
    <xdr:to>
      <xdr:col>24</xdr:col>
      <xdr:colOff>76200</xdr:colOff>
      <xdr:row>38</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109999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5334</xdr:rowOff>
    </xdr:from>
    <xdr:to>
      <xdr:col>20</xdr:col>
      <xdr:colOff>38100</xdr:colOff>
      <xdr:row>39</xdr:row>
      <xdr:rowOff>106934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91711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7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160782</xdr:rowOff>
    </xdr:from>
    <xdr:to>
      <xdr:col>11</xdr:col>
      <xdr:colOff>60325</xdr:colOff>
      <xdr:row>40</xdr:row>
      <xdr:rowOff>90932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75709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57912</xdr:rowOff>
    </xdr:from>
    <xdr:to>
      <xdr:col>6</xdr:col>
      <xdr:colOff>171450</xdr:colOff>
      <xdr:row>38</xdr:row>
      <xdr:rowOff>159512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144289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ポイント改善したが、依然として類似団体内平均を上回る値となっている。</a:t>
          </a:r>
        </a:p>
        <a:p>
          <a:r>
            <a:rPr kumimoji="1" lang="ja-JP" altLang="en-US" sz="1300">
              <a:latin typeface="ＭＳ Ｐゴシック" panose="020B0600070205080204" pitchFamily="50" charset="-128"/>
              <a:ea typeface="ＭＳ Ｐゴシック" panose="020B0600070205080204" pitchFamily="50" charset="-128"/>
            </a:rPr>
            <a:t>　民生費に占める割合が高く、今後も社会保障関係費の増大が見込まれるため、財政を圧迫することのないよう、物件費の適切な管理に努める。　</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41275</xdr:rowOff>
    </xdr:from>
    <xdr:to>
      <xdr:col>82</xdr:col>
      <xdr:colOff>107950</xdr:colOff>
      <xdr:row>16</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7844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8244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161290</xdr:rowOff>
    </xdr:from>
    <xdr:to>
      <xdr:col>73</xdr:col>
      <xdr:colOff>180975</xdr:colOff>
      <xdr:row>17</xdr:row>
      <xdr:rowOff>52705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9044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56532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52705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9387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161925</xdr:rowOff>
    </xdr:from>
    <xdr:to>
      <xdr:col>82</xdr:col>
      <xdr:colOff>158750</xdr:colOff>
      <xdr:row>16</xdr:row>
      <xdr:rowOff>92075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134002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110490</xdr:rowOff>
    </xdr:from>
    <xdr:to>
      <xdr:col>74</xdr:col>
      <xdr:colOff>31750</xdr:colOff>
      <xdr:row>17</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25417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xdr:rowOff>
    </xdr:from>
    <xdr:to>
      <xdr:col>69</xdr:col>
      <xdr:colOff>142875</xdr:colOff>
      <xdr:row>17</xdr:row>
      <xdr:rowOff>103505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9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88282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300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類似団体内平均を下回っているが、増加傾向にある。</a:t>
          </a:r>
        </a:p>
        <a:p>
          <a:r>
            <a:rPr kumimoji="1" lang="ja-JP" altLang="en-US" sz="1300">
              <a:latin typeface="ＭＳ Ｐゴシック" panose="020B0600070205080204" pitchFamily="50" charset="-128"/>
              <a:ea typeface="ＭＳ Ｐゴシック" panose="020B0600070205080204" pitchFamily="50" charset="-128"/>
            </a:rPr>
            <a:t>　今後も高齢化による社会保障関係費の増大が見込まれるため、財政を圧迫することのないよう、扶助費の適切な管理に努める。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80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85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その他の内訳は大半が特別会計への繰出金となっており、類似団体内平均を下回る状況が続いている。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繰出金については、今後も引き続き、法定内繰出や繰出基準を尊守し、適正化を図っていく。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146050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44528"/>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57</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853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80735</xdr:rowOff>
    </xdr:from>
    <xdr:to>
      <xdr:col>73</xdr:col>
      <xdr:colOff>180975</xdr:colOff>
      <xdr:row>58</xdr:row>
      <xdr:rowOff>18143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8533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18143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918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141712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138793</xdr:rowOff>
    </xdr:from>
    <xdr:to>
      <xdr:col>69</xdr:col>
      <xdr:colOff>142875</xdr:colOff>
      <xdr:row>58</xdr:row>
      <xdr:rowOff>68943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79120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類似団体内平均を上回る状況が続いていたが、今年度は平均を下回る値となった。</a:t>
          </a:r>
        </a:p>
        <a:p>
          <a:r>
            <a:rPr kumimoji="1" lang="ja-JP" altLang="en-US" sz="1300">
              <a:latin typeface="ＭＳ Ｐゴシック" panose="020B0600070205080204" pitchFamily="50" charset="-128"/>
              <a:ea typeface="ＭＳ Ｐゴシック" panose="020B0600070205080204" pitchFamily="50" charset="-128"/>
            </a:rPr>
            <a:t>　引き続き、各種団体等への補助金については意義、目的、成果等を精査し、随時見直し行い適正化に努める。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32294</xdr:rowOff>
    </xdr:from>
    <xdr:to>
      <xdr:col>82</xdr:col>
      <xdr:colOff>107950</xdr:colOff>
      <xdr:row>36</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20449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117203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2763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117203</xdr:rowOff>
    </xdr:from>
    <xdr:to>
      <xdr:col>73</xdr:col>
      <xdr:colOff>180975</xdr:colOff>
      <xdr:row>36</xdr:row>
      <xdr:rowOff>123734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2894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91077</xdr:rowOff>
    </xdr:from>
    <xdr:to>
      <xdr:col>69</xdr:col>
      <xdr:colOff>92075</xdr:colOff>
      <xdr:row>36</xdr:row>
      <xdr:rowOff>123734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2632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152944</xdr:rowOff>
    </xdr:from>
    <xdr:to>
      <xdr:col>82</xdr:col>
      <xdr:colOff>158750</xdr:colOff>
      <xdr:row>36</xdr:row>
      <xdr:rowOff>83094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169471</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9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66403</xdr:rowOff>
    </xdr:from>
    <xdr:to>
      <xdr:col>74</xdr:col>
      <xdr:colOff>31750</xdr:colOff>
      <xdr:row>36</xdr:row>
      <xdr:rowOff>168003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152780</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72934</xdr:rowOff>
    </xdr:from>
    <xdr:to>
      <xdr:col>69</xdr:col>
      <xdr:colOff>142875</xdr:colOff>
      <xdr:row>37</xdr:row>
      <xdr:rowOff>3084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159311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40277</xdr:rowOff>
    </xdr:from>
    <xdr:to>
      <xdr:col>65</xdr:col>
      <xdr:colOff>53975</xdr:colOff>
      <xdr:row>36</xdr:row>
      <xdr:rowOff>141877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126654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2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％前後となっており、全国平均、県平均、類似団体内平均を下回っている。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今後も、後年度への公平負担の適正化及び、町にとって有利な普通交付税の基準財政需要額への算入といった地方財政措置がなされる地方債を適切に選択し、適正な公債費負担となるよう努める。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44704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0429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152146</xdr:rowOff>
    </xdr:from>
    <xdr:to>
      <xdr:col>19</xdr:col>
      <xdr:colOff>187325</xdr:colOff>
      <xdr:row>76</xdr:row>
      <xdr:rowOff>44704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0108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152146</xdr:rowOff>
    </xdr:from>
    <xdr:to>
      <xdr:col>15</xdr:col>
      <xdr:colOff>98425</xdr:colOff>
      <xdr:row>76</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156718</xdr:rowOff>
    </xdr:from>
    <xdr:to>
      <xdr:col>11</xdr:col>
      <xdr:colOff>9525</xdr:colOff>
      <xdr:row>76</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015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165354</xdr:rowOff>
    </xdr:from>
    <xdr:to>
      <xdr:col>20</xdr:col>
      <xdr:colOff>38100</xdr:colOff>
      <xdr:row>76</xdr:row>
      <xdr:rowOff>95504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105681</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101346</xdr:rowOff>
    </xdr:from>
    <xdr:to>
      <xdr:col>15</xdr:col>
      <xdr:colOff>149225</xdr:colOff>
      <xdr:row>76</xdr:row>
      <xdr:rowOff>31496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41673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105918</xdr:rowOff>
    </xdr:from>
    <xdr:to>
      <xdr:col>6</xdr:col>
      <xdr:colOff>171450</xdr:colOff>
      <xdr:row>76</xdr:row>
      <xdr:rowOff>36069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46245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ここ数年、類似団体内平均と比べ高い値となっている。</a:t>
          </a:r>
        </a:p>
        <a:p>
          <a:r>
            <a:rPr kumimoji="1" lang="ja-JP" altLang="en-US" sz="1300">
              <a:latin typeface="ＭＳ Ｐゴシック" panose="020B0600070205080204" pitchFamily="50" charset="-128"/>
              <a:ea typeface="ＭＳ Ｐゴシック" panose="020B0600070205080204" pitchFamily="50" charset="-128"/>
            </a:rPr>
            <a:t>　引き続き、経常的経費の抑制に努めるとともに、安定的な自主財源の確保に努める。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78</xdr:row>
      <xdr:rowOff>8128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102337"/>
          <a:ext cx="8382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8128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79</xdr:row>
      <xdr:rowOff>19558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4465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79</xdr:row>
      <xdr:rowOff>19558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35836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164864</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140208</xdr:rowOff>
    </xdr:from>
    <xdr:to>
      <xdr:col>69</xdr:col>
      <xdr:colOff>142875</xdr:colOff>
      <xdr:row>79</xdr:row>
      <xdr:rowOff>70358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55135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56957</xdr:rowOff>
    </xdr:from>
    <xdr:to>
      <xdr:col>29</xdr:col>
      <xdr:colOff>127000</xdr:colOff>
      <xdr:row>18</xdr:row>
      <xdr:rowOff>71504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90682"/>
          <a:ext cx="647700" cy="14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71504</xdr:rowOff>
    </xdr:from>
    <xdr:to>
      <xdr:col>26</xdr:col>
      <xdr:colOff>50800</xdr:colOff>
      <xdr:row>18</xdr:row>
      <xdr:rowOff>138986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05229"/>
          <a:ext cx="698500" cy="67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138986</xdr:rowOff>
    </xdr:from>
    <xdr:to>
      <xdr:col>22</xdr:col>
      <xdr:colOff>114300</xdr:colOff>
      <xdr:row>18</xdr:row>
      <xdr:rowOff>144541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72711"/>
          <a:ext cx="698500" cy="5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131679</xdr:rowOff>
    </xdr:from>
    <xdr:to>
      <xdr:col>18</xdr:col>
      <xdr:colOff>177800</xdr:colOff>
      <xdr:row>18</xdr:row>
      <xdr:rowOff>144541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65404"/>
          <a:ext cx="698500" cy="12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6157</xdr:rowOff>
    </xdr:from>
    <xdr:to>
      <xdr:col>29</xdr:col>
      <xdr:colOff>177800</xdr:colOff>
      <xdr:row>18</xdr:row>
      <xdr:rowOff>107757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3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149684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20704</xdr:rowOff>
    </xdr:from>
    <xdr:to>
      <xdr:col>26</xdr:col>
      <xdr:colOff>101600</xdr:colOff>
      <xdr:row>18</xdr:row>
      <xdr:rowOff>122303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5442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107080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40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88186</xdr:rowOff>
    </xdr:from>
    <xdr:to>
      <xdr:col>22</xdr:col>
      <xdr:colOff>165100</xdr:colOff>
      <xdr:row>19</xdr:row>
      <xdr:rowOff>18336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21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3113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08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93741</xdr:rowOff>
    </xdr:from>
    <xdr:to>
      <xdr:col>19</xdr:col>
      <xdr:colOff>38100</xdr:colOff>
      <xdr:row>19</xdr:row>
      <xdr:rowOff>23891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7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8668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1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80879</xdr:rowOff>
    </xdr:from>
    <xdr:to>
      <xdr:col>15</xdr:col>
      <xdr:colOff>101600</xdr:colOff>
      <xdr:row>19</xdr:row>
      <xdr:rowOff>11029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167256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113188</xdr:rowOff>
    </xdr:from>
    <xdr:to>
      <xdr:col>29</xdr:col>
      <xdr:colOff>127000</xdr:colOff>
      <xdr:row>37</xdr:row>
      <xdr:rowOff>146336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37888"/>
          <a:ext cx="647700" cy="33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135630</xdr:rowOff>
    </xdr:from>
    <xdr:to>
      <xdr:col>26</xdr:col>
      <xdr:colOff>50800</xdr:colOff>
      <xdr:row>37</xdr:row>
      <xdr:rowOff>146336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60330"/>
          <a:ext cx="698500" cy="10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135630</xdr:rowOff>
    </xdr:from>
    <xdr:to>
      <xdr:col>22</xdr:col>
      <xdr:colOff>114300</xdr:colOff>
      <xdr:row>37</xdr:row>
      <xdr:rowOff>145040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60330"/>
          <a:ext cx="698500" cy="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33293</xdr:rowOff>
    </xdr:from>
    <xdr:to>
      <xdr:col>18</xdr:col>
      <xdr:colOff>177800</xdr:colOff>
      <xdr:row>37</xdr:row>
      <xdr:rowOff>145040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57993"/>
          <a:ext cx="698500" cy="111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62388</xdr:rowOff>
    </xdr:from>
    <xdr:to>
      <xdr:col>29</xdr:col>
      <xdr:colOff>177800</xdr:colOff>
      <xdr:row>37</xdr:row>
      <xdr:rowOff>163988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87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34465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5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95536</xdr:rowOff>
    </xdr:from>
    <xdr:to>
      <xdr:col>26</xdr:col>
      <xdr:colOff>101600</xdr:colOff>
      <xdr:row>37</xdr:row>
      <xdr:rowOff>197136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20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181913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06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84830</xdr:rowOff>
    </xdr:from>
    <xdr:to>
      <xdr:col>22</xdr:col>
      <xdr:colOff>165100</xdr:colOff>
      <xdr:row>37</xdr:row>
      <xdr:rowOff>186430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0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171207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94240</xdr:rowOff>
    </xdr:from>
    <xdr:to>
      <xdr:col>19</xdr:col>
      <xdr:colOff>38100</xdr:colOff>
      <xdr:row>37</xdr:row>
      <xdr:rowOff>195840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1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180617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0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153943</xdr:rowOff>
    </xdr:from>
    <xdr:to>
      <xdr:col>15</xdr:col>
      <xdr:colOff>101600</xdr:colOff>
      <xdr:row>37</xdr:row>
      <xdr:rowOff>84093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07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68870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9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11,498
11,332
64.25
6,493,380
5,581,537
815,244
3,869,027
3,446,379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62331</xdr:rowOff>
    </xdr:from>
    <xdr:to>
      <xdr:col>24</xdr:col>
      <xdr:colOff>63500</xdr:colOff>
      <xdr:row>37</xdr:row>
      <xdr:rowOff>84404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05981"/>
          <a:ext cx="838200" cy="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84404</xdr:rowOff>
    </xdr:from>
    <xdr:to>
      <xdr:col>19</xdr:col>
      <xdr:colOff>177800</xdr:colOff>
      <xdr:row>37</xdr:row>
      <xdr:rowOff>124904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28054"/>
          <a:ext cx="8890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124904</xdr:rowOff>
    </xdr:from>
    <xdr:to>
      <xdr:col>15</xdr:col>
      <xdr:colOff>50800</xdr:colOff>
      <xdr:row>37</xdr:row>
      <xdr:rowOff>135242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68554"/>
          <a:ext cx="889000" cy="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135242</xdr:rowOff>
    </xdr:from>
    <xdr:to>
      <xdr:col>10</xdr:col>
      <xdr:colOff>114300</xdr:colOff>
      <xdr:row>37</xdr:row>
      <xdr:rowOff>165989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78892"/>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11531</xdr:rowOff>
    </xdr:from>
    <xdr:to>
      <xdr:col>24</xdr:col>
      <xdr:colOff>114300</xdr:colOff>
      <xdr:row>37</xdr:row>
      <xdr:rowOff>113131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161408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33604</xdr:rowOff>
    </xdr:from>
    <xdr:to>
      <xdr:col>20</xdr:col>
      <xdr:colOff>38100</xdr:colOff>
      <xdr:row>37</xdr:row>
      <xdr:rowOff>135204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126331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6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74104</xdr:rowOff>
    </xdr:from>
    <xdr:to>
      <xdr:col>15</xdr:col>
      <xdr:colOff>101600</xdr:colOff>
      <xdr:row>38</xdr:row>
      <xdr:rowOff>4254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166832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84442</xdr:rowOff>
    </xdr:from>
    <xdr:to>
      <xdr:col>10</xdr:col>
      <xdr:colOff>165100</xdr:colOff>
      <xdr:row>38</xdr:row>
      <xdr:rowOff>14592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2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115189</xdr:rowOff>
    </xdr:from>
    <xdr:to>
      <xdr:col>6</xdr:col>
      <xdr:colOff>38100</xdr:colOff>
      <xdr:row>38</xdr:row>
      <xdr:rowOff>45339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36466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2723</xdr:rowOff>
    </xdr:from>
    <xdr:to>
      <xdr:col>24</xdr:col>
      <xdr:colOff>63500</xdr:colOff>
      <xdr:row>56</xdr:row>
      <xdr:rowOff>23402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603923"/>
          <a:ext cx="838200" cy="2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2723</xdr:rowOff>
    </xdr:from>
    <xdr:to>
      <xdr:col>19</xdr:col>
      <xdr:colOff>177800</xdr:colOff>
      <xdr:row>56</xdr:row>
      <xdr:rowOff>55548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03923"/>
          <a:ext cx="889000" cy="5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55548</xdr:rowOff>
    </xdr:from>
    <xdr:to>
      <xdr:col>15</xdr:col>
      <xdr:colOff>50800</xdr:colOff>
      <xdr:row>56</xdr:row>
      <xdr:rowOff>64815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56748"/>
          <a:ext cx="889000" cy="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64815</xdr:rowOff>
    </xdr:from>
    <xdr:to>
      <xdr:col>10</xdr:col>
      <xdr:colOff>114300</xdr:colOff>
      <xdr:row>56</xdr:row>
      <xdr:rowOff>87726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66015"/>
          <a:ext cx="889000" cy="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132625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134398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144052</xdr:rowOff>
    </xdr:from>
    <xdr:to>
      <xdr:col>24</xdr:col>
      <xdr:colOff>114300</xdr:colOff>
      <xdr:row>56</xdr:row>
      <xdr:rowOff>74202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7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166929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2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123373</xdr:rowOff>
    </xdr:from>
    <xdr:to>
      <xdr:col>20</xdr:col>
      <xdr:colOff>38100</xdr:colOff>
      <xdr:row>56</xdr:row>
      <xdr:rowOff>53523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70050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32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4748</xdr:rowOff>
    </xdr:from>
    <xdr:to>
      <xdr:col>15</xdr:col>
      <xdr:colOff>101600</xdr:colOff>
      <xdr:row>56</xdr:row>
      <xdr:rowOff>106348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97475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14015</xdr:rowOff>
    </xdr:from>
    <xdr:to>
      <xdr:col>10</xdr:col>
      <xdr:colOff>165100</xdr:colOff>
      <xdr:row>56</xdr:row>
      <xdr:rowOff>115615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132142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39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36926</xdr:rowOff>
    </xdr:from>
    <xdr:to>
      <xdr:col>6</xdr:col>
      <xdr:colOff>38100</xdr:colOff>
      <xdr:row>56</xdr:row>
      <xdr:rowOff>138526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155053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41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166354</xdr:rowOff>
    </xdr:from>
    <xdr:to>
      <xdr:col>24</xdr:col>
      <xdr:colOff>63500</xdr:colOff>
      <xdr:row>78</xdr:row>
      <xdr:rowOff>11959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368004"/>
          <a:ext cx="838200" cy="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11959</xdr:rowOff>
    </xdr:from>
    <xdr:to>
      <xdr:col>19</xdr:col>
      <xdr:colOff>177800</xdr:colOff>
      <xdr:row>78</xdr:row>
      <xdr:rowOff>53701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85059"/>
          <a:ext cx="8890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109365</xdr:rowOff>
    </xdr:from>
    <xdr:to>
      <xdr:col>15</xdr:col>
      <xdr:colOff>50800</xdr:colOff>
      <xdr:row>78</xdr:row>
      <xdr:rowOff>53701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11015"/>
          <a:ext cx="889000" cy="11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108404</xdr:rowOff>
    </xdr:from>
    <xdr:to>
      <xdr:col>10</xdr:col>
      <xdr:colOff>114300</xdr:colOff>
      <xdr:row>77</xdr:row>
      <xdr:rowOff>109365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10054"/>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27162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153852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115554</xdr:rowOff>
    </xdr:from>
    <xdr:to>
      <xdr:col>24</xdr:col>
      <xdr:colOff>114300</xdr:colOff>
      <xdr:row>78</xdr:row>
      <xdr:rowOff>45704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1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93981</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132609</xdr:rowOff>
    </xdr:from>
    <xdr:to>
      <xdr:col>20</xdr:col>
      <xdr:colOff>38100</xdr:colOff>
      <xdr:row>78</xdr:row>
      <xdr:rowOff>62759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53886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2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2901</xdr:rowOff>
    </xdr:from>
    <xdr:to>
      <xdr:col>15</xdr:col>
      <xdr:colOff>101600</xdr:colOff>
      <xdr:row>78</xdr:row>
      <xdr:rowOff>104501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7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95628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6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58565</xdr:rowOff>
    </xdr:from>
    <xdr:to>
      <xdr:col>10</xdr:col>
      <xdr:colOff>165100</xdr:colOff>
      <xdr:row>77</xdr:row>
      <xdr:rowOff>160165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5242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03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57604</xdr:rowOff>
    </xdr:from>
    <xdr:to>
      <xdr:col>6</xdr:col>
      <xdr:colOff>38100</xdr:colOff>
      <xdr:row>77</xdr:row>
      <xdr:rowOff>159204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4281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03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118694</xdr:rowOff>
    </xdr:from>
    <xdr:to>
      <xdr:col>24</xdr:col>
      <xdr:colOff>63500</xdr:colOff>
      <xdr:row>98</xdr:row>
      <xdr:rowOff>11824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77894"/>
          <a:ext cx="838200" cy="23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11824</xdr:rowOff>
    </xdr:from>
    <xdr:to>
      <xdr:col>19</xdr:col>
      <xdr:colOff>177800</xdr:colOff>
      <xdr:row>98</xdr:row>
      <xdr:rowOff>70408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13924"/>
          <a:ext cx="889000" cy="5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70408</xdr:rowOff>
    </xdr:from>
    <xdr:to>
      <xdr:col>15</xdr:col>
      <xdr:colOff>50800</xdr:colOff>
      <xdr:row>98</xdr:row>
      <xdr:rowOff>105423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872508"/>
          <a:ext cx="889000" cy="3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98755</xdr:rowOff>
    </xdr:from>
    <xdr:to>
      <xdr:col>10</xdr:col>
      <xdr:colOff>114300</xdr:colOff>
      <xdr:row>98</xdr:row>
      <xdr:rowOff>105423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900855"/>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67894</xdr:rowOff>
    </xdr:from>
    <xdr:to>
      <xdr:col>24</xdr:col>
      <xdr:colOff>114300</xdr:colOff>
      <xdr:row>96</xdr:row>
      <xdr:rowOff>169494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46321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0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132474</xdr:rowOff>
    </xdr:from>
    <xdr:to>
      <xdr:col>20</xdr:col>
      <xdr:colOff>38100</xdr:colOff>
      <xdr:row>98</xdr:row>
      <xdr:rowOff>62624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53751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8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19608</xdr:rowOff>
    </xdr:from>
    <xdr:to>
      <xdr:col>15</xdr:col>
      <xdr:colOff>101600</xdr:colOff>
      <xdr:row>98</xdr:row>
      <xdr:rowOff>121208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2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112335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54623</xdr:rowOff>
    </xdr:from>
    <xdr:to>
      <xdr:col>10</xdr:col>
      <xdr:colOff>165100</xdr:colOff>
      <xdr:row>98</xdr:row>
      <xdr:rowOff>156223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85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147350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9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47955</xdr:rowOff>
    </xdr:from>
    <xdr:to>
      <xdr:col>6</xdr:col>
      <xdr:colOff>38100</xdr:colOff>
      <xdr:row>98</xdr:row>
      <xdr:rowOff>149555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140682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94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78723</xdr:rowOff>
    </xdr:from>
    <xdr:to>
      <xdr:col>55</xdr:col>
      <xdr:colOff>0</xdr:colOff>
      <xdr:row>37</xdr:row>
      <xdr:rowOff>26749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908023"/>
          <a:ext cx="838200" cy="46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78723</xdr:rowOff>
    </xdr:from>
    <xdr:to>
      <xdr:col>50</xdr:col>
      <xdr:colOff>114300</xdr:colOff>
      <xdr:row>37</xdr:row>
      <xdr:rowOff>35852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908023"/>
          <a:ext cx="889000" cy="47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35852</xdr:rowOff>
    </xdr:from>
    <xdr:to>
      <xdr:col>45</xdr:col>
      <xdr:colOff>177800</xdr:colOff>
      <xdr:row>37</xdr:row>
      <xdr:rowOff>42339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379502"/>
          <a:ext cx="889000" cy="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42339</xdr:rowOff>
    </xdr:from>
    <xdr:to>
      <xdr:col>41</xdr:col>
      <xdr:colOff>50800</xdr:colOff>
      <xdr:row>37</xdr:row>
      <xdr:rowOff>59635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385989"/>
          <a:ext cx="8890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147399</xdr:rowOff>
    </xdr:from>
    <xdr:to>
      <xdr:col>55</xdr:col>
      <xdr:colOff>50800</xdr:colOff>
      <xdr:row>37</xdr:row>
      <xdr:rowOff>77549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31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62326</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2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27923</xdr:rowOff>
    </xdr:from>
    <xdr:to>
      <xdr:col>50</xdr:col>
      <xdr:colOff>165100</xdr:colOff>
      <xdr:row>34</xdr:row>
      <xdr:rowOff>129523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85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120650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94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156502</xdr:rowOff>
    </xdr:from>
    <xdr:to>
      <xdr:col>46</xdr:col>
      <xdr:colOff>38100</xdr:colOff>
      <xdr:row>37</xdr:row>
      <xdr:rowOff>86652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2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77779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42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162989</xdr:rowOff>
    </xdr:from>
    <xdr:to>
      <xdr:col>41</xdr:col>
      <xdr:colOff>101600</xdr:colOff>
      <xdr:row>37</xdr:row>
      <xdr:rowOff>93139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84266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8835</xdr:rowOff>
    </xdr:from>
    <xdr:to>
      <xdr:col>36</xdr:col>
      <xdr:colOff>165100</xdr:colOff>
      <xdr:row>37</xdr:row>
      <xdr:rowOff>110435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5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101562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4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109244</xdr:rowOff>
    </xdr:from>
    <xdr:to>
      <xdr:col>55</xdr:col>
      <xdr:colOff>0</xdr:colOff>
      <xdr:row>58</xdr:row>
      <xdr:rowOff>114773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53344"/>
          <a:ext cx="838200" cy="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114773</xdr:rowOff>
    </xdr:from>
    <xdr:to>
      <xdr:col>50</xdr:col>
      <xdr:colOff>114300</xdr:colOff>
      <xdr:row>58</xdr:row>
      <xdr:rowOff>136885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58873"/>
          <a:ext cx="889000" cy="2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116089</xdr:rowOff>
    </xdr:from>
    <xdr:to>
      <xdr:col>45</xdr:col>
      <xdr:colOff>177800</xdr:colOff>
      <xdr:row>58</xdr:row>
      <xdr:rowOff>136885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60189"/>
          <a:ext cx="889000" cy="2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147655</xdr:rowOff>
    </xdr:from>
    <xdr:to>
      <xdr:col>41</xdr:col>
      <xdr:colOff>50800</xdr:colOff>
      <xdr:row>58</xdr:row>
      <xdr:rowOff>116089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20305"/>
          <a:ext cx="889000" cy="13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41224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58444</xdr:rowOff>
    </xdr:from>
    <xdr:to>
      <xdr:col>55</xdr:col>
      <xdr:colOff>50800</xdr:colOff>
      <xdr:row>58</xdr:row>
      <xdr:rowOff>160044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144821</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1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63973</xdr:rowOff>
    </xdr:from>
    <xdr:to>
      <xdr:col>50</xdr:col>
      <xdr:colOff>165100</xdr:colOff>
      <xdr:row>58</xdr:row>
      <xdr:rowOff>165573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156700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0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86085</xdr:rowOff>
    </xdr:from>
    <xdr:to>
      <xdr:col>46</xdr:col>
      <xdr:colOff>38100</xdr:colOff>
      <xdr:row>59</xdr:row>
      <xdr:rowOff>16235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3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7362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65289</xdr:rowOff>
    </xdr:from>
    <xdr:to>
      <xdr:col>41</xdr:col>
      <xdr:colOff>101600</xdr:colOff>
      <xdr:row>58</xdr:row>
      <xdr:rowOff>166889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158016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0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96855</xdr:rowOff>
    </xdr:from>
    <xdr:to>
      <xdr:col>36</xdr:col>
      <xdr:colOff>165100</xdr:colOff>
      <xdr:row>58</xdr:row>
      <xdr:rowOff>27005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43532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64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16058</xdr:rowOff>
    </xdr:from>
    <xdr:to>
      <xdr:col>55</xdr:col>
      <xdr:colOff>0</xdr:colOff>
      <xdr:row>79</xdr:row>
      <xdr:rowOff>35923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60608"/>
          <a:ext cx="838200" cy="1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127904</xdr:rowOff>
    </xdr:from>
    <xdr:to>
      <xdr:col>50</xdr:col>
      <xdr:colOff>114300</xdr:colOff>
      <xdr:row>79</xdr:row>
      <xdr:rowOff>35923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01004"/>
          <a:ext cx="889000" cy="7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127904</xdr:rowOff>
    </xdr:from>
    <xdr:to>
      <xdr:col>45</xdr:col>
      <xdr:colOff>177800</xdr:colOff>
      <xdr:row>78</xdr:row>
      <xdr:rowOff>155130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01004"/>
          <a:ext cx="889000" cy="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155130</xdr:rowOff>
    </xdr:from>
    <xdr:to>
      <xdr:col>41</xdr:col>
      <xdr:colOff>50800</xdr:colOff>
      <xdr:row>79</xdr:row>
      <xdr:rowOff>33279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28230"/>
          <a:ext cx="889000" cy="4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136708</xdr:rowOff>
    </xdr:from>
    <xdr:to>
      <xdr:col>55</xdr:col>
      <xdr:colOff>50800</xdr:colOff>
      <xdr:row>79</xdr:row>
      <xdr:rowOff>66858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0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51635</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2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156573</xdr:rowOff>
    </xdr:from>
    <xdr:to>
      <xdr:col>50</xdr:col>
      <xdr:colOff>165100</xdr:colOff>
      <xdr:row>79</xdr:row>
      <xdr:rowOff>86723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77850</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62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77104</xdr:rowOff>
    </xdr:from>
    <xdr:to>
      <xdr:col>46</xdr:col>
      <xdr:colOff>38100</xdr:colOff>
      <xdr:row>79</xdr:row>
      <xdr:rowOff>7254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169831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4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104330</xdr:rowOff>
    </xdr:from>
    <xdr:to>
      <xdr:col>41</xdr:col>
      <xdr:colOff>101600</xdr:colOff>
      <xdr:row>79</xdr:row>
      <xdr:rowOff>34480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7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25607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7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153929</xdr:rowOff>
    </xdr:from>
    <xdr:to>
      <xdr:col>36</xdr:col>
      <xdr:colOff>165100</xdr:colOff>
      <xdr:row>79</xdr:row>
      <xdr:rowOff>84079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2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75206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6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69104</xdr:rowOff>
    </xdr:from>
    <xdr:to>
      <xdr:col>55</xdr:col>
      <xdr:colOff>0</xdr:colOff>
      <xdr:row>98</xdr:row>
      <xdr:rowOff>86813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71204"/>
          <a:ext cx="838200" cy="1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69104</xdr:rowOff>
    </xdr:from>
    <xdr:to>
      <xdr:col>50</xdr:col>
      <xdr:colOff>114300</xdr:colOff>
      <xdr:row>98</xdr:row>
      <xdr:rowOff>120033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71204"/>
          <a:ext cx="889000" cy="5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97417</xdr:rowOff>
    </xdr:from>
    <xdr:to>
      <xdr:col>45</xdr:col>
      <xdr:colOff>177800</xdr:colOff>
      <xdr:row>98</xdr:row>
      <xdr:rowOff>120033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99517"/>
          <a:ext cx="889000" cy="2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89466</xdr:rowOff>
    </xdr:from>
    <xdr:to>
      <xdr:col>41</xdr:col>
      <xdr:colOff>50800</xdr:colOff>
      <xdr:row>98</xdr:row>
      <xdr:rowOff>97417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91566"/>
          <a:ext cx="889000" cy="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36013</xdr:rowOff>
    </xdr:from>
    <xdr:to>
      <xdr:col>55</xdr:col>
      <xdr:colOff>50800</xdr:colOff>
      <xdr:row>98</xdr:row>
      <xdr:rowOff>137613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130904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18304</xdr:rowOff>
    </xdr:from>
    <xdr:to>
      <xdr:col>50</xdr:col>
      <xdr:colOff>165100</xdr:colOff>
      <xdr:row>98</xdr:row>
      <xdr:rowOff>119904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2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111031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69233</xdr:rowOff>
    </xdr:from>
    <xdr:to>
      <xdr:col>46</xdr:col>
      <xdr:colOff>38100</xdr:colOff>
      <xdr:row>98</xdr:row>
      <xdr:rowOff>170833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7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161960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6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46617</xdr:rowOff>
    </xdr:from>
    <xdr:to>
      <xdr:col>41</xdr:col>
      <xdr:colOff>101600</xdr:colOff>
      <xdr:row>98</xdr:row>
      <xdr:rowOff>148217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139344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4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38666</xdr:rowOff>
    </xdr:from>
    <xdr:to>
      <xdr:col>36</xdr:col>
      <xdr:colOff>165100</xdr:colOff>
      <xdr:row>98</xdr:row>
      <xdr:rowOff>140266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4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131393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3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96919</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3469"/>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94359</xdr:rowOff>
    </xdr:from>
    <xdr:to>
      <xdr:col>81</xdr:col>
      <xdr:colOff>50800</xdr:colOff>
      <xdr:row>39</xdr:row>
      <xdr:rowOff>96919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0909"/>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94359</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80909"/>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46119</xdr:rowOff>
    </xdr:from>
    <xdr:to>
      <xdr:col>81</xdr:col>
      <xdr:colOff>101600</xdr:colOff>
      <xdr:row>39</xdr:row>
      <xdr:rowOff>147719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138846</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82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43559</xdr:rowOff>
    </xdr:from>
    <xdr:to>
      <xdr:col>76</xdr:col>
      <xdr:colOff>165100</xdr:colOff>
      <xdr:row>39</xdr:row>
      <xdr:rowOff>145159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136286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2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42689</xdr:rowOff>
    </xdr:from>
    <xdr:to>
      <xdr:col>85</xdr:col>
      <xdr:colOff>127000</xdr:colOff>
      <xdr:row>78</xdr:row>
      <xdr:rowOff>56542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415789"/>
          <a:ext cx="8382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54282</xdr:rowOff>
    </xdr:from>
    <xdr:to>
      <xdr:col>81</xdr:col>
      <xdr:colOff>50800</xdr:colOff>
      <xdr:row>78</xdr:row>
      <xdr:rowOff>56542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427382"/>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54282</xdr:rowOff>
    </xdr:from>
    <xdr:to>
      <xdr:col>76</xdr:col>
      <xdr:colOff>114300</xdr:colOff>
      <xdr:row>78</xdr:row>
      <xdr:rowOff>59279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427382"/>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59279</xdr:rowOff>
    </xdr:from>
    <xdr:to>
      <xdr:col>71</xdr:col>
      <xdr:colOff>177800</xdr:colOff>
      <xdr:row>78</xdr:row>
      <xdr:rowOff>61173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432379"/>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163339</xdr:rowOff>
    </xdr:from>
    <xdr:to>
      <xdr:col>85</xdr:col>
      <xdr:colOff>177800</xdr:colOff>
      <xdr:row>78</xdr:row>
      <xdr:rowOff>93489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36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78266</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27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5742</xdr:rowOff>
    </xdr:from>
    <xdr:to>
      <xdr:col>81</xdr:col>
      <xdr:colOff>101600</xdr:colOff>
      <xdr:row>78</xdr:row>
      <xdr:rowOff>107342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37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98469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4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3482</xdr:rowOff>
    </xdr:from>
    <xdr:to>
      <xdr:col>76</xdr:col>
      <xdr:colOff>165100</xdr:colOff>
      <xdr:row>78</xdr:row>
      <xdr:rowOff>105082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3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96209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4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8479</xdr:rowOff>
    </xdr:from>
    <xdr:to>
      <xdr:col>72</xdr:col>
      <xdr:colOff>38100</xdr:colOff>
      <xdr:row>78</xdr:row>
      <xdr:rowOff>110079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38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101206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47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10373</xdr:rowOff>
    </xdr:from>
    <xdr:to>
      <xdr:col>67</xdr:col>
      <xdr:colOff>101600</xdr:colOff>
      <xdr:row>78</xdr:row>
      <xdr:rowOff>111973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38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103100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47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21999</xdr:rowOff>
    </xdr:from>
    <xdr:to>
      <xdr:col>85</xdr:col>
      <xdr:colOff>127000</xdr:colOff>
      <xdr:row>97</xdr:row>
      <xdr:rowOff>91475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652649"/>
          <a:ext cx="838200" cy="6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91475</xdr:rowOff>
    </xdr:from>
    <xdr:to>
      <xdr:col>81</xdr:col>
      <xdr:colOff>50800</xdr:colOff>
      <xdr:row>98</xdr:row>
      <xdr:rowOff>46989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722125"/>
          <a:ext cx="889000" cy="12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22090</xdr:rowOff>
    </xdr:from>
    <xdr:to>
      <xdr:col>76</xdr:col>
      <xdr:colOff>114300</xdr:colOff>
      <xdr:row>98</xdr:row>
      <xdr:rowOff>46989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824190"/>
          <a:ext cx="889000" cy="2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64793</xdr:rowOff>
    </xdr:from>
    <xdr:to>
      <xdr:col>71</xdr:col>
      <xdr:colOff>177800</xdr:colOff>
      <xdr:row>98</xdr:row>
      <xdr:rowOff>22090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352543"/>
          <a:ext cx="889000" cy="47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131939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142649</xdr:rowOff>
    </xdr:from>
    <xdr:to>
      <xdr:col>85</xdr:col>
      <xdr:colOff>177800</xdr:colOff>
      <xdr:row>97</xdr:row>
      <xdr:rowOff>72799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6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121076</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58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40675</xdr:rowOff>
    </xdr:from>
    <xdr:to>
      <xdr:col>81</xdr:col>
      <xdr:colOff>101600</xdr:colOff>
      <xdr:row>97</xdr:row>
      <xdr:rowOff>142275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67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133402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7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167639</xdr:rowOff>
    </xdr:from>
    <xdr:to>
      <xdr:col>76</xdr:col>
      <xdr:colOff>165100</xdr:colOff>
      <xdr:row>98</xdr:row>
      <xdr:rowOff>97789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9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88916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89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142740</xdr:rowOff>
    </xdr:from>
    <xdr:to>
      <xdr:col>72</xdr:col>
      <xdr:colOff>38100</xdr:colOff>
      <xdr:row>98</xdr:row>
      <xdr:rowOff>72890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7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64017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8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13993</xdr:rowOff>
    </xdr:from>
    <xdr:to>
      <xdr:col>67</xdr:col>
      <xdr:colOff>101600</xdr:colOff>
      <xdr:row>95</xdr:row>
      <xdr:rowOff>115593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3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132120</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07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100998</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16098"/>
          <a:ext cx="8890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100998</xdr:rowOff>
    </xdr:from>
    <xdr:to>
      <xdr:col>102</xdr:col>
      <xdr:colOff>114300</xdr:colOff>
      <xdr:row>38</xdr:row>
      <xdr:rowOff>127219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16098"/>
          <a:ext cx="889000" cy="2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50198</xdr:rowOff>
    </xdr:from>
    <xdr:to>
      <xdr:col>102</xdr:col>
      <xdr:colOff>165100</xdr:colOff>
      <xdr:row>38</xdr:row>
      <xdr:rowOff>151798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6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142925</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65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76419</xdr:rowOff>
    </xdr:from>
    <xdr:to>
      <xdr:col>98</xdr:col>
      <xdr:colOff>38100</xdr:colOff>
      <xdr:row>39</xdr:row>
      <xdr:rowOff>6569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9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169146</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684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82169</xdr:rowOff>
    </xdr:from>
    <xdr:to>
      <xdr:col>116</xdr:col>
      <xdr:colOff>63500</xdr:colOff>
      <xdr:row>58</xdr:row>
      <xdr:rowOff>82817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26269"/>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79387</xdr:rowOff>
    </xdr:from>
    <xdr:to>
      <xdr:col>111</xdr:col>
      <xdr:colOff>177800</xdr:colOff>
      <xdr:row>58</xdr:row>
      <xdr:rowOff>82817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23487"/>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77635</xdr:rowOff>
    </xdr:from>
    <xdr:to>
      <xdr:col>107</xdr:col>
      <xdr:colOff>50800</xdr:colOff>
      <xdr:row>58</xdr:row>
      <xdr:rowOff>79387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21735"/>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77635</xdr:rowOff>
    </xdr:from>
    <xdr:to>
      <xdr:col>102</xdr:col>
      <xdr:colOff>114300</xdr:colOff>
      <xdr:row>58</xdr:row>
      <xdr:rowOff>77901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21735"/>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31369</xdr:rowOff>
    </xdr:from>
    <xdr:to>
      <xdr:col>116</xdr:col>
      <xdr:colOff>114300</xdr:colOff>
      <xdr:row>58</xdr:row>
      <xdr:rowOff>132969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9796</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5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32017</xdr:rowOff>
    </xdr:from>
    <xdr:to>
      <xdr:col>112</xdr:col>
      <xdr:colOff>38100</xdr:colOff>
      <xdr:row>58</xdr:row>
      <xdr:rowOff>133617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124744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06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28587</xdr:rowOff>
    </xdr:from>
    <xdr:to>
      <xdr:col>107</xdr:col>
      <xdr:colOff>101600</xdr:colOff>
      <xdr:row>58</xdr:row>
      <xdr:rowOff>130187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121314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06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26835</xdr:rowOff>
    </xdr:from>
    <xdr:to>
      <xdr:col>102</xdr:col>
      <xdr:colOff>165100</xdr:colOff>
      <xdr:row>58</xdr:row>
      <xdr:rowOff>128435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119562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06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27101</xdr:rowOff>
    </xdr:from>
    <xdr:to>
      <xdr:col>98</xdr:col>
      <xdr:colOff>38100</xdr:colOff>
      <xdr:row>58</xdr:row>
      <xdr:rowOff>128701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119828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6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2507</xdr:rowOff>
    </xdr:from>
    <xdr:to>
      <xdr:col>116</xdr:col>
      <xdr:colOff>63500</xdr:colOff>
      <xdr:row>77</xdr:row>
      <xdr:rowOff>8548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04157"/>
          <a:ext cx="8382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6721</xdr:rowOff>
    </xdr:from>
    <xdr:to>
      <xdr:col>111</xdr:col>
      <xdr:colOff>177800</xdr:colOff>
      <xdr:row>77</xdr:row>
      <xdr:rowOff>8548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208371"/>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6721</xdr:rowOff>
    </xdr:from>
    <xdr:to>
      <xdr:col>107</xdr:col>
      <xdr:colOff>50800</xdr:colOff>
      <xdr:row>77</xdr:row>
      <xdr:rowOff>25547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08371"/>
          <a:ext cx="889000" cy="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12712</xdr:rowOff>
    </xdr:from>
    <xdr:to>
      <xdr:col>102</xdr:col>
      <xdr:colOff>114300</xdr:colOff>
      <xdr:row>77</xdr:row>
      <xdr:rowOff>25547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214362"/>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123157</xdr:rowOff>
    </xdr:from>
    <xdr:to>
      <xdr:col>116</xdr:col>
      <xdr:colOff>114300</xdr:colOff>
      <xdr:row>77</xdr:row>
      <xdr:rowOff>53307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101584</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3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129198</xdr:rowOff>
    </xdr:from>
    <xdr:to>
      <xdr:col>112</xdr:col>
      <xdr:colOff>38100</xdr:colOff>
      <xdr:row>77</xdr:row>
      <xdr:rowOff>59348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50475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127371</xdr:rowOff>
    </xdr:from>
    <xdr:to>
      <xdr:col>107</xdr:col>
      <xdr:colOff>101600</xdr:colOff>
      <xdr:row>77</xdr:row>
      <xdr:rowOff>57521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48648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5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146197</xdr:rowOff>
    </xdr:from>
    <xdr:to>
      <xdr:col>102</xdr:col>
      <xdr:colOff>165100</xdr:colOff>
      <xdr:row>77</xdr:row>
      <xdr:rowOff>76347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67474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6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133362</xdr:rowOff>
    </xdr:from>
    <xdr:to>
      <xdr:col>98</xdr:col>
      <xdr:colOff>38100</xdr:colOff>
      <xdr:row>77</xdr:row>
      <xdr:rowOff>63512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54639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5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の住民一人当たりのコストは大半の項目において類似団体内平均を下回っているが、物件費については、前年に引き続き、類似団体内平均を上回っており、増加傾向にあるが、ＧＩＧＡスクール構想に基づく端末、電子黒板、無線ＬＡＮ等整備事業の減により、前年比</a:t>
          </a:r>
          <a:r>
            <a:rPr kumimoji="1" lang="en-US" altLang="ja-JP" sz="1300">
              <a:latin typeface="ＭＳ Ｐゴシック" panose="020B0600070205080204" pitchFamily="50" charset="-128"/>
              <a:ea typeface="ＭＳ Ｐゴシック" panose="020B0600070205080204" pitchFamily="50" charset="-128"/>
            </a:rPr>
            <a:t>4,523</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また、補助費等が前年比</a:t>
          </a:r>
          <a:r>
            <a:rPr kumimoji="1" lang="en-US" altLang="ja-JP" sz="1300">
              <a:latin typeface="ＭＳ Ｐゴシック" panose="020B0600070205080204" pitchFamily="50" charset="-128"/>
              <a:ea typeface="ＭＳ Ｐゴシック" panose="020B0600070205080204" pitchFamily="50" charset="-128"/>
            </a:rPr>
            <a:t>101,132</a:t>
          </a:r>
          <a:r>
            <a:rPr kumimoji="1" lang="ja-JP" altLang="en-US" sz="1300">
              <a:latin typeface="ＭＳ Ｐゴシック" panose="020B0600070205080204" pitchFamily="50" charset="-128"/>
              <a:ea typeface="ＭＳ Ｐゴシック" panose="020B0600070205080204" pitchFamily="50" charset="-128"/>
            </a:rPr>
            <a:t>円の減となっているが、これは、新型コロナウイルス感染症に伴う緊急経済対策として実施した、特別定額給付金事業の影響によるものである。</a:t>
          </a:r>
        </a:p>
        <a:p>
          <a:r>
            <a:rPr kumimoji="1" lang="ja-JP" altLang="en-US" sz="1300">
              <a:latin typeface="ＭＳ Ｐゴシック" panose="020B0600070205080204" pitchFamily="50" charset="-128"/>
              <a:ea typeface="ＭＳ Ｐゴシック" panose="020B0600070205080204" pitchFamily="50" charset="-128"/>
            </a:rPr>
            <a:t>今後は、事務の合理化を図りながら、適正な物件費の管理に努める。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11,498
11,332
64.25
6,493,380
5,581,537
815,244
3,869,027
3,446,379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63691</xdr:rowOff>
    </xdr:from>
    <xdr:to>
      <xdr:col>24</xdr:col>
      <xdr:colOff>63500</xdr:colOff>
      <xdr:row>35</xdr:row>
      <xdr:rowOff>99695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64441"/>
          <a:ext cx="8382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83884</xdr:rowOff>
    </xdr:from>
    <xdr:to>
      <xdr:col>19</xdr:col>
      <xdr:colOff>177800</xdr:colOff>
      <xdr:row>35</xdr:row>
      <xdr:rowOff>99695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84634"/>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83884</xdr:rowOff>
    </xdr:from>
    <xdr:to>
      <xdr:col>15</xdr:col>
      <xdr:colOff>50800</xdr:colOff>
      <xdr:row>35</xdr:row>
      <xdr:rowOff>115888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8463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75311</xdr:rowOff>
    </xdr:from>
    <xdr:to>
      <xdr:col>10</xdr:col>
      <xdr:colOff>114300</xdr:colOff>
      <xdr:row>35</xdr:row>
      <xdr:rowOff>115888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76061"/>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12891</xdr:rowOff>
    </xdr:from>
    <xdr:to>
      <xdr:col>24</xdr:col>
      <xdr:colOff>114300</xdr:colOff>
      <xdr:row>35</xdr:row>
      <xdr:rowOff>114491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35768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48895</xdr:rowOff>
    </xdr:from>
    <xdr:to>
      <xdr:col>20</xdr:col>
      <xdr:colOff>38100</xdr:colOff>
      <xdr:row>35</xdr:row>
      <xdr:rowOff>150495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33084</xdr:rowOff>
    </xdr:from>
    <xdr:to>
      <xdr:col>15</xdr:col>
      <xdr:colOff>101600</xdr:colOff>
      <xdr:row>35</xdr:row>
      <xdr:rowOff>134684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151211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65088</xdr:rowOff>
    </xdr:from>
    <xdr:to>
      <xdr:col>10</xdr:col>
      <xdr:colOff>165100</xdr:colOff>
      <xdr:row>35</xdr:row>
      <xdr:rowOff>166688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4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24511</xdr:rowOff>
    </xdr:from>
    <xdr:to>
      <xdr:col>6</xdr:col>
      <xdr:colOff>38100</xdr:colOff>
      <xdr:row>35</xdr:row>
      <xdr:rowOff>126111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142638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0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50512</xdr:rowOff>
    </xdr:from>
    <xdr:to>
      <xdr:col>24</xdr:col>
      <xdr:colOff>63500</xdr:colOff>
      <xdr:row>57</xdr:row>
      <xdr:rowOff>59785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80262"/>
          <a:ext cx="838200" cy="35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50512</xdr:rowOff>
    </xdr:from>
    <xdr:to>
      <xdr:col>19</xdr:col>
      <xdr:colOff>177800</xdr:colOff>
      <xdr:row>57</xdr:row>
      <xdr:rowOff>140081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80262"/>
          <a:ext cx="889000" cy="43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140081</xdr:rowOff>
    </xdr:from>
    <xdr:to>
      <xdr:col>15</xdr:col>
      <xdr:colOff>50800</xdr:colOff>
      <xdr:row>57</xdr:row>
      <xdr:rowOff>165436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12731"/>
          <a:ext cx="8890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136927</xdr:rowOff>
    </xdr:from>
    <xdr:to>
      <xdr:col>10</xdr:col>
      <xdr:colOff>114300</xdr:colOff>
      <xdr:row>57</xdr:row>
      <xdr:rowOff>165436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38127"/>
          <a:ext cx="889000" cy="19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8985</xdr:rowOff>
    </xdr:from>
    <xdr:to>
      <xdr:col>24</xdr:col>
      <xdr:colOff>114300</xdr:colOff>
      <xdr:row>57</xdr:row>
      <xdr:rowOff>110585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8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95362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171162</xdr:rowOff>
    </xdr:from>
    <xdr:to>
      <xdr:col>20</xdr:col>
      <xdr:colOff>38100</xdr:colOff>
      <xdr:row>55</xdr:row>
      <xdr:rowOff>101312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92439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2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89281</xdr:rowOff>
    </xdr:from>
    <xdr:to>
      <xdr:col>15</xdr:col>
      <xdr:colOff>101600</xdr:colOff>
      <xdr:row>58</xdr:row>
      <xdr:rowOff>19431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6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10558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5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114636</xdr:rowOff>
    </xdr:from>
    <xdr:to>
      <xdr:col>10</xdr:col>
      <xdr:colOff>165100</xdr:colOff>
      <xdr:row>58</xdr:row>
      <xdr:rowOff>44786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35913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8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86127</xdr:rowOff>
    </xdr:from>
    <xdr:to>
      <xdr:col>6</xdr:col>
      <xdr:colOff>38100</xdr:colOff>
      <xdr:row>57</xdr:row>
      <xdr:rowOff>16277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32804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6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2722</xdr:rowOff>
    </xdr:from>
    <xdr:to>
      <xdr:col>24</xdr:col>
      <xdr:colOff>63500</xdr:colOff>
      <xdr:row>77</xdr:row>
      <xdr:rowOff>170225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04372"/>
          <a:ext cx="838200" cy="16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154581</xdr:rowOff>
    </xdr:from>
    <xdr:to>
      <xdr:col>19</xdr:col>
      <xdr:colOff>177800</xdr:colOff>
      <xdr:row>77</xdr:row>
      <xdr:rowOff>170225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56231"/>
          <a:ext cx="8890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154581</xdr:rowOff>
    </xdr:from>
    <xdr:to>
      <xdr:col>15</xdr:col>
      <xdr:colOff>50800</xdr:colOff>
      <xdr:row>78</xdr:row>
      <xdr:rowOff>46455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56231"/>
          <a:ext cx="889000" cy="6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46455</xdr:rowOff>
    </xdr:from>
    <xdr:to>
      <xdr:col>10</xdr:col>
      <xdr:colOff>114300</xdr:colOff>
      <xdr:row>78</xdr:row>
      <xdr:rowOff>75555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19555"/>
          <a:ext cx="889000" cy="2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101799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3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119425</xdr:rowOff>
    </xdr:from>
    <xdr:to>
      <xdr:col>20</xdr:col>
      <xdr:colOff>38100</xdr:colOff>
      <xdr:row>78</xdr:row>
      <xdr:rowOff>49575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40702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1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103781</xdr:rowOff>
    </xdr:from>
    <xdr:to>
      <xdr:col>15</xdr:col>
      <xdr:colOff>101600</xdr:colOff>
      <xdr:row>78</xdr:row>
      <xdr:rowOff>33931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25058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167105</xdr:rowOff>
    </xdr:from>
    <xdr:to>
      <xdr:col>10</xdr:col>
      <xdr:colOff>165100</xdr:colOff>
      <xdr:row>78</xdr:row>
      <xdr:rowOff>97255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6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88382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6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24755</xdr:rowOff>
    </xdr:from>
    <xdr:to>
      <xdr:col>6</xdr:col>
      <xdr:colOff>38100</xdr:colOff>
      <xdr:row>78</xdr:row>
      <xdr:rowOff>126355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117482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9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106184</xdr:rowOff>
    </xdr:from>
    <xdr:to>
      <xdr:col>24</xdr:col>
      <xdr:colOff>63500</xdr:colOff>
      <xdr:row>99</xdr:row>
      <xdr:rowOff>14312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08284"/>
          <a:ext cx="838200" cy="7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14312</xdr:rowOff>
    </xdr:from>
    <xdr:to>
      <xdr:col>19</xdr:col>
      <xdr:colOff>177800</xdr:colOff>
      <xdr:row>99</xdr:row>
      <xdr:rowOff>47955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87862"/>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18669</xdr:rowOff>
    </xdr:from>
    <xdr:to>
      <xdr:col>15</xdr:col>
      <xdr:colOff>50800</xdr:colOff>
      <xdr:row>99</xdr:row>
      <xdr:rowOff>47955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992219"/>
          <a:ext cx="889000" cy="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14263</xdr:rowOff>
    </xdr:from>
    <xdr:to>
      <xdr:col>10</xdr:col>
      <xdr:colOff>114300</xdr:colOff>
      <xdr:row>99</xdr:row>
      <xdr:rowOff>18669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87813"/>
          <a:ext cx="889000" cy="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55384</xdr:rowOff>
    </xdr:from>
    <xdr:to>
      <xdr:col>24</xdr:col>
      <xdr:colOff>114300</xdr:colOff>
      <xdr:row>98</xdr:row>
      <xdr:rowOff>156984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5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141761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134962</xdr:rowOff>
    </xdr:from>
    <xdr:to>
      <xdr:col>20</xdr:col>
      <xdr:colOff>38100</xdr:colOff>
      <xdr:row>99</xdr:row>
      <xdr:rowOff>65112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56239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2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168605</xdr:rowOff>
    </xdr:from>
    <xdr:to>
      <xdr:col>15</xdr:col>
      <xdr:colOff>101600</xdr:colOff>
      <xdr:row>99</xdr:row>
      <xdr:rowOff>98755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7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89882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6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139319</xdr:rowOff>
    </xdr:from>
    <xdr:to>
      <xdr:col>10</xdr:col>
      <xdr:colOff>165100</xdr:colOff>
      <xdr:row>99</xdr:row>
      <xdr:rowOff>69469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4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60596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134913</xdr:rowOff>
    </xdr:from>
    <xdr:to>
      <xdr:col>6</xdr:col>
      <xdr:colOff>38100</xdr:colOff>
      <xdr:row>99</xdr:row>
      <xdr:rowOff>65063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56190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129184</xdr:rowOff>
    </xdr:from>
    <xdr:to>
      <xdr:col>55</xdr:col>
      <xdr:colOff>0</xdr:colOff>
      <xdr:row>38</xdr:row>
      <xdr:rowOff>130099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4428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129184</xdr:rowOff>
    </xdr:from>
    <xdr:to>
      <xdr:col>50</xdr:col>
      <xdr:colOff>114300</xdr:colOff>
      <xdr:row>38</xdr:row>
      <xdr:rowOff>130099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4428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123698</xdr:rowOff>
    </xdr:from>
    <xdr:to>
      <xdr:col>45</xdr:col>
      <xdr:colOff>177800</xdr:colOff>
      <xdr:row>38</xdr:row>
      <xdr:rowOff>129184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3879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123698</xdr:rowOff>
    </xdr:from>
    <xdr:to>
      <xdr:col>41</xdr:col>
      <xdr:colOff>50800</xdr:colOff>
      <xdr:row>38</xdr:row>
      <xdr:rowOff>125070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3879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78384</xdr:rowOff>
    </xdr:from>
    <xdr:to>
      <xdr:col>55</xdr:col>
      <xdr:colOff>50800</xdr:colOff>
      <xdr:row>39</xdr:row>
      <xdr:rowOff>8534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164761</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084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79299</xdr:rowOff>
    </xdr:from>
    <xdr:to>
      <xdr:col>50</xdr:col>
      <xdr:colOff>165100</xdr:colOff>
      <xdr:row>39</xdr:row>
      <xdr:rowOff>9449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576</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687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78384</xdr:rowOff>
    </xdr:from>
    <xdr:to>
      <xdr:col>46</xdr:col>
      <xdr:colOff>38100</xdr:colOff>
      <xdr:row>39</xdr:row>
      <xdr:rowOff>8534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171111</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686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72898</xdr:rowOff>
    </xdr:from>
    <xdr:to>
      <xdr:col>41</xdr:col>
      <xdr:colOff>101600</xdr:colOff>
      <xdr:row>39</xdr:row>
      <xdr:rowOff>3048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165625</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74270</xdr:rowOff>
    </xdr:from>
    <xdr:to>
      <xdr:col>36</xdr:col>
      <xdr:colOff>165100</xdr:colOff>
      <xdr:row>39</xdr:row>
      <xdr:rowOff>4420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166997</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682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106912</xdr:rowOff>
    </xdr:from>
    <xdr:to>
      <xdr:col>55</xdr:col>
      <xdr:colOff>0</xdr:colOff>
      <xdr:row>57</xdr:row>
      <xdr:rowOff>142868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79562"/>
          <a:ext cx="8382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142868</xdr:rowOff>
    </xdr:from>
    <xdr:to>
      <xdr:col>50</xdr:col>
      <xdr:colOff>114300</xdr:colOff>
      <xdr:row>58</xdr:row>
      <xdr:rowOff>21644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15518"/>
          <a:ext cx="889000" cy="5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21644</xdr:rowOff>
    </xdr:from>
    <xdr:to>
      <xdr:col>45</xdr:col>
      <xdr:colOff>177800</xdr:colOff>
      <xdr:row>58</xdr:row>
      <xdr:rowOff>36612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65744"/>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4990</xdr:rowOff>
    </xdr:from>
    <xdr:to>
      <xdr:col>41</xdr:col>
      <xdr:colOff>50800</xdr:colOff>
      <xdr:row>58</xdr:row>
      <xdr:rowOff>36612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434740"/>
          <a:ext cx="889000" cy="54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56112</xdr:rowOff>
    </xdr:from>
    <xdr:to>
      <xdr:col>55</xdr:col>
      <xdr:colOff>50800</xdr:colOff>
      <xdr:row>57</xdr:row>
      <xdr:rowOff>157712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2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34539</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0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92068</xdr:rowOff>
    </xdr:from>
    <xdr:to>
      <xdr:col>50</xdr:col>
      <xdr:colOff>165100</xdr:colOff>
      <xdr:row>58</xdr:row>
      <xdr:rowOff>22218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6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13345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5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142294</xdr:rowOff>
    </xdr:from>
    <xdr:to>
      <xdr:col>46</xdr:col>
      <xdr:colOff>38100</xdr:colOff>
      <xdr:row>58</xdr:row>
      <xdr:rowOff>72444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1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63571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0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157262</xdr:rowOff>
    </xdr:from>
    <xdr:to>
      <xdr:col>41</xdr:col>
      <xdr:colOff>101600</xdr:colOff>
      <xdr:row>58</xdr:row>
      <xdr:rowOff>87412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78539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125640</xdr:rowOff>
    </xdr:from>
    <xdr:to>
      <xdr:col>36</xdr:col>
      <xdr:colOff>165100</xdr:colOff>
      <xdr:row>55</xdr:row>
      <xdr:rowOff>55790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3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72317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15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133528</xdr:rowOff>
    </xdr:from>
    <xdr:to>
      <xdr:col>55</xdr:col>
      <xdr:colOff>0</xdr:colOff>
      <xdr:row>78</xdr:row>
      <xdr:rowOff>20338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335178"/>
          <a:ext cx="838200" cy="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26805</xdr:rowOff>
    </xdr:from>
    <xdr:to>
      <xdr:col>50</xdr:col>
      <xdr:colOff>114300</xdr:colOff>
      <xdr:row>77</xdr:row>
      <xdr:rowOff>133528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228455"/>
          <a:ext cx="889000" cy="10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25335</xdr:rowOff>
    </xdr:from>
    <xdr:to>
      <xdr:col>45</xdr:col>
      <xdr:colOff>177800</xdr:colOff>
      <xdr:row>77</xdr:row>
      <xdr:rowOff>26805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226985"/>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25335</xdr:rowOff>
    </xdr:from>
    <xdr:to>
      <xdr:col>41</xdr:col>
      <xdr:colOff>50800</xdr:colOff>
      <xdr:row>77</xdr:row>
      <xdr:rowOff>149513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226985"/>
          <a:ext cx="889000" cy="12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30326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140988</xdr:rowOff>
    </xdr:from>
    <xdr:to>
      <xdr:col>55</xdr:col>
      <xdr:colOff>50800</xdr:colOff>
      <xdr:row>78</xdr:row>
      <xdr:rowOff>71138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4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119415</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2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82728</xdr:rowOff>
    </xdr:from>
    <xdr:to>
      <xdr:col>50</xdr:col>
      <xdr:colOff>165100</xdr:colOff>
      <xdr:row>78</xdr:row>
      <xdr:rowOff>12878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8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4005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3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147455</xdr:rowOff>
    </xdr:from>
    <xdr:to>
      <xdr:col>46</xdr:col>
      <xdr:colOff>38100</xdr:colOff>
      <xdr:row>77</xdr:row>
      <xdr:rowOff>77605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94132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95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145985</xdr:rowOff>
    </xdr:from>
    <xdr:to>
      <xdr:col>41</xdr:col>
      <xdr:colOff>101600</xdr:colOff>
      <xdr:row>77</xdr:row>
      <xdr:rowOff>76135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92662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9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98713</xdr:rowOff>
    </xdr:from>
    <xdr:to>
      <xdr:col>36</xdr:col>
      <xdr:colOff>165100</xdr:colOff>
      <xdr:row>78</xdr:row>
      <xdr:rowOff>28863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0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19990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39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119204</xdr:rowOff>
    </xdr:from>
    <xdr:to>
      <xdr:col>55</xdr:col>
      <xdr:colOff>0</xdr:colOff>
      <xdr:row>97</xdr:row>
      <xdr:rowOff>138649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49854"/>
          <a:ext cx="838200" cy="1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138649</xdr:rowOff>
    </xdr:from>
    <xdr:to>
      <xdr:col>50</xdr:col>
      <xdr:colOff>114300</xdr:colOff>
      <xdr:row>98</xdr:row>
      <xdr:rowOff>16508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69299"/>
          <a:ext cx="889000" cy="4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98479</xdr:rowOff>
    </xdr:from>
    <xdr:to>
      <xdr:col>45</xdr:col>
      <xdr:colOff>177800</xdr:colOff>
      <xdr:row>98</xdr:row>
      <xdr:rowOff>16508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29129"/>
          <a:ext cx="889000" cy="8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98479</xdr:rowOff>
    </xdr:from>
    <xdr:to>
      <xdr:col>41</xdr:col>
      <xdr:colOff>50800</xdr:colOff>
      <xdr:row>97</xdr:row>
      <xdr:rowOff>127186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29129"/>
          <a:ext cx="889000" cy="2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68404</xdr:rowOff>
    </xdr:from>
    <xdr:to>
      <xdr:col>55</xdr:col>
      <xdr:colOff>50800</xdr:colOff>
      <xdr:row>97</xdr:row>
      <xdr:rowOff>170004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9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154781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87849</xdr:rowOff>
    </xdr:from>
    <xdr:to>
      <xdr:col>50</xdr:col>
      <xdr:colOff>165100</xdr:colOff>
      <xdr:row>98</xdr:row>
      <xdr:rowOff>17999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1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9126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1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137158</xdr:rowOff>
    </xdr:from>
    <xdr:to>
      <xdr:col>46</xdr:col>
      <xdr:colOff>38100</xdr:colOff>
      <xdr:row>98</xdr:row>
      <xdr:rowOff>67308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58435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6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47679</xdr:rowOff>
    </xdr:from>
    <xdr:to>
      <xdr:col>41</xdr:col>
      <xdr:colOff>101600</xdr:colOff>
      <xdr:row>97</xdr:row>
      <xdr:rowOff>149279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140406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7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76386</xdr:rowOff>
    </xdr:from>
    <xdr:to>
      <xdr:col>36</xdr:col>
      <xdr:colOff>165100</xdr:colOff>
      <xdr:row>98</xdr:row>
      <xdr:rowOff>6536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0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169113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3386</xdr:rowOff>
    </xdr:from>
    <xdr:to>
      <xdr:col>85</xdr:col>
      <xdr:colOff>127000</xdr:colOff>
      <xdr:row>38</xdr:row>
      <xdr:rowOff>8438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18486"/>
          <a:ext cx="8382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8438</xdr:rowOff>
    </xdr:from>
    <xdr:to>
      <xdr:col>81</xdr:col>
      <xdr:colOff>50800</xdr:colOff>
      <xdr:row>38</xdr:row>
      <xdr:rowOff>75532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523538"/>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39116</xdr:rowOff>
    </xdr:from>
    <xdr:to>
      <xdr:col>76</xdr:col>
      <xdr:colOff>114300</xdr:colOff>
      <xdr:row>38</xdr:row>
      <xdr:rowOff>75532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554216"/>
          <a:ext cx="889000" cy="3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39116</xdr:rowOff>
    </xdr:from>
    <xdr:to>
      <xdr:col>71</xdr:col>
      <xdr:colOff>177800</xdr:colOff>
      <xdr:row>38</xdr:row>
      <xdr:rowOff>121641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54216"/>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124036</xdr:rowOff>
    </xdr:from>
    <xdr:to>
      <xdr:col>85</xdr:col>
      <xdr:colOff>177800</xdr:colOff>
      <xdr:row>38</xdr:row>
      <xdr:rowOff>54186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6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102463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4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129088</xdr:rowOff>
    </xdr:from>
    <xdr:to>
      <xdr:col>81</xdr:col>
      <xdr:colOff>101600</xdr:colOff>
      <xdr:row>38</xdr:row>
      <xdr:rowOff>59238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50365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6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24732</xdr:rowOff>
    </xdr:from>
    <xdr:to>
      <xdr:col>76</xdr:col>
      <xdr:colOff>165100</xdr:colOff>
      <xdr:row>38</xdr:row>
      <xdr:rowOff>126332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3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117459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3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159766</xdr:rowOff>
    </xdr:from>
    <xdr:to>
      <xdr:col>72</xdr:col>
      <xdr:colOff>38100</xdr:colOff>
      <xdr:row>38</xdr:row>
      <xdr:rowOff>89916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81043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9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70841</xdr:rowOff>
    </xdr:from>
    <xdr:to>
      <xdr:col>67</xdr:col>
      <xdr:colOff>101600</xdr:colOff>
      <xdr:row>39</xdr:row>
      <xdr:rowOff>991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163568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124175</xdr:rowOff>
    </xdr:from>
    <xdr:to>
      <xdr:col>85</xdr:col>
      <xdr:colOff>127000</xdr:colOff>
      <xdr:row>58</xdr:row>
      <xdr:rowOff>10347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96825"/>
          <a:ext cx="838200" cy="5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124175</xdr:rowOff>
    </xdr:from>
    <xdr:to>
      <xdr:col>81</xdr:col>
      <xdr:colOff>50800</xdr:colOff>
      <xdr:row>58</xdr:row>
      <xdr:rowOff>24893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96825"/>
          <a:ext cx="889000" cy="7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22375</xdr:rowOff>
    </xdr:from>
    <xdr:to>
      <xdr:col>76</xdr:col>
      <xdr:colOff>114300</xdr:colOff>
      <xdr:row>58</xdr:row>
      <xdr:rowOff>24893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966475"/>
          <a:ext cx="889000" cy="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16603</xdr:rowOff>
    </xdr:from>
    <xdr:to>
      <xdr:col>71</xdr:col>
      <xdr:colOff>177800</xdr:colOff>
      <xdr:row>58</xdr:row>
      <xdr:rowOff>22375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960703"/>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130997</xdr:rowOff>
    </xdr:from>
    <xdr:to>
      <xdr:col>85</xdr:col>
      <xdr:colOff>177800</xdr:colOff>
      <xdr:row>58</xdr:row>
      <xdr:rowOff>61147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0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3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73375</xdr:rowOff>
    </xdr:from>
    <xdr:to>
      <xdr:col>81</xdr:col>
      <xdr:colOff>101600</xdr:colOff>
      <xdr:row>58</xdr:row>
      <xdr:rowOff>3525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166102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3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145543</xdr:rowOff>
    </xdr:from>
    <xdr:to>
      <xdr:col>76</xdr:col>
      <xdr:colOff>165100</xdr:colOff>
      <xdr:row>58</xdr:row>
      <xdr:rowOff>75693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66820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1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143025</xdr:rowOff>
    </xdr:from>
    <xdr:to>
      <xdr:col>72</xdr:col>
      <xdr:colOff>38100</xdr:colOff>
      <xdr:row>58</xdr:row>
      <xdr:rowOff>73175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1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64302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0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137253</xdr:rowOff>
    </xdr:from>
    <xdr:to>
      <xdr:col>67</xdr:col>
      <xdr:colOff>101600</xdr:colOff>
      <xdr:row>58</xdr:row>
      <xdr:rowOff>67403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0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58530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0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96920</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1470"/>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94359</xdr:rowOff>
    </xdr:from>
    <xdr:to>
      <xdr:col>81</xdr:col>
      <xdr:colOff>50800</xdr:colOff>
      <xdr:row>79</xdr:row>
      <xdr:rowOff>96920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38909"/>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94359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38909"/>
          <a:ext cx="889000" cy="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46120</xdr:rowOff>
    </xdr:from>
    <xdr:to>
      <xdr:col>81</xdr:col>
      <xdr:colOff>101600</xdr:colOff>
      <xdr:row>79</xdr:row>
      <xdr:rowOff>147720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138847</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8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43559</xdr:rowOff>
    </xdr:from>
    <xdr:to>
      <xdr:col>76</xdr:col>
      <xdr:colOff>165100</xdr:colOff>
      <xdr:row>79</xdr:row>
      <xdr:rowOff>145159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8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136286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8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42689</xdr:rowOff>
    </xdr:from>
    <xdr:to>
      <xdr:col>85</xdr:col>
      <xdr:colOff>127000</xdr:colOff>
      <xdr:row>98</xdr:row>
      <xdr:rowOff>56542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44789"/>
          <a:ext cx="8382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54282</xdr:rowOff>
    </xdr:from>
    <xdr:to>
      <xdr:col>81</xdr:col>
      <xdr:colOff>50800</xdr:colOff>
      <xdr:row>98</xdr:row>
      <xdr:rowOff>56542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56382"/>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54282</xdr:rowOff>
    </xdr:from>
    <xdr:to>
      <xdr:col>76</xdr:col>
      <xdr:colOff>114300</xdr:colOff>
      <xdr:row>98</xdr:row>
      <xdr:rowOff>59279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56382"/>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59279</xdr:rowOff>
    </xdr:from>
    <xdr:to>
      <xdr:col>71</xdr:col>
      <xdr:colOff>177800</xdr:colOff>
      <xdr:row>98</xdr:row>
      <xdr:rowOff>61173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61379"/>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163339</xdr:rowOff>
    </xdr:from>
    <xdr:to>
      <xdr:col>85</xdr:col>
      <xdr:colOff>177800</xdr:colOff>
      <xdr:row>98</xdr:row>
      <xdr:rowOff>93489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9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78266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0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5742</xdr:rowOff>
    </xdr:from>
    <xdr:to>
      <xdr:col>81</xdr:col>
      <xdr:colOff>101600</xdr:colOff>
      <xdr:row>98</xdr:row>
      <xdr:rowOff>107342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98469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3482</xdr:rowOff>
    </xdr:from>
    <xdr:to>
      <xdr:col>76</xdr:col>
      <xdr:colOff>165100</xdr:colOff>
      <xdr:row>98</xdr:row>
      <xdr:rowOff>105082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96209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9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8479</xdr:rowOff>
    </xdr:from>
    <xdr:to>
      <xdr:col>72</xdr:col>
      <xdr:colOff>38100</xdr:colOff>
      <xdr:row>98</xdr:row>
      <xdr:rowOff>110079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101206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0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10373</xdr:rowOff>
    </xdr:from>
    <xdr:to>
      <xdr:col>67</xdr:col>
      <xdr:colOff>101600</xdr:colOff>
      <xdr:row>98</xdr:row>
      <xdr:rowOff>111973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1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103100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0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目的別歳出の住民一人当たりのコストは、議会費を除き類似団体内平均を下回っている。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総務費が前年度比較</a:t>
          </a:r>
          <a:r>
            <a:rPr kumimoji="1" lang="en-US" altLang="ja-JP" sz="1300">
              <a:latin typeface="ＭＳ Ｐゴシック" panose="020B0600070205080204" pitchFamily="50" charset="-128"/>
              <a:ea typeface="ＭＳ Ｐゴシック" panose="020B0600070205080204" pitchFamily="50" charset="-128"/>
            </a:rPr>
            <a:t>92,434</a:t>
          </a:r>
          <a:r>
            <a:rPr kumimoji="1" lang="ja-JP" altLang="en-US" sz="1300">
              <a:latin typeface="ＭＳ Ｐゴシック" panose="020B0600070205080204" pitchFamily="50" charset="-128"/>
              <a:ea typeface="ＭＳ Ｐゴシック" panose="020B0600070205080204" pitchFamily="50" charset="-128"/>
            </a:rPr>
            <a:t>円の減となっているが、これは、新型コロナウイルス感染症に伴う緊急経済対策として実施した、特別定額給付金事業の減によるものである。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また、民生費が前年比</a:t>
          </a:r>
          <a:r>
            <a:rPr kumimoji="1" lang="en-US" altLang="ja-JP" sz="1300">
              <a:latin typeface="ＭＳ Ｐゴシック" panose="020B0600070205080204" pitchFamily="50" charset="-128"/>
              <a:ea typeface="ＭＳ Ｐゴシック" panose="020B0600070205080204" pitchFamily="50" charset="-128"/>
            </a:rPr>
            <a:t>21,982</a:t>
          </a:r>
          <a:r>
            <a:rPr kumimoji="1" lang="ja-JP" altLang="en-US" sz="1300">
              <a:latin typeface="ＭＳ Ｐゴシック" panose="020B0600070205080204" pitchFamily="50" charset="-128"/>
              <a:ea typeface="ＭＳ Ｐゴシック" panose="020B0600070205080204" pitchFamily="50" charset="-128"/>
            </a:rPr>
            <a:t>円の増となっているが、これは、住民税非課税世帯等及び子育て世帯への臨時特別給付金事業が影響しているものである。</a:t>
          </a:r>
        </a:p>
        <a:p>
          <a:r>
            <a:rPr kumimoji="1" lang="ja-JP" altLang="en-US" sz="1300">
              <a:latin typeface="ＭＳ Ｐゴシック" panose="020B0600070205080204" pitchFamily="50" charset="-128"/>
              <a:ea typeface="ＭＳ Ｐゴシック" panose="020B0600070205080204" pitchFamily="50" charset="-128"/>
            </a:rPr>
            <a:t>教育費については、前年度比較</a:t>
          </a:r>
          <a:r>
            <a:rPr kumimoji="1" lang="en-US" altLang="ja-JP" sz="1300">
              <a:latin typeface="ＭＳ Ｐゴシック" panose="020B0600070205080204" pitchFamily="50" charset="-128"/>
              <a:ea typeface="ＭＳ Ｐゴシック" panose="020B0600070205080204" pitchFamily="50" charset="-128"/>
            </a:rPr>
            <a:t>15,124</a:t>
          </a:r>
          <a:r>
            <a:rPr kumimoji="1" lang="ja-JP" altLang="en-US" sz="1300">
              <a:latin typeface="ＭＳ Ｐゴシック" panose="020B0600070205080204" pitchFamily="50" charset="-128"/>
              <a:ea typeface="ＭＳ Ｐゴシック" panose="020B0600070205080204" pitchFamily="50" charset="-128"/>
            </a:rPr>
            <a:t>円の減となっているが、これは、ＧＩＧＡスクール構想に基づく端末、電子黒板、無線ＬＡＮ等整備事業の減によるものである。</a:t>
          </a:r>
        </a:p>
        <a:p>
          <a:r>
            <a:rPr kumimoji="1" lang="ja-JP" altLang="en-US" sz="1300">
              <a:latin typeface="ＭＳ Ｐゴシック" panose="020B0600070205080204" pitchFamily="50" charset="-128"/>
              <a:ea typeface="ＭＳ Ｐゴシック" panose="020B0600070205080204" pitchFamily="50" charset="-128"/>
            </a:rPr>
            <a:t>農林水産業費については、類似団体内平均を下回っているものの、増加傾向にあるため、今後も経常経費の削減に努める。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ここ数年、標準財政規模に対する財政調整基金残高の割合が</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％を下回っている。地方債発行の抑制により、基金の取り崩し額が増加していることによるものと考えられる。</a:t>
          </a:r>
        </a:p>
        <a:p>
          <a:r>
            <a:rPr kumimoji="1" lang="ja-JP" altLang="en-US" sz="1300">
              <a:latin typeface="ＭＳ ゴシック" pitchFamily="49" charset="-128"/>
              <a:ea typeface="ＭＳ ゴシック" pitchFamily="49" charset="-128"/>
            </a:rPr>
            <a:t>　町税等の歳入確保による基金取崩しの抑制及び歳出の適正化に努め、引き続き、財政の健全化を図る。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また、大規模災害などの突発的な財政需要に備えるためにも、財政調整基金の標準財政規模比は</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％を確保するよう努めていくものとする。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連結実質赤字比率については、各会計とも赤字は発生していない。</a:t>
          </a:r>
        </a:p>
        <a:p>
          <a:r>
            <a:rPr kumimoji="1" lang="ja-JP" altLang="en-US" sz="1400">
              <a:latin typeface="ＭＳ ゴシック" pitchFamily="49" charset="-128"/>
              <a:ea typeface="ＭＳ ゴシック" pitchFamily="49" charset="-128"/>
            </a:rPr>
            <a:t>　黒字額については、一般会計を除き、ほぼ横ばいで推移している。</a:t>
          </a:r>
        </a:p>
        <a:p>
          <a:r>
            <a:rPr kumimoji="1" lang="ja-JP" altLang="en-US" sz="1400">
              <a:latin typeface="ＭＳ ゴシック" pitchFamily="49" charset="-128"/>
              <a:ea typeface="ＭＳ ゴシック" pitchFamily="49" charset="-128"/>
            </a:rPr>
            <a:t>　今後も各会計において、安定した財政運営を行う。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3441_&#24066;&#35997;&#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6.4</v>
          </cell>
          <cell r="BX51">
            <v>16.8</v>
          </cell>
          <cell r="CF51">
            <v>16.2</v>
          </cell>
          <cell r="CN51">
            <v>11.1</v>
          </cell>
        </row>
        <row r="53">
          <cell r="BP53">
            <v>58.3</v>
          </cell>
          <cell r="BX53">
            <v>39.5</v>
          </cell>
          <cell r="CF53">
            <v>40.4</v>
          </cell>
          <cell r="CN53">
            <v>41.8</v>
          </cell>
          <cell r="CV53">
            <v>43.2</v>
          </cell>
        </row>
        <row r="55">
          <cell r="AN55" t="str">
            <v>類似団体内平均値</v>
          </cell>
          <cell r="BP55">
            <v>32.799999999999997</v>
          </cell>
          <cell r="BX55">
            <v>20.9</v>
          </cell>
          <cell r="CF55">
            <v>21</v>
          </cell>
          <cell r="CN55">
            <v>23.5</v>
          </cell>
          <cell r="CV55">
            <v>8.5</v>
          </cell>
        </row>
        <row r="57">
          <cell r="BP57">
            <v>58.9</v>
          </cell>
          <cell r="BX57">
            <v>60.5</v>
          </cell>
          <cell r="CF57">
            <v>61.5</v>
          </cell>
          <cell r="CN57">
            <v>61.9</v>
          </cell>
          <cell r="CV57">
            <v>62.1</v>
          </cell>
        </row>
        <row r="72">
          <cell r="BP72" t="str">
            <v>H29</v>
          </cell>
          <cell r="BX72" t="str">
            <v>H30</v>
          </cell>
          <cell r="CF72" t="str">
            <v>R01</v>
          </cell>
          <cell r="CN72" t="str">
            <v>R02</v>
          </cell>
          <cell r="CV72" t="str">
            <v>R03</v>
          </cell>
        </row>
        <row r="73">
          <cell r="AN73" t="str">
            <v>当該団体値</v>
          </cell>
          <cell r="BP73">
            <v>6.4</v>
          </cell>
          <cell r="BX73">
            <v>16.8</v>
          </cell>
          <cell r="CF73">
            <v>16.2</v>
          </cell>
          <cell r="CN73">
            <v>11.1</v>
          </cell>
        </row>
        <row r="75">
          <cell r="BP75">
            <v>8.4</v>
          </cell>
          <cell r="BX75">
            <v>7.4</v>
          </cell>
          <cell r="CF75">
            <v>6.6</v>
          </cell>
          <cell r="CN75">
            <v>5.6</v>
          </cell>
          <cell r="CV75">
            <v>5.6</v>
          </cell>
        </row>
        <row r="77">
          <cell r="AN77" t="str">
            <v>類似団体内平均値</v>
          </cell>
          <cell r="BP77">
            <v>32.799999999999997</v>
          </cell>
          <cell r="BX77">
            <v>20.9</v>
          </cell>
          <cell r="CF77">
            <v>21</v>
          </cell>
          <cell r="CN77">
            <v>23.5</v>
          </cell>
          <cell r="CV77">
            <v>8.5</v>
          </cell>
        </row>
        <row r="79">
          <cell r="BP79">
            <v>9.1</v>
          </cell>
          <cell r="BX79">
            <v>9.1</v>
          </cell>
          <cell r="CF79">
            <v>9.1999999999999993</v>
          </cell>
          <cell r="CN79">
            <v>8.6</v>
          </cell>
          <cell r="CV79">
            <v>8.1999999999999993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0" zoomScaleNormal="80" workbookViewId="0">
      <selection activeCell="BN5" sqref="BN5:BU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6" t="s">
        <v>80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x14ac:dyDescent="0.2">
      <c r="B2" s="179" t="s">
        <v>81</v>
      </c>
      <c r="C2" s="179"/>
      <c r="D2" s="180"/>
    </row>
    <row r="3" spans="1:119" ht="18.75" customHeight="1" thickBot="1" x14ac:dyDescent="0.2">
      <c r="A3" s="178"/>
      <c r="B3" s="377" t="s">
        <v>82</v>
      </c>
      <c r="C3" s="378"/>
      <c r="D3" s="378"/>
      <c r="E3" s="379"/>
      <c r="F3" s="379"/>
      <c r="G3" s="379"/>
      <c r="H3" s="379"/>
      <c r="I3" s="379"/>
      <c r="J3" s="379"/>
      <c r="K3" s="379"/>
      <c r="L3" s="379" t="s">
        <v>83</v>
      </c>
      <c r="M3" s="379"/>
      <c r="N3" s="379"/>
      <c r="O3" s="379"/>
      <c r="P3" s="379"/>
      <c r="Q3" s="379"/>
      <c r="R3" s="386"/>
      <c r="S3" s="386"/>
      <c r="T3" s="386"/>
      <c r="U3" s="386"/>
      <c r="V3" s="387"/>
      <c r="W3" s="361" t="s">
        <v>84</v>
      </c>
      <c r="X3" s="362"/>
      <c r="Y3" s="362"/>
      <c r="Z3" s="362"/>
      <c r="AA3" s="362"/>
      <c r="AB3" s="378"/>
      <c r="AC3" s="386" t="s">
        <v>85</v>
      </c>
      <c r="AD3" s="362"/>
      <c r="AE3" s="362"/>
      <c r="AF3" s="362"/>
      <c r="AG3" s="362"/>
      <c r="AH3" s="362"/>
      <c r="AI3" s="362"/>
      <c r="AJ3" s="362"/>
      <c r="AK3" s="362"/>
      <c r="AL3" s="363"/>
      <c r="AM3" s="361" t="s">
        <v>86</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87</v>
      </c>
      <c r="BO3" s="362"/>
      <c r="BP3" s="362"/>
      <c r="BQ3" s="362"/>
      <c r="BR3" s="362"/>
      <c r="BS3" s="362"/>
      <c r="BT3" s="362"/>
      <c r="BU3" s="363"/>
      <c r="BV3" s="361" t="s">
        <v>88</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89</v>
      </c>
      <c r="CU3" s="362"/>
      <c r="CV3" s="362"/>
      <c r="CW3" s="362"/>
      <c r="CX3" s="362"/>
      <c r="CY3" s="362"/>
      <c r="CZ3" s="362"/>
      <c r="DA3" s="363"/>
      <c r="DB3" s="361" t="s">
        <v>90</v>
      </c>
      <c r="DC3" s="362"/>
      <c r="DD3" s="362"/>
      <c r="DE3" s="362"/>
      <c r="DF3" s="362"/>
      <c r="DG3" s="362"/>
      <c r="DH3" s="362"/>
      <c r="DI3" s="363"/>
    </row>
    <row r="4" spans="1:119" ht="18.75" customHeight="1" x14ac:dyDescent="0.15">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91</v>
      </c>
      <c r="AZ4" s="365"/>
      <c r="BA4" s="365"/>
      <c r="BB4" s="365"/>
      <c r="BC4" s="365"/>
      <c r="BD4" s="365"/>
      <c r="BE4" s="365"/>
      <c r="BF4" s="365"/>
      <c r="BG4" s="365"/>
      <c r="BH4" s="365"/>
      <c r="BI4" s="365"/>
      <c r="BJ4" s="365"/>
      <c r="BK4" s="365"/>
      <c r="BL4" s="365"/>
      <c r="BM4" s="366"/>
      <c r="BN4" s="367">
        <v>6493380</v>
      </c>
      <c r="BO4" s="368"/>
      <c r="BP4" s="368"/>
      <c r="BQ4" s="368"/>
      <c r="BR4" s="368"/>
      <c r="BS4" s="368"/>
      <c r="BT4" s="368"/>
      <c r="BU4" s="369"/>
      <c r="BV4" s="367">
        <v>7123895</v>
      </c>
      <c r="BW4" s="368"/>
      <c r="BX4" s="368"/>
      <c r="BY4" s="368"/>
      <c r="BZ4" s="368"/>
      <c r="CA4" s="368"/>
      <c r="CB4" s="368"/>
      <c r="CC4" s="369"/>
      <c r="CD4" s="370" t="s">
        <v>92</v>
      </c>
      <c r="CE4" s="371"/>
      <c r="CF4" s="371"/>
      <c r="CG4" s="371"/>
      <c r="CH4" s="371"/>
      <c r="CI4" s="371"/>
      <c r="CJ4" s="371"/>
      <c r="CK4" s="371"/>
      <c r="CL4" s="371"/>
      <c r="CM4" s="371"/>
      <c r="CN4" s="371"/>
      <c r="CO4" s="371"/>
      <c r="CP4" s="371"/>
      <c r="CQ4" s="371"/>
      <c r="CR4" s="371"/>
      <c r="CS4" s="372"/>
      <c r="CT4" s="373">
        <v>21.1</v>
      </c>
      <c r="CU4" s="374"/>
      <c r="CV4" s="374"/>
      <c r="CW4" s="374"/>
      <c r="CX4" s="374"/>
      <c r="CY4" s="374"/>
      <c r="CZ4" s="374"/>
      <c r="DA4" s="375"/>
      <c r="DB4" s="373">
        <v>13.9</v>
      </c>
      <c r="DC4" s="374"/>
      <c r="DD4" s="374"/>
      <c r="DE4" s="374"/>
      <c r="DF4" s="374"/>
      <c r="DG4" s="374"/>
      <c r="DH4" s="374"/>
      <c r="DI4" s="375"/>
    </row>
    <row r="5" spans="1:119" ht="18.75" customHeight="1" x14ac:dyDescent="0.15">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93</v>
      </c>
      <c r="AN5" s="434"/>
      <c r="AO5" s="434"/>
      <c r="AP5" s="434"/>
      <c r="AQ5" s="434"/>
      <c r="AR5" s="434"/>
      <c r="AS5" s="434"/>
      <c r="AT5" s="435"/>
      <c r="AU5" s="436" t="s">
        <v>94</v>
      </c>
      <c r="AV5" s="437"/>
      <c r="AW5" s="437"/>
      <c r="AX5" s="437"/>
      <c r="AY5" s="438" t="s">
        <v>95</v>
      </c>
      <c r="AZ5" s="439"/>
      <c r="BA5" s="439"/>
      <c r="BB5" s="439"/>
      <c r="BC5" s="439"/>
      <c r="BD5" s="439"/>
      <c r="BE5" s="439"/>
      <c r="BF5" s="439"/>
      <c r="BG5" s="439"/>
      <c r="BH5" s="439"/>
      <c r="BI5" s="439"/>
      <c r="BJ5" s="439"/>
      <c r="BK5" s="439"/>
      <c r="BL5" s="439"/>
      <c r="BM5" s="440"/>
      <c r="BN5" s="404">
        <v>5581537</v>
      </c>
      <c r="BO5" s="405"/>
      <c r="BP5" s="405"/>
      <c r="BQ5" s="405"/>
      <c r="BR5" s="405"/>
      <c r="BS5" s="405"/>
      <c r="BT5" s="405"/>
      <c r="BU5" s="406"/>
      <c r="BV5" s="404">
        <v>6528731</v>
      </c>
      <c r="BW5" s="405"/>
      <c r="BX5" s="405"/>
      <c r="BY5" s="405"/>
      <c r="BZ5" s="405"/>
      <c r="CA5" s="405"/>
      <c r="CB5" s="405"/>
      <c r="CC5" s="406"/>
      <c r="CD5" s="407" t="s">
        <v>96</v>
      </c>
      <c r="CE5" s="408"/>
      <c r="CF5" s="408"/>
      <c r="CG5" s="408"/>
      <c r="CH5" s="408"/>
      <c r="CI5" s="408"/>
      <c r="CJ5" s="408"/>
      <c r="CK5" s="408"/>
      <c r="CL5" s="408"/>
      <c r="CM5" s="408"/>
      <c r="CN5" s="408"/>
      <c r="CO5" s="408"/>
      <c r="CP5" s="408"/>
      <c r="CQ5" s="408"/>
      <c r="CR5" s="408"/>
      <c r="CS5" s="409"/>
      <c r="CT5" s="401">
        <v>81.3</v>
      </c>
      <c r="CU5" s="402"/>
      <c r="CV5" s="402"/>
      <c r="CW5" s="402"/>
      <c r="CX5" s="402"/>
      <c r="CY5" s="402"/>
      <c r="CZ5" s="402"/>
      <c r="DA5" s="403"/>
      <c r="DB5" s="401">
        <v>88.1</v>
      </c>
      <c r="DC5" s="402"/>
      <c r="DD5" s="402"/>
      <c r="DE5" s="402"/>
      <c r="DF5" s="402"/>
      <c r="DG5" s="402"/>
      <c r="DH5" s="402"/>
      <c r="DI5" s="403"/>
    </row>
    <row r="6" spans="1:119" ht="18.75" customHeight="1" x14ac:dyDescent="0.15">
      <c r="A6" s="178"/>
      <c r="B6" s="410" t="s">
        <v>97</v>
      </c>
      <c r="C6" s="411"/>
      <c r="D6" s="411"/>
      <c r="E6" s="412"/>
      <c r="F6" s="412"/>
      <c r="G6" s="412"/>
      <c r="H6" s="412"/>
      <c r="I6" s="412"/>
      <c r="J6" s="412"/>
      <c r="K6" s="412"/>
      <c r="L6" s="412" t="s">
        <v>98</v>
      </c>
      <c r="M6" s="412"/>
      <c r="N6" s="412"/>
      <c r="O6" s="412"/>
      <c r="P6" s="412"/>
      <c r="Q6" s="412"/>
      <c r="R6" s="416"/>
      <c r="S6" s="416"/>
      <c r="T6" s="416"/>
      <c r="U6" s="416"/>
      <c r="V6" s="417"/>
      <c r="W6" s="420" t="s">
        <v>99</v>
      </c>
      <c r="X6" s="421"/>
      <c r="Y6" s="421"/>
      <c r="Z6" s="421"/>
      <c r="AA6" s="421"/>
      <c r="AB6" s="411"/>
      <c r="AC6" s="424" t="s">
        <v>100</v>
      </c>
      <c r="AD6" s="425"/>
      <c r="AE6" s="425"/>
      <c r="AF6" s="425"/>
      <c r="AG6" s="425"/>
      <c r="AH6" s="425"/>
      <c r="AI6" s="425"/>
      <c r="AJ6" s="425"/>
      <c r="AK6" s="425"/>
      <c r="AL6" s="426"/>
      <c r="AM6" s="433" t="s">
        <v>101</v>
      </c>
      <c r="AN6" s="434"/>
      <c r="AO6" s="434"/>
      <c r="AP6" s="434"/>
      <c r="AQ6" s="434"/>
      <c r="AR6" s="434"/>
      <c r="AS6" s="434"/>
      <c r="AT6" s="435"/>
      <c r="AU6" s="436" t="s">
        <v>102</v>
      </c>
      <c r="AV6" s="437"/>
      <c r="AW6" s="437"/>
      <c r="AX6" s="437"/>
      <c r="AY6" s="438" t="s">
        <v>103</v>
      </c>
      <c r="AZ6" s="439"/>
      <c r="BA6" s="439"/>
      <c r="BB6" s="439"/>
      <c r="BC6" s="439"/>
      <c r="BD6" s="439"/>
      <c r="BE6" s="439"/>
      <c r="BF6" s="439"/>
      <c r="BG6" s="439"/>
      <c r="BH6" s="439"/>
      <c r="BI6" s="439"/>
      <c r="BJ6" s="439"/>
      <c r="BK6" s="439"/>
      <c r="BL6" s="439"/>
      <c r="BM6" s="440"/>
      <c r="BN6" s="404">
        <v>911843</v>
      </c>
      <c r="BO6" s="405"/>
      <c r="BP6" s="405"/>
      <c r="BQ6" s="405"/>
      <c r="BR6" s="405"/>
      <c r="BS6" s="405"/>
      <c r="BT6" s="405"/>
      <c r="BU6" s="406"/>
      <c r="BV6" s="404">
        <v>595164</v>
      </c>
      <c r="BW6" s="405"/>
      <c r="BX6" s="405"/>
      <c r="BY6" s="405"/>
      <c r="BZ6" s="405"/>
      <c r="CA6" s="405"/>
      <c r="CB6" s="405"/>
      <c r="CC6" s="406"/>
      <c r="CD6" s="407" t="s">
        <v>104</v>
      </c>
      <c r="CE6" s="408"/>
      <c r="CF6" s="408"/>
      <c r="CG6" s="408"/>
      <c r="CH6" s="408"/>
      <c r="CI6" s="408"/>
      <c r="CJ6" s="408"/>
      <c r="CK6" s="408"/>
      <c r="CL6" s="408"/>
      <c r="CM6" s="408"/>
      <c r="CN6" s="408"/>
      <c r="CO6" s="408"/>
      <c r="CP6" s="408"/>
      <c r="CQ6" s="408"/>
      <c r="CR6" s="408"/>
      <c r="CS6" s="409"/>
      <c r="CT6" s="441">
        <v>87.3</v>
      </c>
      <c r="CU6" s="442"/>
      <c r="CV6" s="442"/>
      <c r="CW6" s="442"/>
      <c r="CX6" s="442"/>
      <c r="CY6" s="442"/>
      <c r="CZ6" s="442"/>
      <c r="DA6" s="443"/>
      <c r="DB6" s="441">
        <v>93</v>
      </c>
      <c r="DC6" s="442"/>
      <c r="DD6" s="442"/>
      <c r="DE6" s="442"/>
      <c r="DF6" s="442"/>
      <c r="DG6" s="442"/>
      <c r="DH6" s="442"/>
      <c r="DI6" s="443"/>
    </row>
    <row r="7" spans="1:119" ht="18.75" customHeight="1" x14ac:dyDescent="0.15">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105</v>
      </c>
      <c r="AN7" s="434"/>
      <c r="AO7" s="434"/>
      <c r="AP7" s="434"/>
      <c r="AQ7" s="434"/>
      <c r="AR7" s="434"/>
      <c r="AS7" s="434"/>
      <c r="AT7" s="435"/>
      <c r="AU7" s="436" t="s">
        <v>102</v>
      </c>
      <c r="AV7" s="437"/>
      <c r="AW7" s="437"/>
      <c r="AX7" s="437"/>
      <c r="AY7" s="438" t="s">
        <v>106</v>
      </c>
      <c r="AZ7" s="439"/>
      <c r="BA7" s="439"/>
      <c r="BB7" s="439"/>
      <c r="BC7" s="439"/>
      <c r="BD7" s="439"/>
      <c r="BE7" s="439"/>
      <c r="BF7" s="439"/>
      <c r="BG7" s="439"/>
      <c r="BH7" s="439"/>
      <c r="BI7" s="439"/>
      <c r="BJ7" s="439"/>
      <c r="BK7" s="439"/>
      <c r="BL7" s="439"/>
      <c r="BM7" s="440"/>
      <c r="BN7" s="404">
        <v>96599</v>
      </c>
      <c r="BO7" s="405"/>
      <c r="BP7" s="405"/>
      <c r="BQ7" s="405"/>
      <c r="BR7" s="405"/>
      <c r="BS7" s="405"/>
      <c r="BT7" s="405"/>
      <c r="BU7" s="406"/>
      <c r="BV7" s="404">
        <v>92080</v>
      </c>
      <c r="BW7" s="405"/>
      <c r="BX7" s="405"/>
      <c r="BY7" s="405"/>
      <c r="BZ7" s="405"/>
      <c r="CA7" s="405"/>
      <c r="CB7" s="405"/>
      <c r="CC7" s="406"/>
      <c r="CD7" s="407" t="s">
        <v>107</v>
      </c>
      <c r="CE7" s="408"/>
      <c r="CF7" s="408"/>
      <c r="CG7" s="408"/>
      <c r="CH7" s="408"/>
      <c r="CI7" s="408"/>
      <c r="CJ7" s="408"/>
      <c r="CK7" s="408"/>
      <c r="CL7" s="408"/>
      <c r="CM7" s="408"/>
      <c r="CN7" s="408"/>
      <c r="CO7" s="408"/>
      <c r="CP7" s="408"/>
      <c r="CQ7" s="408"/>
      <c r="CR7" s="408"/>
      <c r="CS7" s="409"/>
      <c r="CT7" s="404">
        <v>3869027</v>
      </c>
      <c r="CU7" s="405"/>
      <c r="CV7" s="405"/>
      <c r="CW7" s="405"/>
      <c r="CX7" s="405"/>
      <c r="CY7" s="405"/>
      <c r="CZ7" s="405"/>
      <c r="DA7" s="406"/>
      <c r="DB7" s="404">
        <v>3607798</v>
      </c>
      <c r="DC7" s="405"/>
      <c r="DD7" s="405"/>
      <c r="DE7" s="405"/>
      <c r="DF7" s="405"/>
      <c r="DG7" s="405"/>
      <c r="DH7" s="405"/>
      <c r="DI7" s="406"/>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108</v>
      </c>
      <c r="AN8" s="434"/>
      <c r="AO8" s="434"/>
      <c r="AP8" s="434"/>
      <c r="AQ8" s="434"/>
      <c r="AR8" s="434"/>
      <c r="AS8" s="434"/>
      <c r="AT8" s="435"/>
      <c r="AU8" s="436" t="s">
        <v>109</v>
      </c>
      <c r="AV8" s="437"/>
      <c r="AW8" s="437"/>
      <c r="AX8" s="437"/>
      <c r="AY8" s="438" t="s">
        <v>110</v>
      </c>
      <c r="AZ8" s="439"/>
      <c r="BA8" s="439"/>
      <c r="BB8" s="439"/>
      <c r="BC8" s="439"/>
      <c r="BD8" s="439"/>
      <c r="BE8" s="439"/>
      <c r="BF8" s="439"/>
      <c r="BG8" s="439"/>
      <c r="BH8" s="439"/>
      <c r="BI8" s="439"/>
      <c r="BJ8" s="439"/>
      <c r="BK8" s="439"/>
      <c r="BL8" s="439"/>
      <c r="BM8" s="440"/>
      <c r="BN8" s="404">
        <v>815244</v>
      </c>
      <c r="BO8" s="405"/>
      <c r="BP8" s="405"/>
      <c r="BQ8" s="405"/>
      <c r="BR8" s="405"/>
      <c r="BS8" s="405"/>
      <c r="BT8" s="405"/>
      <c r="BU8" s="406"/>
      <c r="BV8" s="404">
        <v>503084</v>
      </c>
      <c r="BW8" s="405"/>
      <c r="BX8" s="405"/>
      <c r="BY8" s="405"/>
      <c r="BZ8" s="405"/>
      <c r="CA8" s="405"/>
      <c r="CB8" s="405"/>
      <c r="CC8" s="406"/>
      <c r="CD8" s="407" t="s">
        <v>111</v>
      </c>
      <c r="CE8" s="408"/>
      <c r="CF8" s="408"/>
      <c r="CG8" s="408"/>
      <c r="CH8" s="408"/>
      <c r="CI8" s="408"/>
      <c r="CJ8" s="408"/>
      <c r="CK8" s="408"/>
      <c r="CL8" s="408"/>
      <c r="CM8" s="408"/>
      <c r="CN8" s="408"/>
      <c r="CO8" s="408"/>
      <c r="CP8" s="408"/>
      <c r="CQ8" s="408"/>
      <c r="CR8" s="408"/>
      <c r="CS8" s="409"/>
      <c r="CT8" s="444">
        <v>0.74</v>
      </c>
      <c r="CU8" s="445"/>
      <c r="CV8" s="445"/>
      <c r="CW8" s="445"/>
      <c r="CX8" s="445"/>
      <c r="CY8" s="445"/>
      <c r="CZ8" s="445"/>
      <c r="DA8" s="446"/>
      <c r="DB8" s="444">
        <v>0.81</v>
      </c>
      <c r="DC8" s="445"/>
      <c r="DD8" s="445"/>
      <c r="DE8" s="445"/>
      <c r="DF8" s="445"/>
      <c r="DG8" s="445"/>
      <c r="DH8" s="445"/>
      <c r="DI8" s="446"/>
    </row>
    <row r="9" spans="1:119" ht="18.75" customHeight="1" thickBot="1" x14ac:dyDescent="0.2">
      <c r="A9" s="178"/>
      <c r="B9" s="398" t="s">
        <v>112</v>
      </c>
      <c r="C9" s="399"/>
      <c r="D9" s="399"/>
      <c r="E9" s="399"/>
      <c r="F9" s="399"/>
      <c r="G9" s="399"/>
      <c r="H9" s="399"/>
      <c r="I9" s="399"/>
      <c r="J9" s="399"/>
      <c r="K9" s="447"/>
      <c r="L9" s="448" t="s">
        <v>113</v>
      </c>
      <c r="M9" s="449"/>
      <c r="N9" s="449"/>
      <c r="O9" s="449"/>
      <c r="P9" s="449"/>
      <c r="Q9" s="450"/>
      <c r="R9" s="451">
        <v>11262</v>
      </c>
      <c r="S9" s="452"/>
      <c r="T9" s="452"/>
      <c r="U9" s="452"/>
      <c r="V9" s="453"/>
      <c r="W9" s="361" t="s">
        <v>114</v>
      </c>
      <c r="X9" s="362"/>
      <c r="Y9" s="362"/>
      <c r="Z9" s="362"/>
      <c r="AA9" s="362"/>
      <c r="AB9" s="362"/>
      <c r="AC9" s="362"/>
      <c r="AD9" s="362"/>
      <c r="AE9" s="362"/>
      <c r="AF9" s="362"/>
      <c r="AG9" s="362"/>
      <c r="AH9" s="362"/>
      <c r="AI9" s="362"/>
      <c r="AJ9" s="362"/>
      <c r="AK9" s="362"/>
      <c r="AL9" s="363"/>
      <c r="AM9" s="433" t="s">
        <v>115</v>
      </c>
      <c r="AN9" s="434"/>
      <c r="AO9" s="434"/>
      <c r="AP9" s="434"/>
      <c r="AQ9" s="434"/>
      <c r="AR9" s="434"/>
      <c r="AS9" s="434"/>
      <c r="AT9" s="435"/>
      <c r="AU9" s="436" t="s">
        <v>102</v>
      </c>
      <c r="AV9" s="437"/>
      <c r="AW9" s="437"/>
      <c r="AX9" s="437"/>
      <c r="AY9" s="438" t="s">
        <v>116</v>
      </c>
      <c r="AZ9" s="439"/>
      <c r="BA9" s="439"/>
      <c r="BB9" s="439"/>
      <c r="BC9" s="439"/>
      <c r="BD9" s="439"/>
      <c r="BE9" s="439"/>
      <c r="BF9" s="439"/>
      <c r="BG9" s="439"/>
      <c r="BH9" s="439"/>
      <c r="BI9" s="439"/>
      <c r="BJ9" s="439"/>
      <c r="BK9" s="439"/>
      <c r="BL9" s="439"/>
      <c r="BM9" s="440"/>
      <c r="BN9" s="404">
        <v>312160</v>
      </c>
      <c r="BO9" s="405"/>
      <c r="BP9" s="405"/>
      <c r="BQ9" s="405"/>
      <c r="BR9" s="405"/>
      <c r="BS9" s="405"/>
      <c r="BT9" s="405"/>
      <c r="BU9" s="406"/>
      <c r="BV9" s="404">
        <v>-39896</v>
      </c>
      <c r="BW9" s="405"/>
      <c r="BX9" s="405"/>
      <c r="BY9" s="405"/>
      <c r="BZ9" s="405"/>
      <c r="CA9" s="405"/>
      <c r="CB9" s="405"/>
      <c r="CC9" s="406"/>
      <c r="CD9" s="407" t="s">
        <v>117</v>
      </c>
      <c r="CE9" s="408"/>
      <c r="CF9" s="408"/>
      <c r="CG9" s="408"/>
      <c r="CH9" s="408"/>
      <c r="CI9" s="408"/>
      <c r="CJ9" s="408"/>
      <c r="CK9" s="408"/>
      <c r="CL9" s="408"/>
      <c r="CM9" s="408"/>
      <c r="CN9" s="408"/>
      <c r="CO9" s="408"/>
      <c r="CP9" s="408"/>
      <c r="CQ9" s="408"/>
      <c r="CR9" s="408"/>
      <c r="CS9" s="409"/>
      <c r="CT9" s="401">
        <v>8.1</v>
      </c>
      <c r="CU9" s="402"/>
      <c r="CV9" s="402"/>
      <c r="CW9" s="402"/>
      <c r="CX9" s="402"/>
      <c r="CY9" s="402"/>
      <c r="CZ9" s="402"/>
      <c r="DA9" s="403"/>
      <c r="DB9" s="401">
        <v>8.4</v>
      </c>
      <c r="DC9" s="402"/>
      <c r="DD9" s="402"/>
      <c r="DE9" s="402"/>
      <c r="DF9" s="402"/>
      <c r="DG9" s="402"/>
      <c r="DH9" s="402"/>
      <c r="DI9" s="403"/>
    </row>
    <row r="10" spans="1:119" ht="18.75" customHeight="1" thickBot="1" x14ac:dyDescent="0.2">
      <c r="A10" s="178"/>
      <c r="B10" s="398"/>
      <c r="C10" s="399"/>
      <c r="D10" s="399"/>
      <c r="E10" s="399"/>
      <c r="F10" s="399"/>
      <c r="G10" s="399"/>
      <c r="H10" s="399"/>
      <c r="I10" s="399"/>
      <c r="J10" s="399"/>
      <c r="K10" s="447"/>
      <c r="L10" s="454" t="s">
        <v>118</v>
      </c>
      <c r="M10" s="434"/>
      <c r="N10" s="434"/>
      <c r="O10" s="434"/>
      <c r="P10" s="434"/>
      <c r="Q10" s="435"/>
      <c r="R10" s="455">
        <v>11720</v>
      </c>
      <c r="S10" s="456"/>
      <c r="T10" s="456"/>
      <c r="U10" s="456"/>
      <c r="V10" s="457"/>
      <c r="W10" s="392"/>
      <c r="X10" s="393"/>
      <c r="Y10" s="393"/>
      <c r="Z10" s="393"/>
      <c r="AA10" s="393"/>
      <c r="AB10" s="393"/>
      <c r="AC10" s="393"/>
      <c r="AD10" s="393"/>
      <c r="AE10" s="393"/>
      <c r="AF10" s="393"/>
      <c r="AG10" s="393"/>
      <c r="AH10" s="393"/>
      <c r="AI10" s="393"/>
      <c r="AJ10" s="393"/>
      <c r="AK10" s="393"/>
      <c r="AL10" s="396"/>
      <c r="AM10" s="433" t="s">
        <v>119</v>
      </c>
      <c r="AN10" s="434"/>
      <c r="AO10" s="434"/>
      <c r="AP10" s="434"/>
      <c r="AQ10" s="434"/>
      <c r="AR10" s="434"/>
      <c r="AS10" s="434"/>
      <c r="AT10" s="435"/>
      <c r="AU10" s="436" t="s">
        <v>109</v>
      </c>
      <c r="AV10" s="437"/>
      <c r="AW10" s="437"/>
      <c r="AX10" s="437"/>
      <c r="AY10" s="438" t="s">
        <v>120</v>
      </c>
      <c r="AZ10" s="439"/>
      <c r="BA10" s="439"/>
      <c r="BB10" s="439"/>
      <c r="BC10" s="439"/>
      <c r="BD10" s="439"/>
      <c r="BE10" s="439"/>
      <c r="BF10" s="439"/>
      <c r="BG10" s="439"/>
      <c r="BH10" s="439"/>
      <c r="BI10" s="439"/>
      <c r="BJ10" s="439"/>
      <c r="BK10" s="439"/>
      <c r="BL10" s="439"/>
      <c r="BM10" s="440"/>
      <c r="BN10" s="404">
        <v>250000</v>
      </c>
      <c r="BO10" s="405"/>
      <c r="BP10" s="405"/>
      <c r="BQ10" s="405"/>
      <c r="BR10" s="405"/>
      <c r="BS10" s="405"/>
      <c r="BT10" s="405"/>
      <c r="BU10" s="406"/>
      <c r="BV10" s="404">
        <v>220000</v>
      </c>
      <c r="BW10" s="405"/>
      <c r="BX10" s="405"/>
      <c r="BY10" s="405"/>
      <c r="BZ10" s="405"/>
      <c r="CA10" s="405"/>
      <c r="CB10" s="405"/>
      <c r="CC10" s="406"/>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8"/>
      <c r="C11" s="399"/>
      <c r="D11" s="399"/>
      <c r="E11" s="399"/>
      <c r="F11" s="399"/>
      <c r="G11" s="399"/>
      <c r="H11" s="399"/>
      <c r="I11" s="399"/>
      <c r="J11" s="399"/>
      <c r="K11" s="447"/>
      <c r="L11" s="458" t="s">
        <v>122</v>
      </c>
      <c r="M11" s="459"/>
      <c r="N11" s="459"/>
      <c r="O11" s="459"/>
      <c r="P11" s="459"/>
      <c r="Q11" s="460"/>
      <c r="R11" s="461" t="s">
        <v>123</v>
      </c>
      <c r="S11" s="462"/>
      <c r="T11" s="462"/>
      <c r="U11" s="462"/>
      <c r="V11" s="463"/>
      <c r="W11" s="392"/>
      <c r="X11" s="393"/>
      <c r="Y11" s="393"/>
      <c r="Z11" s="393"/>
      <c r="AA11" s="393"/>
      <c r="AB11" s="393"/>
      <c r="AC11" s="393"/>
      <c r="AD11" s="393"/>
      <c r="AE11" s="393"/>
      <c r="AF11" s="393"/>
      <c r="AG11" s="393"/>
      <c r="AH11" s="393"/>
      <c r="AI11" s="393"/>
      <c r="AJ11" s="393"/>
      <c r="AK11" s="393"/>
      <c r="AL11" s="396"/>
      <c r="AM11" s="433" t="s">
        <v>124</v>
      </c>
      <c r="AN11" s="434"/>
      <c r="AO11" s="434"/>
      <c r="AP11" s="434"/>
      <c r="AQ11" s="434"/>
      <c r="AR11" s="434"/>
      <c r="AS11" s="434"/>
      <c r="AT11" s="435"/>
      <c r="AU11" s="436" t="s">
        <v>125</v>
      </c>
      <c r="AV11" s="437"/>
      <c r="AW11" s="437"/>
      <c r="AX11" s="437"/>
      <c r="AY11" s="438" t="s">
        <v>126</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127</v>
      </c>
      <c r="CE11" s="408"/>
      <c r="CF11" s="408"/>
      <c r="CG11" s="408"/>
      <c r="CH11" s="408"/>
      <c r="CI11" s="408"/>
      <c r="CJ11" s="408"/>
      <c r="CK11" s="408"/>
      <c r="CL11" s="408"/>
      <c r="CM11" s="408"/>
      <c r="CN11" s="408"/>
      <c r="CO11" s="408"/>
      <c r="CP11" s="408"/>
      <c r="CQ11" s="408"/>
      <c r="CR11" s="408"/>
      <c r="CS11" s="409"/>
      <c r="CT11" s="444" t="s">
        <v>128</v>
      </c>
      <c r="CU11" s="445"/>
      <c r="CV11" s="445"/>
      <c r="CW11" s="445"/>
      <c r="CX11" s="445"/>
      <c r="CY11" s="445"/>
      <c r="CZ11" s="445"/>
      <c r="DA11" s="446"/>
      <c r="DB11" s="444" t="s">
        <v>128</v>
      </c>
      <c r="DC11" s="445"/>
      <c r="DD11" s="445"/>
      <c r="DE11" s="445"/>
      <c r="DF11" s="445"/>
      <c r="DG11" s="445"/>
      <c r="DH11" s="445"/>
      <c r="DI11" s="446"/>
    </row>
    <row r="12" spans="1:119" ht="18.75" customHeight="1" x14ac:dyDescent="0.15">
      <c r="A12" s="178"/>
      <c r="B12" s="464" t="s">
        <v>129</v>
      </c>
      <c r="C12" s="465"/>
      <c r="D12" s="465"/>
      <c r="E12" s="465"/>
      <c r="F12" s="465"/>
      <c r="G12" s="465"/>
      <c r="H12" s="465"/>
      <c r="I12" s="465"/>
      <c r="J12" s="465"/>
      <c r="K12" s="466"/>
      <c r="L12" s="473" t="s">
        <v>130</v>
      </c>
      <c r="M12" s="474"/>
      <c r="N12" s="474"/>
      <c r="O12" s="474"/>
      <c r="P12" s="474"/>
      <c r="Q12" s="475"/>
      <c r="R12" s="476">
        <v>11498</v>
      </c>
      <c r="S12" s="477"/>
      <c r="T12" s="477"/>
      <c r="U12" s="477"/>
      <c r="V12" s="478"/>
      <c r="W12" s="479" t="s">
        <v>1</v>
      </c>
      <c r="X12" s="437"/>
      <c r="Y12" s="437"/>
      <c r="Z12" s="437"/>
      <c r="AA12" s="437"/>
      <c r="AB12" s="480"/>
      <c r="AC12" s="481" t="s">
        <v>131</v>
      </c>
      <c r="AD12" s="482"/>
      <c r="AE12" s="482"/>
      <c r="AF12" s="482"/>
      <c r="AG12" s="483"/>
      <c r="AH12" s="481" t="s">
        <v>132</v>
      </c>
      <c r="AI12" s="482"/>
      <c r="AJ12" s="482"/>
      <c r="AK12" s="482"/>
      <c r="AL12" s="484"/>
      <c r="AM12" s="433" t="s">
        <v>133</v>
      </c>
      <c r="AN12" s="434"/>
      <c r="AO12" s="434"/>
      <c r="AP12" s="434"/>
      <c r="AQ12" s="434"/>
      <c r="AR12" s="434"/>
      <c r="AS12" s="434"/>
      <c r="AT12" s="435"/>
      <c r="AU12" s="436" t="s">
        <v>94</v>
      </c>
      <c r="AV12" s="437"/>
      <c r="AW12" s="437"/>
      <c r="AX12" s="437"/>
      <c r="AY12" s="438" t="s">
        <v>134</v>
      </c>
      <c r="AZ12" s="439"/>
      <c r="BA12" s="439"/>
      <c r="BB12" s="439"/>
      <c r="BC12" s="439"/>
      <c r="BD12" s="439"/>
      <c r="BE12" s="439"/>
      <c r="BF12" s="439"/>
      <c r="BG12" s="439"/>
      <c r="BH12" s="439"/>
      <c r="BI12" s="439"/>
      <c r="BJ12" s="439"/>
      <c r="BK12" s="439"/>
      <c r="BL12" s="439"/>
      <c r="BM12" s="440"/>
      <c r="BN12" s="404">
        <v>150000</v>
      </c>
      <c r="BO12" s="405"/>
      <c r="BP12" s="405"/>
      <c r="BQ12" s="405"/>
      <c r="BR12" s="405"/>
      <c r="BS12" s="405"/>
      <c r="BT12" s="405"/>
      <c r="BU12" s="406"/>
      <c r="BV12" s="404">
        <v>100000</v>
      </c>
      <c r="BW12" s="405"/>
      <c r="BX12" s="405"/>
      <c r="BY12" s="405"/>
      <c r="BZ12" s="405"/>
      <c r="CA12" s="405"/>
      <c r="CB12" s="405"/>
      <c r="CC12" s="406"/>
      <c r="CD12" s="407" t="s">
        <v>135</v>
      </c>
      <c r="CE12" s="408"/>
      <c r="CF12" s="408"/>
      <c r="CG12" s="408"/>
      <c r="CH12" s="408"/>
      <c r="CI12" s="408"/>
      <c r="CJ12" s="408"/>
      <c r="CK12" s="408"/>
      <c r="CL12" s="408"/>
      <c r="CM12" s="408"/>
      <c r="CN12" s="408"/>
      <c r="CO12" s="408"/>
      <c r="CP12" s="408"/>
      <c r="CQ12" s="408"/>
      <c r="CR12" s="408"/>
      <c r="CS12" s="409"/>
      <c r="CT12" s="444" t="s">
        <v>136</v>
      </c>
      <c r="CU12" s="445"/>
      <c r="CV12" s="445"/>
      <c r="CW12" s="445"/>
      <c r="CX12" s="445"/>
      <c r="CY12" s="445"/>
      <c r="CZ12" s="445"/>
      <c r="DA12" s="446"/>
      <c r="DB12" s="444" t="s">
        <v>136</v>
      </c>
      <c r="DC12" s="445"/>
      <c r="DD12" s="445"/>
      <c r="DE12" s="445"/>
      <c r="DF12" s="445"/>
      <c r="DG12" s="445"/>
      <c r="DH12" s="445"/>
      <c r="DI12" s="446"/>
    </row>
    <row r="13" spans="1:119" ht="18.75" customHeight="1" x14ac:dyDescent="0.15">
      <c r="A13" s="178"/>
      <c r="B13" s="467"/>
      <c r="C13" s="468"/>
      <c r="D13" s="468"/>
      <c r="E13" s="468"/>
      <c r="F13" s="468"/>
      <c r="G13" s="468"/>
      <c r="H13" s="468"/>
      <c r="I13" s="468"/>
      <c r="J13" s="468"/>
      <c r="K13" s="469"/>
      <c r="L13" s="187"/>
      <c r="M13" s="495" t="s">
        <v>137</v>
      </c>
      <c r="N13" s="496"/>
      <c r="O13" s="496"/>
      <c r="P13" s="496"/>
      <c r="Q13" s="497"/>
      <c r="R13" s="488">
        <v>11332</v>
      </c>
      <c r="S13" s="489"/>
      <c r="T13" s="489"/>
      <c r="U13" s="489"/>
      <c r="V13" s="490"/>
      <c r="W13" s="420" t="s">
        <v>138</v>
      </c>
      <c r="X13" s="421"/>
      <c r="Y13" s="421"/>
      <c r="Z13" s="421"/>
      <c r="AA13" s="421"/>
      <c r="AB13" s="411"/>
      <c r="AC13" s="455">
        <v>657</v>
      </c>
      <c r="AD13" s="456"/>
      <c r="AE13" s="456"/>
      <c r="AF13" s="456"/>
      <c r="AG13" s="498"/>
      <c r="AH13" s="455">
        <v>791</v>
      </c>
      <c r="AI13" s="456"/>
      <c r="AJ13" s="456"/>
      <c r="AK13" s="456"/>
      <c r="AL13" s="457"/>
      <c r="AM13" s="433" t="s">
        <v>139</v>
      </c>
      <c r="AN13" s="434"/>
      <c r="AO13" s="434"/>
      <c r="AP13" s="434"/>
      <c r="AQ13" s="434"/>
      <c r="AR13" s="434"/>
      <c r="AS13" s="434"/>
      <c r="AT13" s="435"/>
      <c r="AU13" s="436" t="s">
        <v>140</v>
      </c>
      <c r="AV13" s="437"/>
      <c r="AW13" s="437"/>
      <c r="AX13" s="437"/>
      <c r="AY13" s="438" t="s">
        <v>141</v>
      </c>
      <c r="AZ13" s="439"/>
      <c r="BA13" s="439"/>
      <c r="BB13" s="439"/>
      <c r="BC13" s="439"/>
      <c r="BD13" s="439"/>
      <c r="BE13" s="439"/>
      <c r="BF13" s="439"/>
      <c r="BG13" s="439"/>
      <c r="BH13" s="439"/>
      <c r="BI13" s="439"/>
      <c r="BJ13" s="439"/>
      <c r="BK13" s="439"/>
      <c r="BL13" s="439"/>
      <c r="BM13" s="440"/>
      <c r="BN13" s="404">
        <v>412160</v>
      </c>
      <c r="BO13" s="405"/>
      <c r="BP13" s="405"/>
      <c r="BQ13" s="405"/>
      <c r="BR13" s="405"/>
      <c r="BS13" s="405"/>
      <c r="BT13" s="405"/>
      <c r="BU13" s="406"/>
      <c r="BV13" s="404">
        <v>80104</v>
      </c>
      <c r="BW13" s="405"/>
      <c r="BX13" s="405"/>
      <c r="BY13" s="405"/>
      <c r="BZ13" s="405"/>
      <c r="CA13" s="405"/>
      <c r="CB13" s="405"/>
      <c r="CC13" s="406"/>
      <c r="CD13" s="407" t="s">
        <v>142</v>
      </c>
      <c r="CE13" s="408"/>
      <c r="CF13" s="408"/>
      <c r="CG13" s="408"/>
      <c r="CH13" s="408"/>
      <c r="CI13" s="408"/>
      <c r="CJ13" s="408"/>
      <c r="CK13" s="408"/>
      <c r="CL13" s="408"/>
      <c r="CM13" s="408"/>
      <c r="CN13" s="408"/>
      <c r="CO13" s="408"/>
      <c r="CP13" s="408"/>
      <c r="CQ13" s="408"/>
      <c r="CR13" s="408"/>
      <c r="CS13" s="409"/>
      <c r="CT13" s="401">
        <v>5.6</v>
      </c>
      <c r="CU13" s="402"/>
      <c r="CV13" s="402"/>
      <c r="CW13" s="402"/>
      <c r="CX13" s="402"/>
      <c r="CY13" s="402"/>
      <c r="CZ13" s="402"/>
      <c r="DA13" s="403"/>
      <c r="DB13" s="401">
        <v>5.6</v>
      </c>
      <c r="DC13" s="402"/>
      <c r="DD13" s="402"/>
      <c r="DE13" s="402"/>
      <c r="DF13" s="402"/>
      <c r="DG13" s="402"/>
      <c r="DH13" s="402"/>
      <c r="DI13" s="403"/>
    </row>
    <row r="14" spans="1:119" ht="18.75" customHeight="1" thickBot="1" x14ac:dyDescent="0.2">
      <c r="A14" s="178"/>
      <c r="B14" s="467"/>
      <c r="C14" s="468"/>
      <c r="D14" s="468"/>
      <c r="E14" s="468"/>
      <c r="F14" s="468"/>
      <c r="G14" s="468"/>
      <c r="H14" s="468"/>
      <c r="I14" s="468"/>
      <c r="J14" s="468"/>
      <c r="K14" s="469"/>
      <c r="L14" s="485" t="s">
        <v>143</v>
      </c>
      <c r="M14" s="486"/>
      <c r="N14" s="486"/>
      <c r="O14" s="486"/>
      <c r="P14" s="486"/>
      <c r="Q14" s="487"/>
      <c r="R14" s="488">
        <v>11683</v>
      </c>
      <c r="S14" s="489"/>
      <c r="T14" s="489"/>
      <c r="U14" s="489"/>
      <c r="V14" s="490"/>
      <c r="W14" s="394"/>
      <c r="X14" s="395"/>
      <c r="Y14" s="395"/>
      <c r="Z14" s="395"/>
      <c r="AA14" s="395"/>
      <c r="AB14" s="384"/>
      <c r="AC14" s="491">
        <v>11.3</v>
      </c>
      <c r="AD14" s="492"/>
      <c r="AE14" s="492"/>
      <c r="AF14" s="492"/>
      <c r="AG14" s="493"/>
      <c r="AH14" s="491">
        <v>12.9</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144</v>
      </c>
      <c r="CE14" s="500"/>
      <c r="CF14" s="500"/>
      <c r="CG14" s="500"/>
      <c r="CH14" s="500"/>
      <c r="CI14" s="500"/>
      <c r="CJ14" s="500"/>
      <c r="CK14" s="500"/>
      <c r="CL14" s="500"/>
      <c r="CM14" s="500"/>
      <c r="CN14" s="500"/>
      <c r="CO14" s="500"/>
      <c r="CP14" s="500"/>
      <c r="CQ14" s="500"/>
      <c r="CR14" s="500"/>
      <c r="CS14" s="501"/>
      <c r="CT14" s="502" t="s">
        <v>136</v>
      </c>
      <c r="CU14" s="503"/>
      <c r="CV14" s="503"/>
      <c r="CW14" s="503"/>
      <c r="CX14" s="503"/>
      <c r="CY14" s="503"/>
      <c r="CZ14" s="503"/>
      <c r="DA14" s="504"/>
      <c r="DB14" s="502">
        <v>11.1</v>
      </c>
      <c r="DC14" s="503"/>
      <c r="DD14" s="503"/>
      <c r="DE14" s="503"/>
      <c r="DF14" s="503"/>
      <c r="DG14" s="503"/>
      <c r="DH14" s="503"/>
      <c r="DI14" s="504"/>
    </row>
    <row r="15" spans="1:119" ht="18.75" customHeight="1" x14ac:dyDescent="0.15">
      <c r="A15" s="178"/>
      <c r="B15" s="467"/>
      <c r="C15" s="468"/>
      <c r="D15" s="468"/>
      <c r="E15" s="468"/>
      <c r="F15" s="468"/>
      <c r="G15" s="468"/>
      <c r="H15" s="468"/>
      <c r="I15" s="468"/>
      <c r="J15" s="468"/>
      <c r="K15" s="469"/>
      <c r="L15" s="187"/>
      <c r="M15" s="495" t="s">
        <v>137</v>
      </c>
      <c r="N15" s="496"/>
      <c r="O15" s="496"/>
      <c r="P15" s="496"/>
      <c r="Q15" s="497"/>
      <c r="R15" s="488">
        <v>11508</v>
      </c>
      <c r="S15" s="489"/>
      <c r="T15" s="489"/>
      <c r="U15" s="489"/>
      <c r="V15" s="490"/>
      <c r="W15" s="420" t="s">
        <v>145</v>
      </c>
      <c r="X15" s="421"/>
      <c r="Y15" s="421"/>
      <c r="Z15" s="421"/>
      <c r="AA15" s="421"/>
      <c r="AB15" s="411"/>
      <c r="AC15" s="455">
        <v>1930</v>
      </c>
      <c r="AD15" s="456"/>
      <c r="AE15" s="456"/>
      <c r="AF15" s="456"/>
      <c r="AG15" s="498"/>
      <c r="AH15" s="455">
        <v>2158</v>
      </c>
      <c r="AI15" s="456"/>
      <c r="AJ15" s="456"/>
      <c r="AK15" s="456"/>
      <c r="AL15" s="457"/>
      <c r="AM15" s="433"/>
      <c r="AN15" s="434"/>
      <c r="AO15" s="434"/>
      <c r="AP15" s="434"/>
      <c r="AQ15" s="434"/>
      <c r="AR15" s="434"/>
      <c r="AS15" s="434"/>
      <c r="AT15" s="435"/>
      <c r="AU15" s="436"/>
      <c r="AV15" s="437"/>
      <c r="AW15" s="437"/>
      <c r="AX15" s="437"/>
      <c r="AY15" s="364" t="s">
        <v>146</v>
      </c>
      <c r="AZ15" s="365"/>
      <c r="BA15" s="365"/>
      <c r="BB15" s="365"/>
      <c r="BC15" s="365"/>
      <c r="BD15" s="365"/>
      <c r="BE15" s="365"/>
      <c r="BF15" s="365"/>
      <c r="BG15" s="365"/>
      <c r="BH15" s="365"/>
      <c r="BI15" s="365"/>
      <c r="BJ15" s="365"/>
      <c r="BK15" s="365"/>
      <c r="BL15" s="365"/>
      <c r="BM15" s="366"/>
      <c r="BN15" s="367">
        <v>1860362</v>
      </c>
      <c r="BO15" s="368"/>
      <c r="BP15" s="368"/>
      <c r="BQ15" s="368"/>
      <c r="BR15" s="368"/>
      <c r="BS15" s="368"/>
      <c r="BT15" s="368"/>
      <c r="BU15" s="369"/>
      <c r="BV15" s="367">
        <v>2116889</v>
      </c>
      <c r="BW15" s="368"/>
      <c r="BX15" s="368"/>
      <c r="BY15" s="368"/>
      <c r="BZ15" s="368"/>
      <c r="CA15" s="368"/>
      <c r="CB15" s="368"/>
      <c r="CC15" s="369"/>
      <c r="CD15" s="505" t="s">
        <v>147</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7"/>
      <c r="C16" s="468"/>
      <c r="D16" s="468"/>
      <c r="E16" s="468"/>
      <c r="F16" s="468"/>
      <c r="G16" s="468"/>
      <c r="H16" s="468"/>
      <c r="I16" s="468"/>
      <c r="J16" s="468"/>
      <c r="K16" s="469"/>
      <c r="L16" s="485" t="s">
        <v>148</v>
      </c>
      <c r="M16" s="508"/>
      <c r="N16" s="508"/>
      <c r="O16" s="508"/>
      <c r="P16" s="508"/>
      <c r="Q16" s="509"/>
      <c r="R16" s="510" t="s">
        <v>149</v>
      </c>
      <c r="S16" s="511"/>
      <c r="T16" s="511"/>
      <c r="U16" s="511"/>
      <c r="V16" s="512"/>
      <c r="W16" s="394"/>
      <c r="X16" s="395"/>
      <c r="Y16" s="395"/>
      <c r="Z16" s="395"/>
      <c r="AA16" s="395"/>
      <c r="AB16" s="384"/>
      <c r="AC16" s="491">
        <v>33.1</v>
      </c>
      <c r="AD16" s="492"/>
      <c r="AE16" s="492"/>
      <c r="AF16" s="492"/>
      <c r="AG16" s="493"/>
      <c r="AH16" s="491">
        <v>35.1</v>
      </c>
      <c r="AI16" s="492"/>
      <c r="AJ16" s="492"/>
      <c r="AK16" s="492"/>
      <c r="AL16" s="494"/>
      <c r="AM16" s="433"/>
      <c r="AN16" s="434"/>
      <c r="AO16" s="434"/>
      <c r="AP16" s="434"/>
      <c r="AQ16" s="434"/>
      <c r="AR16" s="434"/>
      <c r="AS16" s="434"/>
      <c r="AT16" s="435"/>
      <c r="AU16" s="436"/>
      <c r="AV16" s="437"/>
      <c r="AW16" s="437"/>
      <c r="AX16" s="437"/>
      <c r="AY16" s="438" t="s">
        <v>150</v>
      </c>
      <c r="AZ16" s="439"/>
      <c r="BA16" s="439"/>
      <c r="BB16" s="439"/>
      <c r="BC16" s="439"/>
      <c r="BD16" s="439"/>
      <c r="BE16" s="439"/>
      <c r="BF16" s="439"/>
      <c r="BG16" s="439"/>
      <c r="BH16" s="439"/>
      <c r="BI16" s="439"/>
      <c r="BJ16" s="439"/>
      <c r="BK16" s="439"/>
      <c r="BL16" s="439"/>
      <c r="BM16" s="440"/>
      <c r="BN16" s="404">
        <v>2914202</v>
      </c>
      <c r="BO16" s="405"/>
      <c r="BP16" s="405"/>
      <c r="BQ16" s="405"/>
      <c r="BR16" s="405"/>
      <c r="BS16" s="405"/>
      <c r="BT16" s="405"/>
      <c r="BU16" s="406"/>
      <c r="BV16" s="404">
        <v>2776025</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8"/>
      <c r="B17" s="470"/>
      <c r="C17" s="471"/>
      <c r="D17" s="471"/>
      <c r="E17" s="471"/>
      <c r="F17" s="471"/>
      <c r="G17" s="471"/>
      <c r="H17" s="471"/>
      <c r="I17" s="471"/>
      <c r="J17" s="471"/>
      <c r="K17" s="472"/>
      <c r="L17" s="192"/>
      <c r="M17" s="515" t="s">
        <v>151</v>
      </c>
      <c r="N17" s="516"/>
      <c r="O17" s="516"/>
      <c r="P17" s="516"/>
      <c r="Q17" s="517"/>
      <c r="R17" s="510" t="s">
        <v>152</v>
      </c>
      <c r="S17" s="511"/>
      <c r="T17" s="511"/>
      <c r="U17" s="511"/>
      <c r="V17" s="512"/>
      <c r="W17" s="420" t="s">
        <v>153</v>
      </c>
      <c r="X17" s="421"/>
      <c r="Y17" s="421"/>
      <c r="Z17" s="421"/>
      <c r="AA17" s="421"/>
      <c r="AB17" s="411"/>
      <c r="AC17" s="455">
        <v>3247</v>
      </c>
      <c r="AD17" s="456"/>
      <c r="AE17" s="456"/>
      <c r="AF17" s="456"/>
      <c r="AG17" s="498"/>
      <c r="AH17" s="455">
        <v>3206</v>
      </c>
      <c r="AI17" s="456"/>
      <c r="AJ17" s="456"/>
      <c r="AK17" s="456"/>
      <c r="AL17" s="457"/>
      <c r="AM17" s="433"/>
      <c r="AN17" s="434"/>
      <c r="AO17" s="434"/>
      <c r="AP17" s="434"/>
      <c r="AQ17" s="434"/>
      <c r="AR17" s="434"/>
      <c r="AS17" s="434"/>
      <c r="AT17" s="435"/>
      <c r="AU17" s="436"/>
      <c r="AV17" s="437"/>
      <c r="AW17" s="437"/>
      <c r="AX17" s="437"/>
      <c r="AY17" s="438" t="s">
        <v>154</v>
      </c>
      <c r="AZ17" s="439"/>
      <c r="BA17" s="439"/>
      <c r="BB17" s="439"/>
      <c r="BC17" s="439"/>
      <c r="BD17" s="439"/>
      <c r="BE17" s="439"/>
      <c r="BF17" s="439"/>
      <c r="BG17" s="439"/>
      <c r="BH17" s="439"/>
      <c r="BI17" s="439"/>
      <c r="BJ17" s="439"/>
      <c r="BK17" s="439"/>
      <c r="BL17" s="439"/>
      <c r="BM17" s="440"/>
      <c r="BN17" s="404">
        <v>2362189</v>
      </c>
      <c r="BO17" s="405"/>
      <c r="BP17" s="405"/>
      <c r="BQ17" s="405"/>
      <c r="BR17" s="405"/>
      <c r="BS17" s="405"/>
      <c r="BT17" s="405"/>
      <c r="BU17" s="406"/>
      <c r="BV17" s="404">
        <v>2705090</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8"/>
      <c r="B18" s="526" t="s">
        <v>155</v>
      </c>
      <c r="C18" s="447"/>
      <c r="D18" s="447"/>
      <c r="E18" s="527"/>
      <c r="F18" s="527"/>
      <c r="G18" s="527"/>
      <c r="H18" s="527"/>
      <c r="I18" s="527"/>
      <c r="J18" s="527"/>
      <c r="K18" s="527"/>
      <c r="L18" s="528">
        <v>64.25</v>
      </c>
      <c r="M18" s="528"/>
      <c r="N18" s="528"/>
      <c r="O18" s="528"/>
      <c r="P18" s="528"/>
      <c r="Q18" s="528"/>
      <c r="R18" s="529"/>
      <c r="S18" s="529"/>
      <c r="T18" s="529"/>
      <c r="U18" s="529"/>
      <c r="V18" s="530"/>
      <c r="W18" s="422"/>
      <c r="X18" s="423"/>
      <c r="Y18" s="423"/>
      <c r="Z18" s="423"/>
      <c r="AA18" s="423"/>
      <c r="AB18" s="414"/>
      <c r="AC18" s="531">
        <v>55.7</v>
      </c>
      <c r="AD18" s="532"/>
      <c r="AE18" s="532"/>
      <c r="AF18" s="532"/>
      <c r="AG18" s="533"/>
      <c r="AH18" s="531">
        <v>52.1</v>
      </c>
      <c r="AI18" s="532"/>
      <c r="AJ18" s="532"/>
      <c r="AK18" s="532"/>
      <c r="AL18" s="534"/>
      <c r="AM18" s="433"/>
      <c r="AN18" s="434"/>
      <c r="AO18" s="434"/>
      <c r="AP18" s="434"/>
      <c r="AQ18" s="434"/>
      <c r="AR18" s="434"/>
      <c r="AS18" s="434"/>
      <c r="AT18" s="435"/>
      <c r="AU18" s="436"/>
      <c r="AV18" s="437"/>
      <c r="AW18" s="437"/>
      <c r="AX18" s="437"/>
      <c r="AY18" s="438" t="s">
        <v>156</v>
      </c>
      <c r="AZ18" s="439"/>
      <c r="BA18" s="439"/>
      <c r="BB18" s="439"/>
      <c r="BC18" s="439"/>
      <c r="BD18" s="439"/>
      <c r="BE18" s="439"/>
      <c r="BF18" s="439"/>
      <c r="BG18" s="439"/>
      <c r="BH18" s="439"/>
      <c r="BI18" s="439"/>
      <c r="BJ18" s="439"/>
      <c r="BK18" s="439"/>
      <c r="BL18" s="439"/>
      <c r="BM18" s="440"/>
      <c r="BN18" s="404">
        <v>3254475</v>
      </c>
      <c r="BO18" s="405"/>
      <c r="BP18" s="405"/>
      <c r="BQ18" s="405"/>
      <c r="BR18" s="405"/>
      <c r="BS18" s="405"/>
      <c r="BT18" s="405"/>
      <c r="BU18" s="406"/>
      <c r="BV18" s="404">
        <v>3157203</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8"/>
      <c r="B19" s="526" t="s">
        <v>157</v>
      </c>
      <c r="C19" s="447"/>
      <c r="D19" s="447"/>
      <c r="E19" s="527"/>
      <c r="F19" s="527"/>
      <c r="G19" s="527"/>
      <c r="H19" s="527"/>
      <c r="I19" s="527"/>
      <c r="J19" s="527"/>
      <c r="K19" s="527"/>
      <c r="L19" s="535">
        <v>175</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158</v>
      </c>
      <c r="AZ19" s="439"/>
      <c r="BA19" s="439"/>
      <c r="BB19" s="439"/>
      <c r="BC19" s="439"/>
      <c r="BD19" s="439"/>
      <c r="BE19" s="439"/>
      <c r="BF19" s="439"/>
      <c r="BG19" s="439"/>
      <c r="BH19" s="439"/>
      <c r="BI19" s="439"/>
      <c r="BJ19" s="439"/>
      <c r="BK19" s="439"/>
      <c r="BL19" s="439"/>
      <c r="BM19" s="440"/>
      <c r="BN19" s="404">
        <v>4946551</v>
      </c>
      <c r="BO19" s="405"/>
      <c r="BP19" s="405"/>
      <c r="BQ19" s="405"/>
      <c r="BR19" s="405"/>
      <c r="BS19" s="405"/>
      <c r="BT19" s="405"/>
      <c r="BU19" s="406"/>
      <c r="BV19" s="404">
        <v>4577790</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8"/>
      <c r="B20" s="526" t="s">
        <v>159</v>
      </c>
      <c r="C20" s="447"/>
      <c r="D20" s="447"/>
      <c r="E20" s="527"/>
      <c r="F20" s="527"/>
      <c r="G20" s="527"/>
      <c r="H20" s="527"/>
      <c r="I20" s="527"/>
      <c r="J20" s="527"/>
      <c r="K20" s="527"/>
      <c r="L20" s="535">
        <v>4260</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8"/>
      <c r="B21" s="544" t="s">
        <v>160</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8"/>
      <c r="B22" s="574" t="s">
        <v>161</v>
      </c>
      <c r="C22" s="548"/>
      <c r="D22" s="549"/>
      <c r="E22" s="416" t="s">
        <v>1</v>
      </c>
      <c r="F22" s="421"/>
      <c r="G22" s="421"/>
      <c r="H22" s="421"/>
      <c r="I22" s="421"/>
      <c r="J22" s="421"/>
      <c r="K22" s="411"/>
      <c r="L22" s="416" t="s">
        <v>162</v>
      </c>
      <c r="M22" s="421"/>
      <c r="N22" s="421"/>
      <c r="O22" s="421"/>
      <c r="P22" s="411"/>
      <c r="Q22" s="579" t="s">
        <v>163</v>
      </c>
      <c r="R22" s="580"/>
      <c r="S22" s="580"/>
      <c r="T22" s="580"/>
      <c r="U22" s="580"/>
      <c r="V22" s="581"/>
      <c r="W22" s="547" t="s">
        <v>164</v>
      </c>
      <c r="X22" s="548"/>
      <c r="Y22" s="549"/>
      <c r="Z22" s="416" t="s">
        <v>1</v>
      </c>
      <c r="AA22" s="421"/>
      <c r="AB22" s="421"/>
      <c r="AC22" s="421"/>
      <c r="AD22" s="421"/>
      <c r="AE22" s="421"/>
      <c r="AF22" s="421"/>
      <c r="AG22" s="411"/>
      <c r="AH22" s="585" t="s">
        <v>165</v>
      </c>
      <c r="AI22" s="421"/>
      <c r="AJ22" s="421"/>
      <c r="AK22" s="421"/>
      <c r="AL22" s="411"/>
      <c r="AM22" s="585" t="s">
        <v>166</v>
      </c>
      <c r="AN22" s="586"/>
      <c r="AO22" s="586"/>
      <c r="AP22" s="586"/>
      <c r="AQ22" s="586"/>
      <c r="AR22" s="587"/>
      <c r="AS22" s="579" t="s">
        <v>163</v>
      </c>
      <c r="AT22" s="580"/>
      <c r="AU22" s="580"/>
      <c r="AV22" s="580"/>
      <c r="AW22" s="580"/>
      <c r="AX22" s="591"/>
      <c r="AY22" s="364" t="s">
        <v>167</v>
      </c>
      <c r="AZ22" s="365"/>
      <c r="BA22" s="365"/>
      <c r="BB22" s="365"/>
      <c r="BC22" s="365"/>
      <c r="BD22" s="365"/>
      <c r="BE22" s="365"/>
      <c r="BF22" s="365"/>
      <c r="BG22" s="365"/>
      <c r="BH22" s="365"/>
      <c r="BI22" s="365"/>
      <c r="BJ22" s="365"/>
      <c r="BK22" s="365"/>
      <c r="BL22" s="365"/>
      <c r="BM22" s="366"/>
      <c r="BN22" s="367">
        <v>3446379</v>
      </c>
      <c r="BO22" s="368"/>
      <c r="BP22" s="368"/>
      <c r="BQ22" s="368"/>
      <c r="BR22" s="368"/>
      <c r="BS22" s="368"/>
      <c r="BT22" s="368"/>
      <c r="BU22" s="369"/>
      <c r="BV22" s="367">
        <v>3442501</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168</v>
      </c>
      <c r="AZ23" s="439"/>
      <c r="BA23" s="439"/>
      <c r="BB23" s="439"/>
      <c r="BC23" s="439"/>
      <c r="BD23" s="439"/>
      <c r="BE23" s="439"/>
      <c r="BF23" s="439"/>
      <c r="BG23" s="439"/>
      <c r="BH23" s="439"/>
      <c r="BI23" s="439"/>
      <c r="BJ23" s="439"/>
      <c r="BK23" s="439"/>
      <c r="BL23" s="439"/>
      <c r="BM23" s="440"/>
      <c r="BN23" s="404">
        <v>2953075</v>
      </c>
      <c r="BO23" s="405"/>
      <c r="BP23" s="405"/>
      <c r="BQ23" s="405"/>
      <c r="BR23" s="405"/>
      <c r="BS23" s="405"/>
      <c r="BT23" s="405"/>
      <c r="BU23" s="406"/>
      <c r="BV23" s="404">
        <v>2946055</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8"/>
      <c r="B24" s="575"/>
      <c r="C24" s="551"/>
      <c r="D24" s="552"/>
      <c r="E24" s="454" t="s">
        <v>169</v>
      </c>
      <c r="F24" s="434"/>
      <c r="G24" s="434"/>
      <c r="H24" s="434"/>
      <c r="I24" s="434"/>
      <c r="J24" s="434"/>
      <c r="K24" s="435"/>
      <c r="L24" s="455">
        <v>1</v>
      </c>
      <c r="M24" s="456"/>
      <c r="N24" s="456"/>
      <c r="O24" s="456"/>
      <c r="P24" s="498"/>
      <c r="Q24" s="455">
        <v>5180</v>
      </c>
      <c r="R24" s="456"/>
      <c r="S24" s="456"/>
      <c r="T24" s="456"/>
      <c r="U24" s="456"/>
      <c r="V24" s="498"/>
      <c r="W24" s="550"/>
      <c r="X24" s="551"/>
      <c r="Y24" s="552"/>
      <c r="Z24" s="454" t="s">
        <v>170</v>
      </c>
      <c r="AA24" s="434"/>
      <c r="AB24" s="434"/>
      <c r="AC24" s="434"/>
      <c r="AD24" s="434"/>
      <c r="AE24" s="434"/>
      <c r="AF24" s="434"/>
      <c r="AG24" s="435"/>
      <c r="AH24" s="455">
        <v>107</v>
      </c>
      <c r="AI24" s="456"/>
      <c r="AJ24" s="456"/>
      <c r="AK24" s="456"/>
      <c r="AL24" s="498"/>
      <c r="AM24" s="455">
        <v>304843</v>
      </c>
      <c r="AN24" s="456"/>
      <c r="AO24" s="456"/>
      <c r="AP24" s="456"/>
      <c r="AQ24" s="456"/>
      <c r="AR24" s="498"/>
      <c r="AS24" s="455">
        <v>2849</v>
      </c>
      <c r="AT24" s="456"/>
      <c r="AU24" s="456"/>
      <c r="AV24" s="456"/>
      <c r="AW24" s="456"/>
      <c r="AX24" s="457"/>
      <c r="AY24" s="520" t="s">
        <v>171</v>
      </c>
      <c r="AZ24" s="521"/>
      <c r="BA24" s="521"/>
      <c r="BB24" s="521"/>
      <c r="BC24" s="521"/>
      <c r="BD24" s="521"/>
      <c r="BE24" s="521"/>
      <c r="BF24" s="521"/>
      <c r="BG24" s="521"/>
      <c r="BH24" s="521"/>
      <c r="BI24" s="521"/>
      <c r="BJ24" s="521"/>
      <c r="BK24" s="521"/>
      <c r="BL24" s="521"/>
      <c r="BM24" s="522"/>
      <c r="BN24" s="404">
        <v>847627</v>
      </c>
      <c r="BO24" s="405"/>
      <c r="BP24" s="405"/>
      <c r="BQ24" s="405"/>
      <c r="BR24" s="405"/>
      <c r="BS24" s="405"/>
      <c r="BT24" s="405"/>
      <c r="BU24" s="406"/>
      <c r="BV24" s="404">
        <v>891308</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8"/>
      <c r="B25" s="575"/>
      <c r="C25" s="551"/>
      <c r="D25" s="552"/>
      <c r="E25" s="454" t="s">
        <v>172</v>
      </c>
      <c r="F25" s="434"/>
      <c r="G25" s="434"/>
      <c r="H25" s="434"/>
      <c r="I25" s="434"/>
      <c r="J25" s="434"/>
      <c r="K25" s="435"/>
      <c r="L25" s="455">
        <v>1</v>
      </c>
      <c r="M25" s="456"/>
      <c r="N25" s="456"/>
      <c r="O25" s="456"/>
      <c r="P25" s="498"/>
      <c r="Q25" s="455">
        <v>5100</v>
      </c>
      <c r="R25" s="456"/>
      <c r="S25" s="456"/>
      <c r="T25" s="456"/>
      <c r="U25" s="456"/>
      <c r="V25" s="498"/>
      <c r="W25" s="550"/>
      <c r="X25" s="551"/>
      <c r="Y25" s="552"/>
      <c r="Z25" s="454" t="s">
        <v>173</v>
      </c>
      <c r="AA25" s="434"/>
      <c r="AB25" s="434"/>
      <c r="AC25" s="434"/>
      <c r="AD25" s="434"/>
      <c r="AE25" s="434"/>
      <c r="AF25" s="434"/>
      <c r="AG25" s="435"/>
      <c r="AH25" s="455" t="s">
        <v>174</v>
      </c>
      <c r="AI25" s="456"/>
      <c r="AJ25" s="456"/>
      <c r="AK25" s="456"/>
      <c r="AL25" s="498"/>
      <c r="AM25" s="455" t="s">
        <v>174</v>
      </c>
      <c r="AN25" s="456"/>
      <c r="AO25" s="456"/>
      <c r="AP25" s="456"/>
      <c r="AQ25" s="456"/>
      <c r="AR25" s="498"/>
      <c r="AS25" s="455" t="s">
        <v>136</v>
      </c>
      <c r="AT25" s="456"/>
      <c r="AU25" s="456"/>
      <c r="AV25" s="456"/>
      <c r="AW25" s="456"/>
      <c r="AX25" s="457"/>
      <c r="AY25" s="364" t="s">
        <v>175</v>
      </c>
      <c r="AZ25" s="365"/>
      <c r="BA25" s="365"/>
      <c r="BB25" s="365"/>
      <c r="BC25" s="365"/>
      <c r="BD25" s="365"/>
      <c r="BE25" s="365"/>
      <c r="BF25" s="365"/>
      <c r="BG25" s="365"/>
      <c r="BH25" s="365"/>
      <c r="BI25" s="365"/>
      <c r="BJ25" s="365"/>
      <c r="BK25" s="365"/>
      <c r="BL25" s="365"/>
      <c r="BM25" s="366"/>
      <c r="BN25" s="367">
        <v>171033</v>
      </c>
      <c r="BO25" s="368"/>
      <c r="BP25" s="368"/>
      <c r="BQ25" s="368"/>
      <c r="BR25" s="368"/>
      <c r="BS25" s="368"/>
      <c r="BT25" s="368"/>
      <c r="BU25" s="369"/>
      <c r="BV25" s="367">
        <v>162454</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8"/>
      <c r="B26" s="575"/>
      <c r="C26" s="551"/>
      <c r="D26" s="552"/>
      <c r="E26" s="454" t="s">
        <v>176</v>
      </c>
      <c r="F26" s="434"/>
      <c r="G26" s="434"/>
      <c r="H26" s="434"/>
      <c r="I26" s="434"/>
      <c r="J26" s="434"/>
      <c r="K26" s="435"/>
      <c r="L26" s="455">
        <v>1</v>
      </c>
      <c r="M26" s="456"/>
      <c r="N26" s="456"/>
      <c r="O26" s="456"/>
      <c r="P26" s="498"/>
      <c r="Q26" s="455">
        <v>4950</v>
      </c>
      <c r="R26" s="456"/>
      <c r="S26" s="456"/>
      <c r="T26" s="456"/>
      <c r="U26" s="456"/>
      <c r="V26" s="498"/>
      <c r="W26" s="550"/>
      <c r="X26" s="551"/>
      <c r="Y26" s="552"/>
      <c r="Z26" s="454" t="s">
        <v>177</v>
      </c>
      <c r="AA26" s="556"/>
      <c r="AB26" s="556"/>
      <c r="AC26" s="556"/>
      <c r="AD26" s="556"/>
      <c r="AE26" s="556"/>
      <c r="AF26" s="556"/>
      <c r="AG26" s="557"/>
      <c r="AH26" s="455">
        <v>7</v>
      </c>
      <c r="AI26" s="456"/>
      <c r="AJ26" s="456"/>
      <c r="AK26" s="456"/>
      <c r="AL26" s="498"/>
      <c r="AM26" s="455">
        <v>17920</v>
      </c>
      <c r="AN26" s="456"/>
      <c r="AO26" s="456"/>
      <c r="AP26" s="456"/>
      <c r="AQ26" s="456"/>
      <c r="AR26" s="498"/>
      <c r="AS26" s="455">
        <v>2560</v>
      </c>
      <c r="AT26" s="456"/>
      <c r="AU26" s="456"/>
      <c r="AV26" s="456"/>
      <c r="AW26" s="456"/>
      <c r="AX26" s="457"/>
      <c r="AY26" s="407" t="s">
        <v>178</v>
      </c>
      <c r="AZ26" s="408"/>
      <c r="BA26" s="408"/>
      <c r="BB26" s="408"/>
      <c r="BC26" s="408"/>
      <c r="BD26" s="408"/>
      <c r="BE26" s="408"/>
      <c r="BF26" s="408"/>
      <c r="BG26" s="408"/>
      <c r="BH26" s="408"/>
      <c r="BI26" s="408"/>
      <c r="BJ26" s="408"/>
      <c r="BK26" s="408"/>
      <c r="BL26" s="408"/>
      <c r="BM26" s="409"/>
      <c r="BN26" s="404" t="s">
        <v>174</v>
      </c>
      <c r="BO26" s="405"/>
      <c r="BP26" s="405"/>
      <c r="BQ26" s="405"/>
      <c r="BR26" s="405"/>
      <c r="BS26" s="405"/>
      <c r="BT26" s="405"/>
      <c r="BU26" s="406"/>
      <c r="BV26" s="404" t="s">
        <v>174</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8"/>
      <c r="B27" s="575"/>
      <c r="C27" s="551"/>
      <c r="D27" s="552"/>
      <c r="E27" s="454" t="s">
        <v>179</v>
      </c>
      <c r="F27" s="434"/>
      <c r="G27" s="434"/>
      <c r="H27" s="434"/>
      <c r="I27" s="434"/>
      <c r="J27" s="434"/>
      <c r="K27" s="435"/>
      <c r="L27" s="455">
        <v>1</v>
      </c>
      <c r="M27" s="456"/>
      <c r="N27" s="456"/>
      <c r="O27" s="456"/>
      <c r="P27" s="498"/>
      <c r="Q27" s="455">
        <v>3400</v>
      </c>
      <c r="R27" s="456"/>
      <c r="S27" s="456"/>
      <c r="T27" s="456"/>
      <c r="U27" s="456"/>
      <c r="V27" s="498"/>
      <c r="W27" s="550"/>
      <c r="X27" s="551"/>
      <c r="Y27" s="552"/>
      <c r="Z27" s="454" t="s">
        <v>180</v>
      </c>
      <c r="AA27" s="434"/>
      <c r="AB27" s="434"/>
      <c r="AC27" s="434"/>
      <c r="AD27" s="434"/>
      <c r="AE27" s="434"/>
      <c r="AF27" s="434"/>
      <c r="AG27" s="435"/>
      <c r="AH27" s="455" t="s">
        <v>174</v>
      </c>
      <c r="AI27" s="456"/>
      <c r="AJ27" s="456"/>
      <c r="AK27" s="456"/>
      <c r="AL27" s="498"/>
      <c r="AM27" s="455" t="s">
        <v>136</v>
      </c>
      <c r="AN27" s="456"/>
      <c r="AO27" s="456"/>
      <c r="AP27" s="456"/>
      <c r="AQ27" s="456"/>
      <c r="AR27" s="498"/>
      <c r="AS27" s="455" t="s">
        <v>174</v>
      </c>
      <c r="AT27" s="456"/>
      <c r="AU27" s="456"/>
      <c r="AV27" s="456"/>
      <c r="AW27" s="456"/>
      <c r="AX27" s="457"/>
      <c r="AY27" s="499" t="s">
        <v>181</v>
      </c>
      <c r="AZ27" s="500"/>
      <c r="BA27" s="500"/>
      <c r="BB27" s="500"/>
      <c r="BC27" s="500"/>
      <c r="BD27" s="500"/>
      <c r="BE27" s="500"/>
      <c r="BF27" s="500"/>
      <c r="BG27" s="500"/>
      <c r="BH27" s="500"/>
      <c r="BI27" s="500"/>
      <c r="BJ27" s="500"/>
      <c r="BK27" s="500"/>
      <c r="BL27" s="500"/>
      <c r="BM27" s="501"/>
      <c r="BN27" s="523">
        <v>182647</v>
      </c>
      <c r="BO27" s="524"/>
      <c r="BP27" s="524"/>
      <c r="BQ27" s="524"/>
      <c r="BR27" s="524"/>
      <c r="BS27" s="524"/>
      <c r="BT27" s="524"/>
      <c r="BU27" s="525"/>
      <c r="BV27" s="523">
        <v>182643</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8"/>
      <c r="B28" s="575"/>
      <c r="C28" s="551"/>
      <c r="D28" s="552"/>
      <c r="E28" s="454" t="s">
        <v>182</v>
      </c>
      <c r="F28" s="434"/>
      <c r="G28" s="434"/>
      <c r="H28" s="434"/>
      <c r="I28" s="434"/>
      <c r="J28" s="434"/>
      <c r="K28" s="435"/>
      <c r="L28" s="455">
        <v>1</v>
      </c>
      <c r="M28" s="456"/>
      <c r="N28" s="456"/>
      <c r="O28" s="456"/>
      <c r="P28" s="498"/>
      <c r="Q28" s="455">
        <v>2800</v>
      </c>
      <c r="R28" s="456"/>
      <c r="S28" s="456"/>
      <c r="T28" s="456"/>
      <c r="U28" s="456"/>
      <c r="V28" s="498"/>
      <c r="W28" s="550"/>
      <c r="X28" s="551"/>
      <c r="Y28" s="552"/>
      <c r="Z28" s="454" t="s">
        <v>183</v>
      </c>
      <c r="AA28" s="434"/>
      <c r="AB28" s="434"/>
      <c r="AC28" s="434"/>
      <c r="AD28" s="434"/>
      <c r="AE28" s="434"/>
      <c r="AF28" s="434"/>
      <c r="AG28" s="435"/>
      <c r="AH28" s="455" t="s">
        <v>174</v>
      </c>
      <c r="AI28" s="456"/>
      <c r="AJ28" s="456"/>
      <c r="AK28" s="456"/>
      <c r="AL28" s="498"/>
      <c r="AM28" s="455" t="s">
        <v>174</v>
      </c>
      <c r="AN28" s="456"/>
      <c r="AO28" s="456"/>
      <c r="AP28" s="456"/>
      <c r="AQ28" s="456"/>
      <c r="AR28" s="498"/>
      <c r="AS28" s="455" t="s">
        <v>174</v>
      </c>
      <c r="AT28" s="456"/>
      <c r="AU28" s="456"/>
      <c r="AV28" s="456"/>
      <c r="AW28" s="456"/>
      <c r="AX28" s="457"/>
      <c r="AY28" s="558" t="s">
        <v>184</v>
      </c>
      <c r="AZ28" s="559"/>
      <c r="BA28" s="559"/>
      <c r="BB28" s="560"/>
      <c r="BC28" s="364" t="s">
        <v>48</v>
      </c>
      <c r="BD28" s="365"/>
      <c r="BE28" s="365"/>
      <c r="BF28" s="365"/>
      <c r="BG28" s="365"/>
      <c r="BH28" s="365"/>
      <c r="BI28" s="365"/>
      <c r="BJ28" s="365"/>
      <c r="BK28" s="365"/>
      <c r="BL28" s="365"/>
      <c r="BM28" s="366"/>
      <c r="BN28" s="367">
        <v>705929</v>
      </c>
      <c r="BO28" s="368"/>
      <c r="BP28" s="368"/>
      <c r="BQ28" s="368"/>
      <c r="BR28" s="368"/>
      <c r="BS28" s="368"/>
      <c r="BT28" s="368"/>
      <c r="BU28" s="369"/>
      <c r="BV28" s="367">
        <v>605929</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8"/>
      <c r="B29" s="575"/>
      <c r="C29" s="551"/>
      <c r="D29" s="552"/>
      <c r="E29" s="454" t="s">
        <v>185</v>
      </c>
      <c r="F29" s="434"/>
      <c r="G29" s="434"/>
      <c r="H29" s="434"/>
      <c r="I29" s="434"/>
      <c r="J29" s="434"/>
      <c r="K29" s="435"/>
      <c r="L29" s="455">
        <v>10</v>
      </c>
      <c r="M29" s="456"/>
      <c r="N29" s="456"/>
      <c r="O29" s="456"/>
      <c r="P29" s="498"/>
      <c r="Q29" s="455">
        <v>2500</v>
      </c>
      <c r="R29" s="456"/>
      <c r="S29" s="456"/>
      <c r="T29" s="456"/>
      <c r="U29" s="456"/>
      <c r="V29" s="498"/>
      <c r="W29" s="553"/>
      <c r="X29" s="554"/>
      <c r="Y29" s="555"/>
      <c r="Z29" s="454" t="s">
        <v>186</v>
      </c>
      <c r="AA29" s="434"/>
      <c r="AB29" s="434"/>
      <c r="AC29" s="434"/>
      <c r="AD29" s="434"/>
      <c r="AE29" s="434"/>
      <c r="AF29" s="434"/>
      <c r="AG29" s="435"/>
      <c r="AH29" s="455">
        <v>107</v>
      </c>
      <c r="AI29" s="456"/>
      <c r="AJ29" s="456"/>
      <c r="AK29" s="456"/>
      <c r="AL29" s="498"/>
      <c r="AM29" s="455">
        <v>304843</v>
      </c>
      <c r="AN29" s="456"/>
      <c r="AO29" s="456"/>
      <c r="AP29" s="456"/>
      <c r="AQ29" s="456"/>
      <c r="AR29" s="498"/>
      <c r="AS29" s="455">
        <v>2849</v>
      </c>
      <c r="AT29" s="456"/>
      <c r="AU29" s="456"/>
      <c r="AV29" s="456"/>
      <c r="AW29" s="456"/>
      <c r="AX29" s="457"/>
      <c r="AY29" s="561"/>
      <c r="AZ29" s="562"/>
      <c r="BA29" s="562"/>
      <c r="BB29" s="563"/>
      <c r="BC29" s="438" t="s">
        <v>187</v>
      </c>
      <c r="BD29" s="439"/>
      <c r="BE29" s="439"/>
      <c r="BF29" s="439"/>
      <c r="BG29" s="439"/>
      <c r="BH29" s="439"/>
      <c r="BI29" s="439"/>
      <c r="BJ29" s="439"/>
      <c r="BK29" s="439"/>
      <c r="BL29" s="439"/>
      <c r="BM29" s="440"/>
      <c r="BN29" s="404">
        <v>100898</v>
      </c>
      <c r="BO29" s="405"/>
      <c r="BP29" s="405"/>
      <c r="BQ29" s="405"/>
      <c r="BR29" s="405"/>
      <c r="BS29" s="405"/>
      <c r="BT29" s="405"/>
      <c r="BU29" s="406"/>
      <c r="BV29" s="404">
        <v>100898</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188</v>
      </c>
      <c r="X30" s="572"/>
      <c r="Y30" s="572"/>
      <c r="Z30" s="572"/>
      <c r="AA30" s="572"/>
      <c r="AB30" s="572"/>
      <c r="AC30" s="572"/>
      <c r="AD30" s="572"/>
      <c r="AE30" s="572"/>
      <c r="AF30" s="572"/>
      <c r="AG30" s="573"/>
      <c r="AH30" s="531">
        <v>98.5</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50</v>
      </c>
      <c r="BD30" s="521"/>
      <c r="BE30" s="521"/>
      <c r="BF30" s="521"/>
      <c r="BG30" s="521"/>
      <c r="BH30" s="521"/>
      <c r="BI30" s="521"/>
      <c r="BJ30" s="521"/>
      <c r="BK30" s="521"/>
      <c r="BL30" s="521"/>
      <c r="BM30" s="522"/>
      <c r="BN30" s="523">
        <v>662515</v>
      </c>
      <c r="BO30" s="524"/>
      <c r="BP30" s="524"/>
      <c r="BQ30" s="524"/>
      <c r="BR30" s="524"/>
      <c r="BS30" s="524"/>
      <c r="BT30" s="524"/>
      <c r="BU30" s="525"/>
      <c r="BV30" s="523">
        <v>609529</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7" t="s">
        <v>189</v>
      </c>
      <c r="D32" s="567"/>
      <c r="E32" s="567"/>
      <c r="F32" s="567"/>
      <c r="G32" s="567"/>
      <c r="H32" s="567"/>
      <c r="I32" s="567"/>
      <c r="J32" s="567"/>
      <c r="K32" s="567"/>
      <c r="L32" s="567"/>
      <c r="M32" s="567"/>
      <c r="N32" s="567"/>
      <c r="O32" s="567"/>
      <c r="P32" s="567"/>
      <c r="Q32" s="567"/>
      <c r="R32" s="567"/>
      <c r="S32" s="567"/>
      <c r="U32" s="408" t="s">
        <v>190</v>
      </c>
      <c r="V32" s="408"/>
      <c r="W32" s="408"/>
      <c r="X32" s="408"/>
      <c r="Y32" s="408"/>
      <c r="Z32" s="408"/>
      <c r="AA32" s="408"/>
      <c r="AB32" s="408"/>
      <c r="AC32" s="408"/>
      <c r="AD32" s="408"/>
      <c r="AE32" s="408"/>
      <c r="AF32" s="408"/>
      <c r="AG32" s="408"/>
      <c r="AH32" s="408"/>
      <c r="AI32" s="408"/>
      <c r="AJ32" s="408"/>
      <c r="AK32" s="408"/>
      <c r="AM32" s="408" t="s">
        <v>191</v>
      </c>
      <c r="AN32" s="408"/>
      <c r="AO32" s="408"/>
      <c r="AP32" s="408"/>
      <c r="AQ32" s="408"/>
      <c r="AR32" s="408"/>
      <c r="AS32" s="408"/>
      <c r="AT32" s="408"/>
      <c r="AU32" s="408"/>
      <c r="AV32" s="408"/>
      <c r="AW32" s="408"/>
      <c r="AX32" s="408"/>
      <c r="AY32" s="408"/>
      <c r="AZ32" s="408"/>
      <c r="BA32" s="408"/>
      <c r="BB32" s="408"/>
      <c r="BC32" s="408"/>
      <c r="BE32" s="408" t="s">
        <v>192</v>
      </c>
      <c r="BF32" s="408"/>
      <c r="BG32" s="408"/>
      <c r="BH32" s="408"/>
      <c r="BI32" s="408"/>
      <c r="BJ32" s="408"/>
      <c r="BK32" s="408"/>
      <c r="BL32" s="408"/>
      <c r="BM32" s="408"/>
      <c r="BN32" s="408"/>
      <c r="BO32" s="408"/>
      <c r="BP32" s="408"/>
      <c r="BQ32" s="408"/>
      <c r="BR32" s="408"/>
      <c r="BS32" s="408"/>
      <c r="BT32" s="408"/>
      <c r="BU32" s="408"/>
      <c r="BW32" s="408" t="s">
        <v>193</v>
      </c>
      <c r="BX32" s="408"/>
      <c r="BY32" s="408"/>
      <c r="BZ32" s="408"/>
      <c r="CA32" s="408"/>
      <c r="CB32" s="408"/>
      <c r="CC32" s="408"/>
      <c r="CD32" s="408"/>
      <c r="CE32" s="408"/>
      <c r="CF32" s="408"/>
      <c r="CG32" s="408"/>
      <c r="CH32" s="408"/>
      <c r="CI32" s="408"/>
      <c r="CJ32" s="408"/>
      <c r="CK32" s="408"/>
      <c r="CL32" s="408"/>
      <c r="CM32" s="408"/>
      <c r="CO32" s="408" t="s">
        <v>194</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15">
      <c r="A33" s="178"/>
      <c r="B33" s="202"/>
      <c r="C33" s="428" t="s">
        <v>195</v>
      </c>
      <c r="D33" s="428"/>
      <c r="E33" s="393" t="s">
        <v>196</v>
      </c>
      <c r="F33" s="393"/>
      <c r="G33" s="393"/>
      <c r="H33" s="393"/>
      <c r="I33" s="393"/>
      <c r="J33" s="393"/>
      <c r="K33" s="393"/>
      <c r="L33" s="393"/>
      <c r="M33" s="393"/>
      <c r="N33" s="393"/>
      <c r="O33" s="393"/>
      <c r="P33" s="393"/>
      <c r="Q33" s="393"/>
      <c r="R33" s="393"/>
      <c r="S33" s="393"/>
      <c r="T33" s="203"/>
      <c r="U33" s="428" t="s">
        <v>195</v>
      </c>
      <c r="V33" s="428"/>
      <c r="W33" s="393" t="s">
        <v>196</v>
      </c>
      <c r="X33" s="393"/>
      <c r="Y33" s="393"/>
      <c r="Z33" s="393"/>
      <c r="AA33" s="393"/>
      <c r="AB33" s="393"/>
      <c r="AC33" s="393"/>
      <c r="AD33" s="393"/>
      <c r="AE33" s="393"/>
      <c r="AF33" s="393"/>
      <c r="AG33" s="393"/>
      <c r="AH33" s="393"/>
      <c r="AI33" s="393"/>
      <c r="AJ33" s="393"/>
      <c r="AK33" s="393"/>
      <c r="AL33" s="203"/>
      <c r="AM33" s="428" t="s">
        <v>195</v>
      </c>
      <c r="AN33" s="428"/>
      <c r="AO33" s="393" t="s">
        <v>196</v>
      </c>
      <c r="AP33" s="393"/>
      <c r="AQ33" s="393"/>
      <c r="AR33" s="393"/>
      <c r="AS33" s="393"/>
      <c r="AT33" s="393"/>
      <c r="AU33" s="393"/>
      <c r="AV33" s="393"/>
      <c r="AW33" s="393"/>
      <c r="AX33" s="393"/>
      <c r="AY33" s="393"/>
      <c r="AZ33" s="393"/>
      <c r="BA33" s="393"/>
      <c r="BB33" s="393"/>
      <c r="BC33" s="393"/>
      <c r="BD33" s="204"/>
      <c r="BE33" s="393" t="s">
        <v>197</v>
      </c>
      <c r="BF33" s="393"/>
      <c r="BG33" s="393" t="s">
        <v>198</v>
      </c>
      <c r="BH33" s="393"/>
      <c r="BI33" s="393"/>
      <c r="BJ33" s="393"/>
      <c r="BK33" s="393"/>
      <c r="BL33" s="393"/>
      <c r="BM33" s="393"/>
      <c r="BN33" s="393"/>
      <c r="BO33" s="393"/>
      <c r="BP33" s="393"/>
      <c r="BQ33" s="393"/>
      <c r="BR33" s="393"/>
      <c r="BS33" s="393"/>
      <c r="BT33" s="393"/>
      <c r="BU33" s="393"/>
      <c r="BV33" s="204"/>
      <c r="BW33" s="428" t="s">
        <v>197</v>
      </c>
      <c r="BX33" s="428"/>
      <c r="BY33" s="393" t="s">
        <v>199</v>
      </c>
      <c r="BZ33" s="393"/>
      <c r="CA33" s="393"/>
      <c r="CB33" s="393"/>
      <c r="CC33" s="393"/>
      <c r="CD33" s="393"/>
      <c r="CE33" s="393"/>
      <c r="CF33" s="393"/>
      <c r="CG33" s="393"/>
      <c r="CH33" s="393"/>
      <c r="CI33" s="393"/>
      <c r="CJ33" s="393"/>
      <c r="CK33" s="393"/>
      <c r="CL33" s="393"/>
      <c r="CM33" s="393"/>
      <c r="CN33" s="203"/>
      <c r="CO33" s="428" t="s">
        <v>195</v>
      </c>
      <c r="CP33" s="428"/>
      <c r="CQ33" s="393" t="s">
        <v>200</v>
      </c>
      <c r="CR33" s="393"/>
      <c r="CS33" s="393"/>
      <c r="CT33" s="393"/>
      <c r="CU33" s="393"/>
      <c r="CV33" s="393"/>
      <c r="CW33" s="393"/>
      <c r="CX33" s="393"/>
      <c r="CY33" s="393"/>
      <c r="CZ33" s="393"/>
      <c r="DA33" s="393"/>
      <c r="DB33" s="393"/>
      <c r="DC33" s="393"/>
      <c r="DD33" s="393"/>
      <c r="DE33" s="393"/>
      <c r="DF33" s="203"/>
      <c r="DG33" s="593" t="s">
        <v>201</v>
      </c>
      <c r="DH33" s="593"/>
      <c r="DI33" s="205"/>
    </row>
    <row r="34" spans="1:113" ht="32.25" customHeight="1" x14ac:dyDescent="0.15">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78"/>
      <c r="AM34" s="594" t="str">
        <f>IF(AO34="","",MAX(C34:D43,U34:V43)+1)</f>
        <v/>
      </c>
      <c r="AN34" s="594"/>
      <c r="AO34" s="595"/>
      <c r="AP34" s="595"/>
      <c r="AQ34" s="595"/>
      <c r="AR34" s="595"/>
      <c r="AS34" s="595"/>
      <c r="AT34" s="595"/>
      <c r="AU34" s="595"/>
      <c r="AV34" s="595"/>
      <c r="AW34" s="595"/>
      <c r="AX34" s="595"/>
      <c r="AY34" s="595"/>
      <c r="AZ34" s="595"/>
      <c r="BA34" s="595"/>
      <c r="BB34" s="595"/>
      <c r="BC34" s="595"/>
      <c r="BD34" s="178"/>
      <c r="BE34" s="594">
        <f>IF(BG34="","",MAX(C34:D43,U34:V43,AM34:AN43)+1)</f>
        <v>6</v>
      </c>
      <c r="BF34" s="594"/>
      <c r="BG34" s="595" t="str">
        <f>IF('各会計、関係団体の財政状況及び健全化判断比率'!B31="","",'各会計、関係団体の財政状況及び健全化判断比率'!B31)</f>
        <v>公共下水道事業特別会計</v>
      </c>
      <c r="BH34" s="595"/>
      <c r="BI34" s="595"/>
      <c r="BJ34" s="595"/>
      <c r="BK34" s="595"/>
      <c r="BL34" s="595"/>
      <c r="BM34" s="595"/>
      <c r="BN34" s="595"/>
      <c r="BO34" s="595"/>
      <c r="BP34" s="595"/>
      <c r="BQ34" s="595"/>
      <c r="BR34" s="595"/>
      <c r="BS34" s="595"/>
      <c r="BT34" s="595"/>
      <c r="BU34" s="595"/>
      <c r="BV34" s="178"/>
      <c r="BW34" s="594">
        <f>IF(BY34="","",MAX(C34:D43,U34:V43,AM34:AN43,BE34:BF43)+1)</f>
        <v>8</v>
      </c>
      <c r="BX34" s="594"/>
      <c r="BY34" s="595" t="str">
        <f>IF('各会計、関係団体の財政状況及び健全化判断比率'!B68="","",'各会計、関係団体の財政状況及び健全化判断比率'!B68)</f>
        <v>栃木県市町村総合事務組合(一般会計）</v>
      </c>
      <c r="BZ34" s="595"/>
      <c r="CA34" s="595"/>
      <c r="CB34" s="595"/>
      <c r="CC34" s="595"/>
      <c r="CD34" s="595"/>
      <c r="CE34" s="595"/>
      <c r="CF34" s="595"/>
      <c r="CG34" s="595"/>
      <c r="CH34" s="595"/>
      <c r="CI34" s="595"/>
      <c r="CJ34" s="595"/>
      <c r="CK34" s="595"/>
      <c r="CL34" s="595"/>
      <c r="CM34" s="595"/>
      <c r="CN34" s="178"/>
      <c r="CO34" s="594">
        <f>IF(CQ34="","",MAX(C34:D43,U34:V43,AM34:AN43,BE34:BF43,BW34:BX43)+1)</f>
        <v>18</v>
      </c>
      <c r="CP34" s="594"/>
      <c r="CQ34" s="595" t="str">
        <f>IF('各会計、関係団体の財政状況及び健全化判断比率'!BS7="","",'各会計、関係団体の財政状況及び健全化判断比率'!BS7)</f>
        <v>㈱サシバの里いちかい</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x14ac:dyDescent="0.15">
      <c r="A35" s="178"/>
      <c r="B35" s="202"/>
      <c r="C35" s="594">
        <f>IF(E35="","",C34+1)</f>
        <v>2</v>
      </c>
      <c r="D35" s="594"/>
      <c r="E35" s="595" t="str">
        <f>IF('各会計、関係団体の財政状況及び健全化判断比率'!B8="","",'各会計、関係団体の財政状況及び健全化判断比率'!B8)</f>
        <v>奨学金貸与費特別会計</v>
      </c>
      <c r="F35" s="595"/>
      <c r="G35" s="595"/>
      <c r="H35" s="595"/>
      <c r="I35" s="595"/>
      <c r="J35" s="595"/>
      <c r="K35" s="595"/>
      <c r="L35" s="595"/>
      <c r="M35" s="595"/>
      <c r="N35" s="595"/>
      <c r="O35" s="595"/>
      <c r="P35" s="595"/>
      <c r="Q35" s="595"/>
      <c r="R35" s="595"/>
      <c r="S35" s="595"/>
      <c r="T35" s="178"/>
      <c r="U35" s="594">
        <f>IF(W35="","",U34+1)</f>
        <v>4</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78"/>
      <c r="AM35" s="594" t="str">
        <f t="shared" ref="AM35:AM43" si="0">IF(AO35="","",AM34+1)</f>
        <v/>
      </c>
      <c r="AN35" s="594"/>
      <c r="AO35" s="595"/>
      <c r="AP35" s="595"/>
      <c r="AQ35" s="595"/>
      <c r="AR35" s="595"/>
      <c r="AS35" s="595"/>
      <c r="AT35" s="595"/>
      <c r="AU35" s="595"/>
      <c r="AV35" s="595"/>
      <c r="AW35" s="595"/>
      <c r="AX35" s="595"/>
      <c r="AY35" s="595"/>
      <c r="AZ35" s="595"/>
      <c r="BA35" s="595"/>
      <c r="BB35" s="595"/>
      <c r="BC35" s="595"/>
      <c r="BD35" s="178"/>
      <c r="BE35" s="594">
        <f t="shared" ref="BE35:BE43" si="1">IF(BG35="","",BE34+1)</f>
        <v>7</v>
      </c>
      <c r="BF35" s="594"/>
      <c r="BG35" s="595" t="str">
        <f>IF('各会計、関係団体の財政状況及び健全化判断比率'!B32="","",'各会計、関係団体の財政状況及び健全化判断比率'!B32)</f>
        <v>農業集落排水事業特別会計</v>
      </c>
      <c r="BH35" s="595"/>
      <c r="BI35" s="595"/>
      <c r="BJ35" s="595"/>
      <c r="BK35" s="595"/>
      <c r="BL35" s="595"/>
      <c r="BM35" s="595"/>
      <c r="BN35" s="595"/>
      <c r="BO35" s="595"/>
      <c r="BP35" s="595"/>
      <c r="BQ35" s="595"/>
      <c r="BR35" s="595"/>
      <c r="BS35" s="595"/>
      <c r="BT35" s="595"/>
      <c r="BU35" s="595"/>
      <c r="BV35" s="178"/>
      <c r="BW35" s="594">
        <f t="shared" ref="BW35:BW43" si="2">IF(BY35="","",BW34+1)</f>
        <v>9</v>
      </c>
      <c r="BX35" s="594"/>
      <c r="BY35" s="595" t="str">
        <f>IF('各会計、関係団体の財政状況及び健全化判断比率'!B69="","",'各会計、関係団体の財政状況及び健全化判断比率'!B69)</f>
        <v>栃木県市町村総合事務組合(特別会計）</v>
      </c>
      <c r="BZ35" s="595"/>
      <c r="CA35" s="595"/>
      <c r="CB35" s="595"/>
      <c r="CC35" s="595"/>
      <c r="CD35" s="595"/>
      <c r="CE35" s="595"/>
      <c r="CF35" s="595"/>
      <c r="CG35" s="595"/>
      <c r="CH35" s="595"/>
      <c r="CI35" s="595"/>
      <c r="CJ35" s="595"/>
      <c r="CK35" s="595"/>
      <c r="CL35" s="595"/>
      <c r="CM35" s="595"/>
      <c r="CN35" s="178"/>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15">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78"/>
      <c r="AM36" s="594" t="str">
        <f t="shared" si="0"/>
        <v/>
      </c>
      <c r="AN36" s="594"/>
      <c r="AO36" s="595"/>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10</v>
      </c>
      <c r="BX36" s="594"/>
      <c r="BY36" s="595" t="str">
        <f>IF('各会計、関係団体の財政状況及び健全化判断比率'!B70="","",'各会計、関係団体の財政状況及び健全化判断比率'!B70)</f>
        <v>栃木県後期高齢者医療広域連合（一般会計）</v>
      </c>
      <c r="BZ36" s="595"/>
      <c r="CA36" s="595"/>
      <c r="CB36" s="595"/>
      <c r="CC36" s="595"/>
      <c r="CD36" s="595"/>
      <c r="CE36" s="595"/>
      <c r="CF36" s="595"/>
      <c r="CG36" s="595"/>
      <c r="CH36" s="595"/>
      <c r="CI36" s="595"/>
      <c r="CJ36" s="595"/>
      <c r="CK36" s="595"/>
      <c r="CL36" s="595"/>
      <c r="CM36" s="595"/>
      <c r="CN36" s="178"/>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15">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t="str">
        <f t="shared" si="4"/>
        <v/>
      </c>
      <c r="V37" s="594"/>
      <c r="W37" s="595"/>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11</v>
      </c>
      <c r="BX37" s="594"/>
      <c r="BY37" s="595" t="str">
        <f>IF('各会計、関係団体の財政状況及び健全化判断比率'!B71="","",'各会計、関係団体の財政状況及び健全化判断比率'!B71)</f>
        <v>栃木県後期高齢者医療広域連合（後期高齢者医療特別会計）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15">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12</v>
      </c>
      <c r="BX38" s="594"/>
      <c r="BY38" s="595" t="str">
        <f>IF('各会計、関係団体の財政状況及び健全化判断比率'!B72="","",'各会計、関係団体の財政状況及び健全化判断比率'!B72)</f>
        <v>芳賀地区広域行政事務組合(一般会計)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15">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13</v>
      </c>
      <c r="BX39" s="594"/>
      <c r="BY39" s="595" t="str">
        <f>IF('各会計、関係団体の財政状況及び健全化判断比率'!B73="","",'各会計、関係団体の財政状況及び健全化判断比率'!B73)</f>
        <v>芳賀地区広域行政事務組合(ごみ処理施設特別会計)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15">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14</v>
      </c>
      <c r="BX40" s="594"/>
      <c r="BY40" s="595" t="str">
        <f>IF('各会計、関係団体の財政状況及び健全化判断比率'!B74="","",'各会計、関係団体の財政状況及び健全化判断比率'!B74)</f>
        <v>芳賀地区広域行政事務組合(卸売市場特別会計)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15">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15</v>
      </c>
      <c r="BX41" s="594"/>
      <c r="BY41" s="595" t="str">
        <f>IF('各会計、関係団体の財政状況及び健全化判断比率'!B75="","",'各会計、関係団体の財政状況及び健全化判断比率'!B75)</f>
        <v>芳賀地区広域行政事務組合(ふるさと市町村圏基金特別会計)</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15">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f t="shared" si="2"/>
        <v>16</v>
      </c>
      <c r="BX42" s="594"/>
      <c r="BY42" s="595" t="str">
        <f>IF('各会計、関係団体の財政状況及び健全化判断比率'!B76="","",'各会計、関係団体の財政状況及び健全化判断比率'!B76)</f>
        <v>芳賀郡中部環境衛生事務組合</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15">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f t="shared" si="2"/>
        <v>17</v>
      </c>
      <c r="BX43" s="594"/>
      <c r="BY43" s="595" t="str">
        <f>IF('各会計、関係団体の財政状況及び健全化判断比率'!B77="","",'各会計、関係団体の財政状況及び健全化判断比率'!B77)</f>
        <v>芳賀中部上水道企業団</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597" t="s">
        <v>203</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204</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205</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206</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207</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208</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209</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177" t="s">
        <v>600</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60" zoomScaleNormal="60" zoomScaleSheetLayoutView="100" workbookViewId="0">
      <selection activeCell="CD10" sqref="CD10"/>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47" t="s">
        <v>556</v>
      </c>
      <c r="D34" s="1147"/>
      <c r="E34" s="1148"/>
      <c r="F34" s="32">
        <v>7.74</v>
      </c>
      <c r="G34" s="33">
        <v>5.86</v>
      </c>
      <c r="H34" s="33">
        <v>15.27</v>
      </c>
      <c r="I34" s="33">
        <v>13.82</v>
      </c>
      <c r="J34" s="34">
        <v>20.91</v>
      </c>
      <c r="K34" s="22"/>
      <c r="L34" s="22"/>
      <c r="M34" s="22"/>
      <c r="N34" s="22"/>
      <c r="O34" s="22"/>
      <c r="P34" s="22"/>
    </row>
    <row r="35" spans="1:16" ht="39" customHeight="1" x14ac:dyDescent="0.15">
      <c r="A35" s="22"/>
      <c r="B35" s="35"/>
      <c r="C35" s="1141" t="s">
        <v>557</v>
      </c>
      <c r="D35" s="1142"/>
      <c r="E35" s="1143"/>
      <c r="F35" s="36">
        <v>4.76</v>
      </c>
      <c r="G35" s="37">
        <v>4.75</v>
      </c>
      <c r="H35" s="37">
        <v>3.14</v>
      </c>
      <c r="I35" s="37">
        <v>2.39</v>
      </c>
      <c r="J35" s="38">
        <v>1.9</v>
      </c>
      <c r="K35" s="22"/>
      <c r="L35" s="22"/>
      <c r="M35" s="22"/>
      <c r="N35" s="22"/>
      <c r="O35" s="22"/>
      <c r="P35" s="22"/>
    </row>
    <row r="36" spans="1:16" ht="39" customHeight="1" x14ac:dyDescent="0.15">
      <c r="A36" s="22"/>
      <c r="B36" s="35"/>
      <c r="C36" s="1141" t="s">
        <v>558</v>
      </c>
      <c r="D36" s="1142"/>
      <c r="E36" s="1143"/>
      <c r="F36" s="36">
        <v>0.8</v>
      </c>
      <c r="G36" s="37">
        <v>0.95</v>
      </c>
      <c r="H36" s="37">
        <v>1</v>
      </c>
      <c r="I36" s="37">
        <v>1.24</v>
      </c>
      <c r="J36" s="38">
        <v>1.49</v>
      </c>
      <c r="K36" s="22"/>
      <c r="L36" s="22"/>
      <c r="M36" s="22"/>
      <c r="N36" s="22"/>
      <c r="O36" s="22"/>
      <c r="P36" s="22"/>
    </row>
    <row r="37" spans="1:16" ht="39" customHeight="1" x14ac:dyDescent="0.15">
      <c r="A37" s="22"/>
      <c r="B37" s="35"/>
      <c r="C37" s="1141" t="s">
        <v>559</v>
      </c>
      <c r="D37" s="1142"/>
      <c r="E37" s="1143"/>
      <c r="F37" s="36">
        <v>1.71</v>
      </c>
      <c r="G37" s="37">
        <v>1.82</v>
      </c>
      <c r="H37" s="37">
        <v>1.37</v>
      </c>
      <c r="I37" s="37">
        <v>1.07</v>
      </c>
      <c r="J37" s="38">
        <v>1.29</v>
      </c>
      <c r="K37" s="22"/>
      <c r="L37" s="22"/>
      <c r="M37" s="22"/>
      <c r="N37" s="22"/>
      <c r="O37" s="22"/>
      <c r="P37" s="22"/>
    </row>
    <row r="38" spans="1:16" ht="39" customHeight="1" x14ac:dyDescent="0.15">
      <c r="A38" s="22"/>
      <c r="B38" s="35"/>
      <c r="C38" s="1141" t="s">
        <v>560</v>
      </c>
      <c r="D38" s="1142"/>
      <c r="E38" s="1143"/>
      <c r="F38" s="36">
        <v>0.04</v>
      </c>
      <c r="G38" s="37">
        <v>0.04</v>
      </c>
      <c r="H38" s="37">
        <v>0.09</v>
      </c>
      <c r="I38" s="37">
        <v>0.11</v>
      </c>
      <c r="J38" s="38">
        <v>0.15</v>
      </c>
      <c r="K38" s="22"/>
      <c r="L38" s="22"/>
      <c r="M38" s="22"/>
      <c r="N38" s="22"/>
      <c r="O38" s="22"/>
      <c r="P38" s="22"/>
    </row>
    <row r="39" spans="1:16" ht="39" customHeight="1" x14ac:dyDescent="0.15">
      <c r="A39" s="22"/>
      <c r="B39" s="35"/>
      <c r="C39" s="1141" t="s">
        <v>561</v>
      </c>
      <c r="D39" s="1142"/>
      <c r="E39" s="1143"/>
      <c r="F39" s="36">
        <v>0.28999999999999998</v>
      </c>
      <c r="G39" s="37">
        <v>0.25</v>
      </c>
      <c r="H39" s="37">
        <v>0.17</v>
      </c>
      <c r="I39" s="37">
        <v>0.18</v>
      </c>
      <c r="J39" s="38">
        <v>0.12</v>
      </c>
      <c r="K39" s="22"/>
      <c r="L39" s="22"/>
      <c r="M39" s="22"/>
      <c r="N39" s="22"/>
      <c r="O39" s="22"/>
      <c r="P39" s="22"/>
    </row>
    <row r="40" spans="1:16" ht="39" customHeight="1" x14ac:dyDescent="0.15">
      <c r="A40" s="22"/>
      <c r="B40" s="35"/>
      <c r="C40" s="1141" t="s">
        <v>562</v>
      </c>
      <c r="D40" s="1142"/>
      <c r="E40" s="1143"/>
      <c r="F40" s="36">
        <v>0.06</v>
      </c>
      <c r="G40" s="37">
        <v>0.06</v>
      </c>
      <c r="H40" s="37">
        <v>7.0000000000000007E-2</v>
      </c>
      <c r="I40" s="37">
        <v>0.05</v>
      </c>
      <c r="J40" s="38">
        <v>0.04</v>
      </c>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563</v>
      </c>
      <c r="D42" s="1142"/>
      <c r="E42" s="1143"/>
      <c r="F42" s="36" t="s">
        <v>507</v>
      </c>
      <c r="G42" s="37" t="s">
        <v>507</v>
      </c>
      <c r="H42" s="37" t="s">
        <v>507</v>
      </c>
      <c r="I42" s="37" t="s">
        <v>507</v>
      </c>
      <c r="J42" s="38" t="s">
        <v>507</v>
      </c>
      <c r="K42" s="22"/>
      <c r="L42" s="22"/>
      <c r="M42" s="22"/>
      <c r="N42" s="22"/>
      <c r="O42" s="22"/>
      <c r="P42" s="22"/>
    </row>
    <row r="43" spans="1:16" ht="39" customHeight="1" thickBot="1" x14ac:dyDescent="0.2">
      <c r="A43" s="22"/>
      <c r="B43" s="40"/>
      <c r="C43" s="1144" t="s">
        <v>564</v>
      </c>
      <c r="D43" s="1145"/>
      <c r="E43" s="1146"/>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ASH9UQ8IUnF7m2CIr4kSo96BrAynqWoyNgJkXlVcudQ69h4B8SRZ7yQXYQ7nfjEFnqW/Fs7GBW1iaJTgKWttg==" saltValue="Ghb6kyqZK8eoCQWuCvxp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 header="0" footer="0"/>
  <pageSetup paperSize="9" scale="60" orientation="landscape" verticalDpi="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60" zoomScaleNormal="60" zoomScaleSheetLayoutView="55" workbookViewId="0">
      <selection activeCell="CD10" sqref="CD1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49" t="s">
        <v>11</v>
      </c>
      <c r="C45" s="1150"/>
      <c r="D45" s="58"/>
      <c r="E45" s="1155" t="s">
        <v>12</v>
      </c>
      <c r="F45" s="1155"/>
      <c r="G45" s="1155"/>
      <c r="H45" s="1155"/>
      <c r="I45" s="1155"/>
      <c r="J45" s="1156"/>
      <c r="K45" s="59">
        <v>381</v>
      </c>
      <c r="L45" s="60">
        <v>382</v>
      </c>
      <c r="M45" s="60">
        <v>388</v>
      </c>
      <c r="N45" s="60">
        <v>382</v>
      </c>
      <c r="O45" s="61">
        <v>401</v>
      </c>
      <c r="P45" s="48"/>
      <c r="Q45" s="48"/>
      <c r="R45" s="48"/>
      <c r="S45" s="48"/>
      <c r="T45" s="48"/>
      <c r="U45" s="48"/>
    </row>
    <row r="46" spans="1:21" ht="30.75" customHeight="1" x14ac:dyDescent="0.15">
      <c r="A46" s="48"/>
      <c r="B46" s="1151"/>
      <c r="C46" s="1152"/>
      <c r="D46" s="62"/>
      <c r="E46" s="1157" t="s">
        <v>13</v>
      </c>
      <c r="F46" s="1157"/>
      <c r="G46" s="1157"/>
      <c r="H46" s="1157"/>
      <c r="I46" s="1157"/>
      <c r="J46" s="1158"/>
      <c r="K46" s="63" t="s">
        <v>507</v>
      </c>
      <c r="L46" s="64" t="s">
        <v>507</v>
      </c>
      <c r="M46" s="64" t="s">
        <v>507</v>
      </c>
      <c r="N46" s="64" t="s">
        <v>507</v>
      </c>
      <c r="O46" s="65" t="s">
        <v>507</v>
      </c>
      <c r="P46" s="48"/>
      <c r="Q46" s="48"/>
      <c r="R46" s="48"/>
      <c r="S46" s="48"/>
      <c r="T46" s="48"/>
      <c r="U46" s="48"/>
    </row>
    <row r="47" spans="1:21" ht="30.75" customHeight="1" x14ac:dyDescent="0.15">
      <c r="A47" s="48"/>
      <c r="B47" s="1151"/>
      <c r="C47" s="1152"/>
      <c r="D47" s="62"/>
      <c r="E47" s="1157" t="s">
        <v>14</v>
      </c>
      <c r="F47" s="1157"/>
      <c r="G47" s="1157"/>
      <c r="H47" s="1157"/>
      <c r="I47" s="1157"/>
      <c r="J47" s="1158"/>
      <c r="K47" s="63" t="s">
        <v>507</v>
      </c>
      <c r="L47" s="64" t="s">
        <v>507</v>
      </c>
      <c r="M47" s="64" t="s">
        <v>507</v>
      </c>
      <c r="N47" s="64" t="s">
        <v>507</v>
      </c>
      <c r="O47" s="65" t="s">
        <v>507</v>
      </c>
      <c r="P47" s="48"/>
      <c r="Q47" s="48"/>
      <c r="R47" s="48"/>
      <c r="S47" s="48"/>
      <c r="T47" s="48"/>
      <c r="U47" s="48"/>
    </row>
    <row r="48" spans="1:21" ht="30.75" customHeight="1" x14ac:dyDescent="0.15">
      <c r="A48" s="48"/>
      <c r="B48" s="1151"/>
      <c r="C48" s="1152"/>
      <c r="D48" s="62"/>
      <c r="E48" s="1157" t="s">
        <v>15</v>
      </c>
      <c r="F48" s="1157"/>
      <c r="G48" s="1157"/>
      <c r="H48" s="1157"/>
      <c r="I48" s="1157"/>
      <c r="J48" s="1158"/>
      <c r="K48" s="63">
        <v>138</v>
      </c>
      <c r="L48" s="64">
        <v>143</v>
      </c>
      <c r="M48" s="64">
        <v>144</v>
      </c>
      <c r="N48" s="64">
        <v>148</v>
      </c>
      <c r="O48" s="65">
        <v>151</v>
      </c>
      <c r="P48" s="48"/>
      <c r="Q48" s="48"/>
      <c r="R48" s="48"/>
      <c r="S48" s="48"/>
      <c r="T48" s="48"/>
      <c r="U48" s="48"/>
    </row>
    <row r="49" spans="1:21" ht="30.75" customHeight="1" x14ac:dyDescent="0.15">
      <c r="A49" s="48"/>
      <c r="B49" s="1151"/>
      <c r="C49" s="1152"/>
      <c r="D49" s="62"/>
      <c r="E49" s="1157" t="s">
        <v>16</v>
      </c>
      <c r="F49" s="1157"/>
      <c r="G49" s="1157"/>
      <c r="H49" s="1157"/>
      <c r="I49" s="1157"/>
      <c r="J49" s="1158"/>
      <c r="K49" s="63">
        <v>30</v>
      </c>
      <c r="L49" s="64">
        <v>30</v>
      </c>
      <c r="M49" s="64">
        <v>36</v>
      </c>
      <c r="N49" s="64">
        <v>41</v>
      </c>
      <c r="O49" s="65">
        <v>49</v>
      </c>
      <c r="P49" s="48"/>
      <c r="Q49" s="48"/>
      <c r="R49" s="48"/>
      <c r="S49" s="48"/>
      <c r="T49" s="48"/>
      <c r="U49" s="48"/>
    </row>
    <row r="50" spans="1:21" ht="30.75" customHeight="1" x14ac:dyDescent="0.15">
      <c r="A50" s="48"/>
      <c r="B50" s="1151"/>
      <c r="C50" s="1152"/>
      <c r="D50" s="62"/>
      <c r="E50" s="1157" t="s">
        <v>17</v>
      </c>
      <c r="F50" s="1157"/>
      <c r="G50" s="1157"/>
      <c r="H50" s="1157"/>
      <c r="I50" s="1157"/>
      <c r="J50" s="1158"/>
      <c r="K50" s="63">
        <v>73</v>
      </c>
      <c r="L50" s="64">
        <v>1</v>
      </c>
      <c r="M50" s="64">
        <v>1</v>
      </c>
      <c r="N50" s="64">
        <v>1</v>
      </c>
      <c r="O50" s="65">
        <v>2</v>
      </c>
      <c r="P50" s="48"/>
      <c r="Q50" s="48"/>
      <c r="R50" s="48"/>
      <c r="S50" s="48"/>
      <c r="T50" s="48"/>
      <c r="U50" s="48"/>
    </row>
    <row r="51" spans="1:21" ht="30.75" customHeight="1" x14ac:dyDescent="0.15">
      <c r="A51" s="48"/>
      <c r="B51" s="1153"/>
      <c r="C51" s="1154"/>
      <c r="D51" s="66"/>
      <c r="E51" s="1157" t="s">
        <v>18</v>
      </c>
      <c r="F51" s="1157"/>
      <c r="G51" s="1157"/>
      <c r="H51" s="1157"/>
      <c r="I51" s="1157"/>
      <c r="J51" s="1158"/>
      <c r="K51" s="63" t="s">
        <v>507</v>
      </c>
      <c r="L51" s="64" t="s">
        <v>507</v>
      </c>
      <c r="M51" s="64" t="s">
        <v>507</v>
      </c>
      <c r="N51" s="64" t="s">
        <v>507</v>
      </c>
      <c r="O51" s="65" t="s">
        <v>507</v>
      </c>
      <c r="P51" s="48"/>
      <c r="Q51" s="48"/>
      <c r="R51" s="48"/>
      <c r="S51" s="48"/>
      <c r="T51" s="48"/>
      <c r="U51" s="48"/>
    </row>
    <row r="52" spans="1:21" ht="30.75" customHeight="1" x14ac:dyDescent="0.15">
      <c r="A52" s="48"/>
      <c r="B52" s="1159" t="s">
        <v>19</v>
      </c>
      <c r="C52" s="1160"/>
      <c r="D52" s="66"/>
      <c r="E52" s="1157" t="s">
        <v>20</v>
      </c>
      <c r="F52" s="1157"/>
      <c r="G52" s="1157"/>
      <c r="H52" s="1157"/>
      <c r="I52" s="1157"/>
      <c r="J52" s="1158"/>
      <c r="K52" s="63">
        <v>373</v>
      </c>
      <c r="L52" s="64">
        <v>378</v>
      </c>
      <c r="M52" s="64">
        <v>386</v>
      </c>
      <c r="N52" s="64">
        <v>396</v>
      </c>
      <c r="O52" s="65">
        <v>410</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249</v>
      </c>
      <c r="L53" s="69">
        <v>178</v>
      </c>
      <c r="M53" s="69">
        <v>183</v>
      </c>
      <c r="N53" s="69">
        <v>176</v>
      </c>
      <c r="O53" s="70">
        <v>193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165" t="s">
        <v>25</v>
      </c>
      <c r="C57" s="1166"/>
      <c r="D57" s="1169" t="s">
        <v>26</v>
      </c>
      <c r="E57" s="1170"/>
      <c r="F57" s="1170"/>
      <c r="G57" s="1170"/>
      <c r="H57" s="1170"/>
      <c r="I57" s="1170"/>
      <c r="J57" s="1171"/>
      <c r="K57" s="83" t="s">
        <v>586</v>
      </c>
      <c r="L57" s="84" t="s">
        <v>585</v>
      </c>
      <c r="M57" s="84" t="s">
        <v>585</v>
      </c>
      <c r="N57" s="84" t="s">
        <v>596</v>
      </c>
      <c r="O57" s="85" t="s">
        <v>585</v>
      </c>
    </row>
    <row r="58" spans="1:21" ht="31.5" customHeight="1" thickBot="1" x14ac:dyDescent="0.2">
      <c r="B58" s="1167"/>
      <c r="C58" s="1168"/>
      <c r="D58" s="1172" t="s">
        <v>27</v>
      </c>
      <c r="E58" s="1173"/>
      <c r="F58" s="1173"/>
      <c r="G58" s="1173"/>
      <c r="H58" s="1173"/>
      <c r="I58" s="1173"/>
      <c r="J58" s="1174"/>
      <c r="K58" s="86" t="s">
        <v>586</v>
      </c>
      <c r="L58" s="87" t="s">
        <v>586</v>
      </c>
      <c r="M58" s="87" t="s">
        <v>595</v>
      </c>
      <c r="N58" s="87" t="s">
        <v>586</v>
      </c>
      <c r="O58" s="88" t="s">
        <v>586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okSWp91J9NS/6f2aDtHTNPZ0xh4gdjZT/9U3H2iSl5HPFRjjo4Ez7Ilb0TXNaVPVcA1P7bLSovY1ltpBn5AZA==" saltValue="SkMjSmwqkeKNKPgM6dI6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19685039370078741" bottom="0.23622047244094491" header="0" footer="0"/>
  <pageSetup paperSize="9" scale="56" orientation="landscape" verticalDpi="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7" zoomScale="60" zoomScaleNormal="60" zoomScaleSheetLayoutView="100" workbookViewId="0">
      <selection activeCell="K44" sqref="K4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175" t="s">
        <v>30</v>
      </c>
      <c r="C41" s="1176"/>
      <c r="D41" s="102"/>
      <c r="E41" s="1181" t="s">
        <v>31</v>
      </c>
      <c r="F41" s="1181"/>
      <c r="G41" s="1181"/>
      <c r="H41" s="1182"/>
      <c r="I41" s="346">
        <v>3718</v>
      </c>
      <c r="J41" s="347">
        <v>3525</v>
      </c>
      <c r="K41" s="347">
        <v>3427</v>
      </c>
      <c r="L41" s="347">
        <v>3443</v>
      </c>
      <c r="M41" s="348">
        <v>3446</v>
      </c>
    </row>
    <row r="42" spans="2:13" ht="27.75" customHeight="1" x14ac:dyDescent="0.15">
      <c r="B42" s="1177"/>
      <c r="C42" s="1178"/>
      <c r="D42" s="103"/>
      <c r="E42" s="1183" t="s">
        <v>32</v>
      </c>
      <c r="F42" s="1183"/>
      <c r="G42" s="1183"/>
      <c r="H42" s="1184"/>
      <c r="I42" s="349" t="s">
        <v>507</v>
      </c>
      <c r="J42" s="350" t="s">
        <v>507</v>
      </c>
      <c r="K42" s="350" t="s">
        <v>507</v>
      </c>
      <c r="L42" s="350" t="s">
        <v>507</v>
      </c>
      <c r="M42" s="351" t="s">
        <v>507</v>
      </c>
    </row>
    <row r="43" spans="2:13" ht="27.75" customHeight="1" x14ac:dyDescent="0.15">
      <c r="B43" s="1177"/>
      <c r="C43" s="1178"/>
      <c r="D43" s="103"/>
      <c r="E43" s="1183" t="s">
        <v>33</v>
      </c>
      <c r="F43" s="1183"/>
      <c r="G43" s="1183"/>
      <c r="H43" s="1184"/>
      <c r="I43" s="349">
        <v>1940</v>
      </c>
      <c r="J43" s="350">
        <v>1984</v>
      </c>
      <c r="K43" s="350">
        <v>1932</v>
      </c>
      <c r="L43" s="350">
        <v>1880</v>
      </c>
      <c r="M43" s="351">
        <v>1779</v>
      </c>
    </row>
    <row r="44" spans="2:13" ht="27.75" customHeight="1" x14ac:dyDescent="0.15">
      <c r="B44" s="1177"/>
      <c r="C44" s="1178"/>
      <c r="D44" s="103"/>
      <c r="E44" s="1183" t="s">
        <v>34</v>
      </c>
      <c r="F44" s="1183"/>
      <c r="G44" s="1183"/>
      <c r="H44" s="1184"/>
      <c r="I44" s="349">
        <v>409</v>
      </c>
      <c r="J44" s="350">
        <v>416</v>
      </c>
      <c r="K44" s="350">
        <v>421</v>
      </c>
      <c r="L44" s="350">
        <v>399</v>
      </c>
      <c r="M44" s="351">
        <v>357</v>
      </c>
    </row>
    <row r="45" spans="2:13" ht="27.75" customHeight="1" x14ac:dyDescent="0.15">
      <c r="B45" s="1177"/>
      <c r="C45" s="1178"/>
      <c r="D45" s="103"/>
      <c r="E45" s="1183" t="s">
        <v>35</v>
      </c>
      <c r="F45" s="1183"/>
      <c r="G45" s="1183"/>
      <c r="H45" s="1184"/>
      <c r="I45" s="349">
        <v>708</v>
      </c>
      <c r="J45" s="350">
        <v>635</v>
      </c>
      <c r="K45" s="350">
        <v>637</v>
      </c>
      <c r="L45" s="350">
        <v>635</v>
      </c>
      <c r="M45" s="351">
        <v>629</v>
      </c>
    </row>
    <row r="46" spans="2:13" ht="27.75" customHeight="1" x14ac:dyDescent="0.15">
      <c r="B46" s="1177"/>
      <c r="C46" s="1178"/>
      <c r="D46" s="104"/>
      <c r="E46" s="1183" t="s">
        <v>36</v>
      </c>
      <c r="F46" s="1183"/>
      <c r="G46" s="1183"/>
      <c r="H46" s="1184"/>
      <c r="I46" s="349" t="s">
        <v>507</v>
      </c>
      <c r="J46" s="350" t="s">
        <v>507</v>
      </c>
      <c r="K46" s="350" t="s">
        <v>507</v>
      </c>
      <c r="L46" s="350" t="s">
        <v>507</v>
      </c>
      <c r="M46" s="351" t="s">
        <v>507</v>
      </c>
    </row>
    <row r="47" spans="2:13" ht="27.75" customHeight="1" x14ac:dyDescent="0.15">
      <c r="B47" s="1177"/>
      <c r="C47" s="1178"/>
      <c r="D47" s="105"/>
      <c r="E47" s="1185" t="s">
        <v>37</v>
      </c>
      <c r="F47" s="1186"/>
      <c r="G47" s="1186"/>
      <c r="H47" s="1187"/>
      <c r="I47" s="349" t="s">
        <v>507</v>
      </c>
      <c r="J47" s="350" t="s">
        <v>507</v>
      </c>
      <c r="K47" s="350" t="s">
        <v>507</v>
      </c>
      <c r="L47" s="350" t="s">
        <v>507</v>
      </c>
      <c r="M47" s="351" t="s">
        <v>507</v>
      </c>
    </row>
    <row r="48" spans="2:13" ht="27.75" customHeight="1" x14ac:dyDescent="0.15">
      <c r="B48" s="1177"/>
      <c r="C48" s="1178"/>
      <c r="D48" s="103"/>
      <c r="E48" s="1183" t="s">
        <v>38</v>
      </c>
      <c r="F48" s="1183"/>
      <c r="G48" s="1183"/>
      <c r="H48" s="1184"/>
      <c r="I48" s="349" t="s">
        <v>507</v>
      </c>
      <c r="J48" s="350" t="s">
        <v>507</v>
      </c>
      <c r="K48" s="350" t="s">
        <v>507</v>
      </c>
      <c r="L48" s="350" t="s">
        <v>507</v>
      </c>
      <c r="M48" s="351" t="s">
        <v>507</v>
      </c>
    </row>
    <row r="49" spans="2:13" ht="27.75" customHeight="1" x14ac:dyDescent="0.15">
      <c r="B49" s="1179"/>
      <c r="C49" s="1180"/>
      <c r="D49" s="103"/>
      <c r="E49" s="1183" t="s">
        <v>39</v>
      </c>
      <c r="F49" s="1183"/>
      <c r="G49" s="1183"/>
      <c r="H49" s="1184"/>
      <c r="I49" s="349" t="s">
        <v>507</v>
      </c>
      <c r="J49" s="350" t="s">
        <v>507</v>
      </c>
      <c r="K49" s="350" t="s">
        <v>507</v>
      </c>
      <c r="L49" s="350" t="s">
        <v>507</v>
      </c>
      <c r="M49" s="351" t="s">
        <v>507</v>
      </c>
    </row>
    <row r="50" spans="2:13" ht="27.75" customHeight="1" x14ac:dyDescent="0.15">
      <c r="B50" s="1188" t="s">
        <v>40</v>
      </c>
      <c r="C50" s="1189"/>
      <c r="D50" s="106"/>
      <c r="E50" s="1183" t="s">
        <v>41</v>
      </c>
      <c r="F50" s="1183"/>
      <c r="G50" s="1183"/>
      <c r="H50" s="1184"/>
      <c r="I50" s="349">
        <v>1923</v>
      </c>
      <c r="J50" s="350">
        <v>1466</v>
      </c>
      <c r="K50" s="350">
        <v>1333</v>
      </c>
      <c r="L50" s="350">
        <v>1422</v>
      </c>
      <c r="M50" s="351">
        <v>1606</v>
      </c>
    </row>
    <row r="51" spans="2:13" ht="27.75" customHeight="1" x14ac:dyDescent="0.15">
      <c r="B51" s="1177"/>
      <c r="C51" s="1178"/>
      <c r="D51" s="103"/>
      <c r="E51" s="1183" t="s">
        <v>42</v>
      </c>
      <c r="F51" s="1183"/>
      <c r="G51" s="1183"/>
      <c r="H51" s="1184"/>
      <c r="I51" s="349">
        <v>1</v>
      </c>
      <c r="J51" s="350">
        <v>0</v>
      </c>
      <c r="K51" s="350" t="s">
        <v>507</v>
      </c>
      <c r="L51" s="350" t="s">
        <v>507</v>
      </c>
      <c r="M51" s="351" t="s">
        <v>507</v>
      </c>
    </row>
    <row r="52" spans="2:13" ht="27.75" customHeight="1" x14ac:dyDescent="0.15">
      <c r="B52" s="1179"/>
      <c r="C52" s="1180"/>
      <c r="D52" s="103"/>
      <c r="E52" s="1183" t="s">
        <v>43</v>
      </c>
      <c r="F52" s="1183"/>
      <c r="G52" s="1183"/>
      <c r="H52" s="1184"/>
      <c r="I52" s="349">
        <v>4657</v>
      </c>
      <c r="J52" s="350">
        <v>4577</v>
      </c>
      <c r="K52" s="350">
        <v>4573</v>
      </c>
      <c r="L52" s="350">
        <v>4577</v>
      </c>
      <c r="M52" s="351">
        <v>4626</v>
      </c>
    </row>
    <row r="53" spans="2:13" ht="27.75" customHeight="1" thickBot="1" x14ac:dyDescent="0.2">
      <c r="B53" s="1190" t="s">
        <v>44</v>
      </c>
      <c r="C53" s="1191"/>
      <c r="D53" s="107"/>
      <c r="E53" s="1192" t="s">
        <v>45</v>
      </c>
      <c r="F53" s="1192"/>
      <c r="G53" s="1192"/>
      <c r="H53" s="1193"/>
      <c r="I53" s="352">
        <v>195</v>
      </c>
      <c r="J53" s="353">
        <v>517</v>
      </c>
      <c r="K53" s="353">
        <v>512</v>
      </c>
      <c r="L53" s="353">
        <v>358</v>
      </c>
      <c r="M53" s="354">
        <v>-20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9ogsYSoCcowiz0ISI1xP56aEq0ATq7I5bUcWxTgVLobmuIQw27CmwaLjhvlVLYkXggMmoRK3zwgxjBYASGtT6Q==" saltValue="2BDaxXOBCnlg3ZRvSH19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19685039370078741" bottom="0" header="0" footer="0"/>
  <pageSetup paperSize="9" scale="60" orientation="landscape" verticalDpi="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C52" zoomScale="60" zoomScaleNormal="60" zoomScaleSheetLayoutView="100" workbookViewId="0">
      <selection activeCell="CD10" sqref="CD1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551</v>
      </c>
      <c r="G54" s="116" t="s">
        <v>552</v>
      </c>
      <c r="H54" s="117" t="s">
        <v>553</v>
      </c>
    </row>
    <row r="55" spans="2:8" ht="52.5" customHeight="1" x14ac:dyDescent="0.15">
      <c r="B55" s="118"/>
      <c r="C55" s="1202" t="s">
        <v>48</v>
      </c>
      <c r="D55" s="1202"/>
      <c r="E55" s="1203"/>
      <c r="F55" s="119">
        <v>486</v>
      </c>
      <c r="G55" s="119">
        <v>606</v>
      </c>
      <c r="H55" s="120">
        <v>706</v>
      </c>
    </row>
    <row r="56" spans="2:8" ht="52.5" customHeight="1" x14ac:dyDescent="0.15">
      <c r="B56" s="121"/>
      <c r="C56" s="1204" t="s">
        <v>49</v>
      </c>
      <c r="D56" s="1204"/>
      <c r="E56" s="1205"/>
      <c r="F56" s="122">
        <v>101</v>
      </c>
      <c r="G56" s="122">
        <v>101</v>
      </c>
      <c r="H56" s="123">
        <v>101</v>
      </c>
    </row>
    <row r="57" spans="2:8" ht="53.25" customHeight="1" x14ac:dyDescent="0.15">
      <c r="B57" s="121"/>
      <c r="C57" s="1206" t="s">
        <v>50</v>
      </c>
      <c r="D57" s="1206"/>
      <c r="E57" s="1207"/>
      <c r="F57" s="124">
        <v>610</v>
      </c>
      <c r="G57" s="124">
        <v>610</v>
      </c>
      <c r="H57" s="125">
        <v>663</v>
      </c>
    </row>
    <row r="58" spans="2:8" ht="45.75" customHeight="1" x14ac:dyDescent="0.15">
      <c r="B58" s="126"/>
      <c r="C58" s="1194" t="s">
        <v>590</v>
      </c>
      <c r="D58" s="1195"/>
      <c r="E58" s="1196"/>
      <c r="F58" s="127">
        <v>387</v>
      </c>
      <c r="G58" s="127">
        <v>388</v>
      </c>
      <c r="H58" s="128">
        <v>438</v>
      </c>
    </row>
    <row r="59" spans="2:8" ht="45.75" customHeight="1" x14ac:dyDescent="0.15">
      <c r="B59" s="126"/>
      <c r="C59" s="1194" t="s">
        <v>591</v>
      </c>
      <c r="D59" s="1195"/>
      <c r="E59" s="1196"/>
      <c r="F59" s="127">
        <v>182</v>
      </c>
      <c r="G59" s="127">
        <v>175</v>
      </c>
      <c r="H59" s="128">
        <v>168</v>
      </c>
    </row>
    <row r="60" spans="2:8" ht="45.75" customHeight="1" x14ac:dyDescent="0.15">
      <c r="B60" s="126"/>
      <c r="C60" s="1194" t="s">
        <v>592</v>
      </c>
      <c r="D60" s="1195"/>
      <c r="E60" s="1196"/>
      <c r="F60" s="127">
        <v>23</v>
      </c>
      <c r="G60" s="127">
        <v>23</v>
      </c>
      <c r="H60" s="128">
        <v>25</v>
      </c>
    </row>
    <row r="61" spans="2:8" ht="45.75" customHeight="1" x14ac:dyDescent="0.15">
      <c r="B61" s="126"/>
      <c r="C61" s="1194" t="s">
        <v>593</v>
      </c>
      <c r="D61" s="1195"/>
      <c r="E61" s="1196"/>
      <c r="F61" s="127">
        <v>10</v>
      </c>
      <c r="G61" s="127">
        <v>13</v>
      </c>
      <c r="H61" s="128">
        <v>16</v>
      </c>
    </row>
    <row r="62" spans="2:8" ht="45.75" customHeight="1" thickBot="1" x14ac:dyDescent="0.2">
      <c r="B62" s="129"/>
      <c r="C62" s="1197" t="s">
        <v>594</v>
      </c>
      <c r="D62" s="1198"/>
      <c r="E62" s="1199"/>
      <c r="F62" s="130">
        <v>2</v>
      </c>
      <c r="G62" s="130">
        <v>6</v>
      </c>
      <c r="H62" s="131">
        <v>8</v>
      </c>
    </row>
    <row r="63" spans="2:8" ht="52.5" customHeight="1" thickBot="1" x14ac:dyDescent="0.2">
      <c r="B63" s="132"/>
      <c r="C63" s="1200" t="s">
        <v>51</v>
      </c>
      <c r="D63" s="1200"/>
      <c r="E63" s="1201"/>
      <c r="F63" s="133">
        <v>1197</v>
      </c>
      <c r="G63" s="133">
        <v>1316</v>
      </c>
      <c r="H63" s="134">
        <v>1469</v>
      </c>
    </row>
    <row r="64" spans="2:8" x14ac:dyDescent="0.15"/>
  </sheetData>
  <sheetProtection algorithmName="SHA-512" hashValue="6G/Q3r1Fd6UrcQLCSeyBgsW+BcjuXF2M1SzGzw/7jYy+RJqhTczzqE3vtOKwVmYukEKEgiKgbqU/0lqnAYoh/g==" saltValue="In7/eFIB805P6xf8gRt2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19685039370078741" bottom="0" header="0" footer="0"/>
  <pageSetup paperSize="9" scale="43" orientation="landscape" verticalDpi="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5F957-7C11-48D3-8B14-772B7F3C56CC}">
  <sheetPr>
    <pageSetUpPr fitToPage="1"/>
  </sheetPr>
  <dimension ref="A1:DE85"/>
  <sheetViews>
    <sheetView showGridLines="0" topLeftCell="AH58" zoomScaleNormal="100" zoomScaleSheetLayoutView="55" workbookViewId="0">
      <selection activeCell="AN70" sqref="AN70"/>
    </sheetView>
  </sheetViews>
  <sheetFormatPr defaultColWidth="0" defaultRowHeight="13.5" customHeight="1" zeroHeight="1" x14ac:dyDescent="0.15"/>
  <cols>
    <col min="1" max="1" width="6.375" style="1210" customWidth="1"/>
    <col min="2" max="107" width="2.5" style="1210" customWidth="1"/>
    <col min="108" max="108" width="6.125" style="1217" customWidth="1"/>
    <col min="109" max="109" width="5.875" style="1216" customWidth="1"/>
    <col min="110" max="16384" width="8.625" style="1210" hidden="1"/>
  </cols>
  <sheetData>
    <row r="1" spans="1:109" ht="42.75" customHeight="1" x14ac:dyDescent="0.15">
      <c r="A1" s="1208"/>
      <c r="B1" s="1209"/>
      <c r="DD1" s="1210"/>
      <c r="DE1" s="1210"/>
    </row>
    <row r="2" spans="1:109" ht="25.5" customHeight="1" x14ac:dyDescent="0.15">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15">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x14ac:dyDescent="0.15">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x14ac:dyDescent="0.15">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x14ac:dyDescent="0.15">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x14ac:dyDescent="0.15">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x14ac:dyDescent="0.15">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x14ac:dyDescent="0.15">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x14ac:dyDescent="0.15">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x14ac:dyDescent="0.15">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x14ac:dyDescent="0.15">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x14ac:dyDescent="0.15">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x14ac:dyDescent="0.15">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x14ac:dyDescent="0.15">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x14ac:dyDescent="0.15">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x14ac:dyDescent="0.15">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x14ac:dyDescent="0.15">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x14ac:dyDescent="0.15">
      <c r="DD19" s="1210"/>
      <c r="DE19" s="1210"/>
    </row>
    <row r="20" spans="1:109" x14ac:dyDescent="0.15">
      <c r="DD20" s="1210"/>
      <c r="DE20" s="1210"/>
    </row>
    <row r="21" spans="1:109" ht="17.25" customHeight="1" x14ac:dyDescent="0.15">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15">
      <c r="B22" s="1216"/>
    </row>
    <row r="23" spans="1:109" x14ac:dyDescent="0.15">
      <c r="B23" s="1216"/>
    </row>
    <row r="24" spans="1:109" x14ac:dyDescent="0.15">
      <c r="B24" s="1216"/>
    </row>
    <row r="25" spans="1:109" x14ac:dyDescent="0.15">
      <c r="B25" s="1216"/>
    </row>
    <row r="26" spans="1:109" x14ac:dyDescent="0.15">
      <c r="B26" s="1216"/>
    </row>
    <row r="27" spans="1:109" x14ac:dyDescent="0.15">
      <c r="B27" s="1216"/>
    </row>
    <row r="28" spans="1:109" x14ac:dyDescent="0.15">
      <c r="B28" s="1216"/>
    </row>
    <row r="29" spans="1:109" x14ac:dyDescent="0.15">
      <c r="B29" s="1216"/>
    </row>
    <row r="30" spans="1:109" x14ac:dyDescent="0.15">
      <c r="B30" s="1216"/>
    </row>
    <row r="31" spans="1:109" x14ac:dyDescent="0.15">
      <c r="B31" s="1216"/>
    </row>
    <row r="32" spans="1:109" x14ac:dyDescent="0.15">
      <c r="B32" s="1216"/>
    </row>
    <row r="33" spans="2:109" x14ac:dyDescent="0.15">
      <c r="B33" s="1216"/>
    </row>
    <row r="34" spans="2:109" x14ac:dyDescent="0.15">
      <c r="B34" s="1216"/>
    </row>
    <row r="35" spans="2:109" x14ac:dyDescent="0.15">
      <c r="B35" s="1216"/>
    </row>
    <row r="36" spans="2:109" x14ac:dyDescent="0.15">
      <c r="B36" s="1216"/>
    </row>
    <row r="37" spans="2:109" x14ac:dyDescent="0.15">
      <c r="B37" s="1216"/>
    </row>
    <row r="38" spans="2:109" x14ac:dyDescent="0.15">
      <c r="B38" s="1216"/>
    </row>
    <row r="39" spans="2:109" x14ac:dyDescent="0.15">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x14ac:dyDescent="0.15">
      <c r="B40" s="1221"/>
      <c r="DD40" s="1221"/>
      <c r="DE40" s="1210"/>
    </row>
    <row r="41" spans="2:109" ht="17.25" x14ac:dyDescent="0.15">
      <c r="B41" s="1222" t="s">
        <v>601</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x14ac:dyDescent="0.15">
      <c r="B42" s="1216"/>
      <c r="G42" s="1223"/>
      <c r="I42" s="1224"/>
      <c r="J42" s="1224"/>
      <c r="K42" s="1224"/>
      <c r="AM42" s="1223"/>
      <c r="AN42" s="1223" t="s">
        <v>602</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15">
      <c r="B43" s="1216"/>
      <c r="AN43" s="1225" t="s">
        <v>603</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x14ac:dyDescent="0.15">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x14ac:dyDescent="0.15">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x14ac:dyDescent="0.15">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x14ac:dyDescent="0.15">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x14ac:dyDescent="0.15">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x14ac:dyDescent="0.15">
      <c r="B49" s="1216"/>
      <c r="AN49" s="1210" t="s">
        <v>604</v>
      </c>
    </row>
    <row r="50" spans="1:109" x14ac:dyDescent="0.15">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549</v>
      </c>
      <c r="BQ50" s="1241"/>
      <c r="BR50" s="1241"/>
      <c r="BS50" s="1241"/>
      <c r="BT50" s="1241"/>
      <c r="BU50" s="1241"/>
      <c r="BV50" s="1241"/>
      <c r="BW50" s="1241"/>
      <c r="BX50" s="1241" t="s">
        <v>550</v>
      </c>
      <c r="BY50" s="1241"/>
      <c r="BZ50" s="1241"/>
      <c r="CA50" s="1241"/>
      <c r="CB50" s="1241"/>
      <c r="CC50" s="1241"/>
      <c r="CD50" s="1241"/>
      <c r="CE50" s="1241"/>
      <c r="CF50" s="1241" t="s">
        <v>551</v>
      </c>
      <c r="CG50" s="1241"/>
      <c r="CH50" s="1241"/>
      <c r="CI50" s="1241"/>
      <c r="CJ50" s="1241"/>
      <c r="CK50" s="1241"/>
      <c r="CL50" s="1241"/>
      <c r="CM50" s="1241"/>
      <c r="CN50" s="1241" t="s">
        <v>552</v>
      </c>
      <c r="CO50" s="1241"/>
      <c r="CP50" s="1241"/>
      <c r="CQ50" s="1241"/>
      <c r="CR50" s="1241"/>
      <c r="CS50" s="1241"/>
      <c r="CT50" s="1241"/>
      <c r="CU50" s="1241"/>
      <c r="CV50" s="1241" t="s">
        <v>553</v>
      </c>
      <c r="CW50" s="1241"/>
      <c r="CX50" s="1241"/>
      <c r="CY50" s="1241"/>
      <c r="CZ50" s="1241"/>
      <c r="DA50" s="1241"/>
      <c r="DB50" s="1241"/>
      <c r="DC50" s="1241"/>
    </row>
    <row r="51" spans="1:109" ht="13.5" customHeight="1" x14ac:dyDescent="0.15">
      <c r="B51" s="1216"/>
      <c r="G51" s="1242"/>
      <c r="H51" s="1242"/>
      <c r="I51" s="1243"/>
      <c r="J51" s="1243"/>
      <c r="K51" s="1244"/>
      <c r="L51" s="1244"/>
      <c r="M51" s="1244"/>
      <c r="N51" s="1244"/>
      <c r="AM51" s="1234"/>
      <c r="AN51" s="1245" t="s">
        <v>605</v>
      </c>
      <c r="AO51" s="1245"/>
      <c r="AP51" s="1245"/>
      <c r="AQ51" s="1245"/>
      <c r="AR51" s="1245"/>
      <c r="AS51" s="1245"/>
      <c r="AT51" s="1245"/>
      <c r="AU51" s="1245"/>
      <c r="AV51" s="1245"/>
      <c r="AW51" s="1245"/>
      <c r="AX51" s="1245"/>
      <c r="AY51" s="1245"/>
      <c r="AZ51" s="1245"/>
      <c r="BA51" s="1245"/>
      <c r="BB51" s="1245" t="s">
        <v>606</v>
      </c>
      <c r="BC51" s="1245"/>
      <c r="BD51" s="1245"/>
      <c r="BE51" s="1245"/>
      <c r="BF51" s="1245"/>
      <c r="BG51" s="1245"/>
      <c r="BH51" s="1245"/>
      <c r="BI51" s="1245"/>
      <c r="BJ51" s="1245"/>
      <c r="BK51" s="1245"/>
      <c r="BL51" s="1245"/>
      <c r="BM51" s="1245"/>
      <c r="BN51" s="1245"/>
      <c r="BO51" s="1245"/>
      <c r="BP51" s="1246">
        <v>6.4</v>
      </c>
      <c r="BQ51" s="1246"/>
      <c r="BR51" s="1246"/>
      <c r="BS51" s="1246"/>
      <c r="BT51" s="1246"/>
      <c r="BU51" s="1246"/>
      <c r="BV51" s="1246"/>
      <c r="BW51" s="1246"/>
      <c r="BX51" s="1246">
        <v>16.8</v>
      </c>
      <c r="BY51" s="1246"/>
      <c r="BZ51" s="1246"/>
      <c r="CA51" s="1246"/>
      <c r="CB51" s="1246"/>
      <c r="CC51" s="1246"/>
      <c r="CD51" s="1246"/>
      <c r="CE51" s="1246"/>
      <c r="CF51" s="1246">
        <v>16.2</v>
      </c>
      <c r="CG51" s="1246"/>
      <c r="CH51" s="1246"/>
      <c r="CI51" s="1246"/>
      <c r="CJ51" s="1246"/>
      <c r="CK51" s="1246"/>
      <c r="CL51" s="1246"/>
      <c r="CM51" s="1246"/>
      <c r="CN51" s="1246">
        <v>11.1</v>
      </c>
      <c r="CO51" s="1246"/>
      <c r="CP51" s="1246"/>
      <c r="CQ51" s="1246"/>
      <c r="CR51" s="1246"/>
      <c r="CS51" s="1246"/>
      <c r="CT51" s="1246"/>
      <c r="CU51" s="1246"/>
      <c r="CV51" s="1246"/>
      <c r="CW51" s="1246"/>
      <c r="CX51" s="1246"/>
      <c r="CY51" s="1246"/>
      <c r="CZ51" s="1246"/>
      <c r="DA51" s="1246"/>
      <c r="DB51" s="1246"/>
      <c r="DC51" s="1246"/>
    </row>
    <row r="52" spans="1:109" x14ac:dyDescent="0.15">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607</v>
      </c>
      <c r="BC53" s="1245"/>
      <c r="BD53" s="1245"/>
      <c r="BE53" s="1245"/>
      <c r="BF53" s="1245"/>
      <c r="BG53" s="1245"/>
      <c r="BH53" s="1245"/>
      <c r="BI53" s="1245"/>
      <c r="BJ53" s="1245"/>
      <c r="BK53" s="1245"/>
      <c r="BL53" s="1245"/>
      <c r="BM53" s="1245"/>
      <c r="BN53" s="1245"/>
      <c r="BO53" s="1245"/>
      <c r="BP53" s="1246">
        <v>58.3</v>
      </c>
      <c r="BQ53" s="1246"/>
      <c r="BR53" s="1246"/>
      <c r="BS53" s="1246"/>
      <c r="BT53" s="1246"/>
      <c r="BU53" s="1246"/>
      <c r="BV53" s="1246"/>
      <c r="BW53" s="1246"/>
      <c r="BX53" s="1246">
        <v>39.5</v>
      </c>
      <c r="BY53" s="1246"/>
      <c r="BZ53" s="1246"/>
      <c r="CA53" s="1246"/>
      <c r="CB53" s="1246"/>
      <c r="CC53" s="1246"/>
      <c r="CD53" s="1246"/>
      <c r="CE53" s="1246"/>
      <c r="CF53" s="1246">
        <v>40.4</v>
      </c>
      <c r="CG53" s="1246"/>
      <c r="CH53" s="1246"/>
      <c r="CI53" s="1246"/>
      <c r="CJ53" s="1246"/>
      <c r="CK53" s="1246"/>
      <c r="CL53" s="1246"/>
      <c r="CM53" s="1246"/>
      <c r="CN53" s="1246">
        <v>41.8</v>
      </c>
      <c r="CO53" s="1246"/>
      <c r="CP53" s="1246"/>
      <c r="CQ53" s="1246"/>
      <c r="CR53" s="1246"/>
      <c r="CS53" s="1246"/>
      <c r="CT53" s="1246"/>
      <c r="CU53" s="1246"/>
      <c r="CV53" s="1246">
        <v>43.2</v>
      </c>
      <c r="CW53" s="1246"/>
      <c r="CX53" s="1246"/>
      <c r="CY53" s="1246"/>
      <c r="CZ53" s="1246"/>
      <c r="DA53" s="1246"/>
      <c r="DB53" s="1246"/>
      <c r="DC53" s="1246"/>
    </row>
    <row r="54" spans="1:109" x14ac:dyDescent="0.15">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1224"/>
      <c r="B55" s="1216"/>
      <c r="G55" s="1235"/>
      <c r="H55" s="1235"/>
      <c r="I55" s="1235"/>
      <c r="J55" s="1235"/>
      <c r="K55" s="1244"/>
      <c r="L55" s="1244"/>
      <c r="M55" s="1244"/>
      <c r="N55" s="1244"/>
      <c r="AN55" s="1241" t="s">
        <v>608</v>
      </c>
      <c r="AO55" s="1241"/>
      <c r="AP55" s="1241"/>
      <c r="AQ55" s="1241"/>
      <c r="AR55" s="1241"/>
      <c r="AS55" s="1241"/>
      <c r="AT55" s="1241"/>
      <c r="AU55" s="1241"/>
      <c r="AV55" s="1241"/>
      <c r="AW55" s="1241"/>
      <c r="AX55" s="1241"/>
      <c r="AY55" s="1241"/>
      <c r="AZ55" s="1241"/>
      <c r="BA55" s="1241"/>
      <c r="BB55" s="1245" t="s">
        <v>606</v>
      </c>
      <c r="BC55" s="1245"/>
      <c r="BD55" s="1245"/>
      <c r="BE55" s="1245"/>
      <c r="BF55" s="1245"/>
      <c r="BG55" s="1245"/>
      <c r="BH55" s="1245"/>
      <c r="BI55" s="1245"/>
      <c r="BJ55" s="1245"/>
      <c r="BK55" s="1245"/>
      <c r="BL55" s="1245"/>
      <c r="BM55" s="1245"/>
      <c r="BN55" s="1245"/>
      <c r="BO55" s="1245"/>
      <c r="BP55" s="1246">
        <v>32.799999999999997</v>
      </c>
      <c r="BQ55" s="1246"/>
      <c r="BR55" s="1246"/>
      <c r="BS55" s="1246"/>
      <c r="BT55" s="1246"/>
      <c r="BU55" s="1246"/>
      <c r="BV55" s="1246"/>
      <c r="BW55" s="1246"/>
      <c r="BX55" s="1246">
        <v>20.9</v>
      </c>
      <c r="BY55" s="1246"/>
      <c r="BZ55" s="1246"/>
      <c r="CA55" s="1246"/>
      <c r="CB55" s="1246"/>
      <c r="CC55" s="1246"/>
      <c r="CD55" s="1246"/>
      <c r="CE55" s="1246"/>
      <c r="CF55" s="1246">
        <v>21</v>
      </c>
      <c r="CG55" s="1246"/>
      <c r="CH55" s="1246"/>
      <c r="CI55" s="1246"/>
      <c r="CJ55" s="1246"/>
      <c r="CK55" s="1246"/>
      <c r="CL55" s="1246"/>
      <c r="CM55" s="1246"/>
      <c r="CN55" s="1246">
        <v>23.5</v>
      </c>
      <c r="CO55" s="1246"/>
      <c r="CP55" s="1246"/>
      <c r="CQ55" s="1246"/>
      <c r="CR55" s="1246"/>
      <c r="CS55" s="1246"/>
      <c r="CT55" s="1246"/>
      <c r="CU55" s="1246"/>
      <c r="CV55" s="1246">
        <v>8.5</v>
      </c>
      <c r="CW55" s="1246"/>
      <c r="CX55" s="1246"/>
      <c r="CY55" s="1246"/>
      <c r="CZ55" s="1246"/>
      <c r="DA55" s="1246"/>
      <c r="DB55" s="1246"/>
      <c r="DC55" s="1246"/>
    </row>
    <row r="56" spans="1:109" x14ac:dyDescent="0.15">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x14ac:dyDescent="0.15">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607</v>
      </c>
      <c r="BC57" s="1245"/>
      <c r="BD57" s="1245"/>
      <c r="BE57" s="1245"/>
      <c r="BF57" s="1245"/>
      <c r="BG57" s="1245"/>
      <c r="BH57" s="1245"/>
      <c r="BI57" s="1245"/>
      <c r="BJ57" s="1245"/>
      <c r="BK57" s="1245"/>
      <c r="BL57" s="1245"/>
      <c r="BM57" s="1245"/>
      <c r="BN57" s="1245"/>
      <c r="BO57" s="1245"/>
      <c r="BP57" s="1246">
        <v>58.9</v>
      </c>
      <c r="BQ57" s="1246"/>
      <c r="BR57" s="1246"/>
      <c r="BS57" s="1246"/>
      <c r="BT57" s="1246"/>
      <c r="BU57" s="1246"/>
      <c r="BV57" s="1246"/>
      <c r="BW57" s="1246"/>
      <c r="BX57" s="1246">
        <v>60.5</v>
      </c>
      <c r="BY57" s="1246"/>
      <c r="BZ57" s="1246"/>
      <c r="CA57" s="1246"/>
      <c r="CB57" s="1246"/>
      <c r="CC57" s="1246"/>
      <c r="CD57" s="1246"/>
      <c r="CE57" s="1246"/>
      <c r="CF57" s="1246">
        <v>61.5</v>
      </c>
      <c r="CG57" s="1246"/>
      <c r="CH57" s="1246"/>
      <c r="CI57" s="1246"/>
      <c r="CJ57" s="1246"/>
      <c r="CK57" s="1246"/>
      <c r="CL57" s="1246"/>
      <c r="CM57" s="1246"/>
      <c r="CN57" s="1246">
        <v>61.9</v>
      </c>
      <c r="CO57" s="1246"/>
      <c r="CP57" s="1246"/>
      <c r="CQ57" s="1246"/>
      <c r="CR57" s="1246"/>
      <c r="CS57" s="1246"/>
      <c r="CT57" s="1246"/>
      <c r="CU57" s="1246"/>
      <c r="CV57" s="1246">
        <v>62.1</v>
      </c>
      <c r="CW57" s="1246"/>
      <c r="CX57" s="1246"/>
      <c r="CY57" s="1246"/>
      <c r="CZ57" s="1246"/>
      <c r="DA57" s="1246"/>
      <c r="DB57" s="1246"/>
      <c r="DC57" s="1246"/>
      <c r="DD57" s="1249"/>
      <c r="DE57" s="1247"/>
    </row>
    <row r="58" spans="1:109" s="1224" customFormat="1" x14ac:dyDescent="0.15">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x14ac:dyDescent="0.15">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x14ac:dyDescent="0.15">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x14ac:dyDescent="0.15">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x14ac:dyDescent="0.15">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7.25" x14ac:dyDescent="0.15">
      <c r="B63" s="1255" t="s">
        <v>609</v>
      </c>
    </row>
    <row r="64" spans="1:109" x14ac:dyDescent="0.15">
      <c r="B64" s="1216"/>
      <c r="G64" s="1223"/>
      <c r="I64" s="1256"/>
      <c r="J64" s="1256"/>
      <c r="K64" s="1256"/>
      <c r="L64" s="1256"/>
      <c r="M64" s="1256"/>
      <c r="N64" s="1257"/>
      <c r="AM64" s="1223"/>
      <c r="AN64" s="1223" t="s">
        <v>602</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x14ac:dyDescent="0.15">
      <c r="B65" s="1216"/>
      <c r="AN65" s="1225" t="s">
        <v>610</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x14ac:dyDescent="0.15">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x14ac:dyDescent="0.15">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x14ac:dyDescent="0.15">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x14ac:dyDescent="0.15">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x14ac:dyDescent="0.15">
      <c r="B70" s="1216"/>
      <c r="H70" s="1258"/>
      <c r="I70" s="1258"/>
      <c r="J70" s="1259"/>
      <c r="K70" s="1259"/>
      <c r="L70" s="1260"/>
      <c r="M70" s="1259"/>
      <c r="N70" s="1260"/>
      <c r="AN70" s="1234"/>
      <c r="AO70" s="1234"/>
      <c r="AP70" s="1234"/>
      <c r="AZ70" s="1234"/>
      <c r="BA70" s="1234"/>
      <c r="BB70" s="1234"/>
      <c r="BL70" s="1234"/>
      <c r="BM70" s="1234"/>
      <c r="BN70" s="1234"/>
      <c r="BX70" s="1234"/>
      <c r="BY70" s="1234"/>
      <c r="BZ70" s="1234"/>
      <c r="CJ70" s="1234"/>
      <c r="CK70" s="1234"/>
      <c r="CL70" s="1234"/>
      <c r="CV70" s="1234"/>
      <c r="CW70" s="1234"/>
      <c r="CX70" s="1234"/>
    </row>
    <row r="71" spans="2:107" x14ac:dyDescent="0.15">
      <c r="B71" s="1216"/>
      <c r="G71" s="1261"/>
      <c r="I71" s="1262"/>
      <c r="J71" s="1259"/>
      <c r="K71" s="1259"/>
      <c r="L71" s="1260"/>
      <c r="M71" s="1259"/>
      <c r="N71" s="1260"/>
      <c r="AM71" s="1261"/>
      <c r="AN71" s="1210" t="s">
        <v>604</v>
      </c>
    </row>
    <row r="72" spans="2:107" x14ac:dyDescent="0.15">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549</v>
      </c>
      <c r="BQ72" s="1241"/>
      <c r="BR72" s="1241"/>
      <c r="BS72" s="1241"/>
      <c r="BT72" s="1241"/>
      <c r="BU72" s="1241"/>
      <c r="BV72" s="1241"/>
      <c r="BW72" s="1241"/>
      <c r="BX72" s="1241" t="s">
        <v>550</v>
      </c>
      <c r="BY72" s="1241"/>
      <c r="BZ72" s="1241"/>
      <c r="CA72" s="1241"/>
      <c r="CB72" s="1241"/>
      <c r="CC72" s="1241"/>
      <c r="CD72" s="1241"/>
      <c r="CE72" s="1241"/>
      <c r="CF72" s="1241" t="s">
        <v>551</v>
      </c>
      <c r="CG72" s="1241"/>
      <c r="CH72" s="1241"/>
      <c r="CI72" s="1241"/>
      <c r="CJ72" s="1241"/>
      <c r="CK72" s="1241"/>
      <c r="CL72" s="1241"/>
      <c r="CM72" s="1241"/>
      <c r="CN72" s="1241" t="s">
        <v>552</v>
      </c>
      <c r="CO72" s="1241"/>
      <c r="CP72" s="1241"/>
      <c r="CQ72" s="1241"/>
      <c r="CR72" s="1241"/>
      <c r="CS72" s="1241"/>
      <c r="CT72" s="1241"/>
      <c r="CU72" s="1241"/>
      <c r="CV72" s="1241" t="s">
        <v>553</v>
      </c>
      <c r="CW72" s="1241"/>
      <c r="CX72" s="1241"/>
      <c r="CY72" s="1241"/>
      <c r="CZ72" s="1241"/>
      <c r="DA72" s="1241"/>
      <c r="DB72" s="1241"/>
      <c r="DC72" s="1241"/>
    </row>
    <row r="73" spans="2:107" x14ac:dyDescent="0.15">
      <c r="B73" s="1216"/>
      <c r="G73" s="1242"/>
      <c r="H73" s="1242"/>
      <c r="I73" s="1242"/>
      <c r="J73" s="1242"/>
      <c r="K73" s="1263"/>
      <c r="L73" s="1263"/>
      <c r="M73" s="1263"/>
      <c r="N73" s="1263"/>
      <c r="AM73" s="1234"/>
      <c r="AN73" s="1245" t="s">
        <v>605</v>
      </c>
      <c r="AO73" s="1245"/>
      <c r="AP73" s="1245"/>
      <c r="AQ73" s="1245"/>
      <c r="AR73" s="1245"/>
      <c r="AS73" s="1245"/>
      <c r="AT73" s="1245"/>
      <c r="AU73" s="1245"/>
      <c r="AV73" s="1245"/>
      <c r="AW73" s="1245"/>
      <c r="AX73" s="1245"/>
      <c r="AY73" s="1245"/>
      <c r="AZ73" s="1245"/>
      <c r="BA73" s="1245"/>
      <c r="BB73" s="1245" t="s">
        <v>606</v>
      </c>
      <c r="BC73" s="1245"/>
      <c r="BD73" s="1245"/>
      <c r="BE73" s="1245"/>
      <c r="BF73" s="1245"/>
      <c r="BG73" s="1245"/>
      <c r="BH73" s="1245"/>
      <c r="BI73" s="1245"/>
      <c r="BJ73" s="1245"/>
      <c r="BK73" s="1245"/>
      <c r="BL73" s="1245"/>
      <c r="BM73" s="1245"/>
      <c r="BN73" s="1245"/>
      <c r="BO73" s="1245"/>
      <c r="BP73" s="1246">
        <v>6.4</v>
      </c>
      <c r="BQ73" s="1246"/>
      <c r="BR73" s="1246"/>
      <c r="BS73" s="1246"/>
      <c r="BT73" s="1246"/>
      <c r="BU73" s="1246"/>
      <c r="BV73" s="1246"/>
      <c r="BW73" s="1246"/>
      <c r="BX73" s="1246">
        <v>16.8</v>
      </c>
      <c r="BY73" s="1246"/>
      <c r="BZ73" s="1246"/>
      <c r="CA73" s="1246"/>
      <c r="CB73" s="1246"/>
      <c r="CC73" s="1246"/>
      <c r="CD73" s="1246"/>
      <c r="CE73" s="1246"/>
      <c r="CF73" s="1246">
        <v>16.2</v>
      </c>
      <c r="CG73" s="1246"/>
      <c r="CH73" s="1246"/>
      <c r="CI73" s="1246"/>
      <c r="CJ73" s="1246"/>
      <c r="CK73" s="1246"/>
      <c r="CL73" s="1246"/>
      <c r="CM73" s="1246"/>
      <c r="CN73" s="1246">
        <v>11.1</v>
      </c>
      <c r="CO73" s="1246"/>
      <c r="CP73" s="1246"/>
      <c r="CQ73" s="1246"/>
      <c r="CR73" s="1246"/>
      <c r="CS73" s="1246"/>
      <c r="CT73" s="1246"/>
      <c r="CU73" s="1246"/>
      <c r="CV73" s="1246"/>
      <c r="CW73" s="1246"/>
      <c r="CX73" s="1246"/>
      <c r="CY73" s="1246"/>
      <c r="CZ73" s="1246"/>
      <c r="DA73" s="1246"/>
      <c r="DB73" s="1246"/>
      <c r="DC73" s="1246"/>
    </row>
    <row r="74" spans="2:107" x14ac:dyDescent="0.15">
      <c r="B74" s="1216"/>
      <c r="G74" s="1242"/>
      <c r="H74" s="1242"/>
      <c r="I74" s="1242"/>
      <c r="J74" s="1242"/>
      <c r="K74" s="1263"/>
      <c r="L74" s="1263"/>
      <c r="M74" s="1263"/>
      <c r="N74" s="1263"/>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611</v>
      </c>
      <c r="BC75" s="1245"/>
      <c r="BD75" s="1245"/>
      <c r="BE75" s="1245"/>
      <c r="BF75" s="1245"/>
      <c r="BG75" s="1245"/>
      <c r="BH75" s="1245"/>
      <c r="BI75" s="1245"/>
      <c r="BJ75" s="1245"/>
      <c r="BK75" s="1245"/>
      <c r="BL75" s="1245"/>
      <c r="BM75" s="1245"/>
      <c r="BN75" s="1245"/>
      <c r="BO75" s="1245"/>
      <c r="BP75" s="1246">
        <v>8.4</v>
      </c>
      <c r="BQ75" s="1246"/>
      <c r="BR75" s="1246"/>
      <c r="BS75" s="1246"/>
      <c r="BT75" s="1246"/>
      <c r="BU75" s="1246"/>
      <c r="BV75" s="1246"/>
      <c r="BW75" s="1246"/>
      <c r="BX75" s="1246">
        <v>7.4</v>
      </c>
      <c r="BY75" s="1246"/>
      <c r="BZ75" s="1246"/>
      <c r="CA75" s="1246"/>
      <c r="CB75" s="1246"/>
      <c r="CC75" s="1246"/>
      <c r="CD75" s="1246"/>
      <c r="CE75" s="1246"/>
      <c r="CF75" s="1246">
        <v>6.6</v>
      </c>
      <c r="CG75" s="1246"/>
      <c r="CH75" s="1246"/>
      <c r="CI75" s="1246"/>
      <c r="CJ75" s="1246"/>
      <c r="CK75" s="1246"/>
      <c r="CL75" s="1246"/>
      <c r="CM75" s="1246"/>
      <c r="CN75" s="1246">
        <v>5.6</v>
      </c>
      <c r="CO75" s="1246"/>
      <c r="CP75" s="1246"/>
      <c r="CQ75" s="1246"/>
      <c r="CR75" s="1246"/>
      <c r="CS75" s="1246"/>
      <c r="CT75" s="1246"/>
      <c r="CU75" s="1246"/>
      <c r="CV75" s="1246">
        <v>5.6</v>
      </c>
      <c r="CW75" s="1246"/>
      <c r="CX75" s="1246"/>
      <c r="CY75" s="1246"/>
      <c r="CZ75" s="1246"/>
      <c r="DA75" s="1246"/>
      <c r="DB75" s="1246"/>
      <c r="DC75" s="1246"/>
    </row>
    <row r="76" spans="2:107" x14ac:dyDescent="0.15">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1216"/>
      <c r="G77" s="1235"/>
      <c r="H77" s="1235"/>
      <c r="I77" s="1235"/>
      <c r="J77" s="1235"/>
      <c r="K77" s="1263"/>
      <c r="L77" s="1263"/>
      <c r="M77" s="1263"/>
      <c r="N77" s="1263"/>
      <c r="AN77" s="1241" t="s">
        <v>608</v>
      </c>
      <c r="AO77" s="1241"/>
      <c r="AP77" s="1241"/>
      <c r="AQ77" s="1241"/>
      <c r="AR77" s="1241"/>
      <c r="AS77" s="1241"/>
      <c r="AT77" s="1241"/>
      <c r="AU77" s="1241"/>
      <c r="AV77" s="1241"/>
      <c r="AW77" s="1241"/>
      <c r="AX77" s="1241"/>
      <c r="AY77" s="1241"/>
      <c r="AZ77" s="1241"/>
      <c r="BA77" s="1241"/>
      <c r="BB77" s="1245" t="s">
        <v>606</v>
      </c>
      <c r="BC77" s="1245"/>
      <c r="BD77" s="1245"/>
      <c r="BE77" s="1245"/>
      <c r="BF77" s="1245"/>
      <c r="BG77" s="1245"/>
      <c r="BH77" s="1245"/>
      <c r="BI77" s="1245"/>
      <c r="BJ77" s="1245"/>
      <c r="BK77" s="1245"/>
      <c r="BL77" s="1245"/>
      <c r="BM77" s="1245"/>
      <c r="BN77" s="1245"/>
      <c r="BO77" s="1245"/>
      <c r="BP77" s="1246">
        <v>32.799999999999997</v>
      </c>
      <c r="BQ77" s="1246"/>
      <c r="BR77" s="1246"/>
      <c r="BS77" s="1246"/>
      <c r="BT77" s="1246"/>
      <c r="BU77" s="1246"/>
      <c r="BV77" s="1246"/>
      <c r="BW77" s="1246"/>
      <c r="BX77" s="1246">
        <v>20.9</v>
      </c>
      <c r="BY77" s="1246"/>
      <c r="BZ77" s="1246"/>
      <c r="CA77" s="1246"/>
      <c r="CB77" s="1246"/>
      <c r="CC77" s="1246"/>
      <c r="CD77" s="1246"/>
      <c r="CE77" s="1246"/>
      <c r="CF77" s="1246">
        <v>21</v>
      </c>
      <c r="CG77" s="1246"/>
      <c r="CH77" s="1246"/>
      <c r="CI77" s="1246"/>
      <c r="CJ77" s="1246"/>
      <c r="CK77" s="1246"/>
      <c r="CL77" s="1246"/>
      <c r="CM77" s="1246"/>
      <c r="CN77" s="1246">
        <v>23.5</v>
      </c>
      <c r="CO77" s="1246"/>
      <c r="CP77" s="1246"/>
      <c r="CQ77" s="1246"/>
      <c r="CR77" s="1246"/>
      <c r="CS77" s="1246"/>
      <c r="CT77" s="1246"/>
      <c r="CU77" s="1246"/>
      <c r="CV77" s="1246">
        <v>8.5</v>
      </c>
      <c r="CW77" s="1246"/>
      <c r="CX77" s="1246"/>
      <c r="CY77" s="1246"/>
      <c r="CZ77" s="1246"/>
      <c r="DA77" s="1246"/>
      <c r="DB77" s="1246"/>
      <c r="DC77" s="1246"/>
    </row>
    <row r="78" spans="2:107" x14ac:dyDescent="0.15">
      <c r="B78" s="1216"/>
      <c r="G78" s="1235"/>
      <c r="H78" s="1235"/>
      <c r="I78" s="1235"/>
      <c r="J78" s="1235"/>
      <c r="K78" s="1263"/>
      <c r="L78" s="1263"/>
      <c r="M78" s="1263"/>
      <c r="N78" s="1263"/>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1216"/>
      <c r="G79" s="1235"/>
      <c r="H79" s="1235"/>
      <c r="I79" s="1248"/>
      <c r="J79" s="1248"/>
      <c r="K79" s="1264"/>
      <c r="L79" s="1264"/>
      <c r="M79" s="1264"/>
      <c r="N79" s="1264"/>
      <c r="AN79" s="1241"/>
      <c r="AO79" s="1241"/>
      <c r="AP79" s="1241"/>
      <c r="AQ79" s="1241"/>
      <c r="AR79" s="1241"/>
      <c r="AS79" s="1241"/>
      <c r="AT79" s="1241"/>
      <c r="AU79" s="1241"/>
      <c r="AV79" s="1241"/>
      <c r="AW79" s="1241"/>
      <c r="AX79" s="1241"/>
      <c r="AY79" s="1241"/>
      <c r="AZ79" s="1241"/>
      <c r="BA79" s="1241"/>
      <c r="BB79" s="1245" t="s">
        <v>611</v>
      </c>
      <c r="BC79" s="1245"/>
      <c r="BD79" s="1245"/>
      <c r="BE79" s="1245"/>
      <c r="BF79" s="1245"/>
      <c r="BG79" s="1245"/>
      <c r="BH79" s="1245"/>
      <c r="BI79" s="1245"/>
      <c r="BJ79" s="1245"/>
      <c r="BK79" s="1245"/>
      <c r="BL79" s="1245"/>
      <c r="BM79" s="1245"/>
      <c r="BN79" s="1245"/>
      <c r="BO79" s="1245"/>
      <c r="BP79" s="1246">
        <v>9.1</v>
      </c>
      <c r="BQ79" s="1246"/>
      <c r="BR79" s="1246"/>
      <c r="BS79" s="1246"/>
      <c r="BT79" s="1246"/>
      <c r="BU79" s="1246"/>
      <c r="BV79" s="1246"/>
      <c r="BW79" s="1246"/>
      <c r="BX79" s="1246">
        <v>9.1</v>
      </c>
      <c r="BY79" s="1246"/>
      <c r="BZ79" s="1246"/>
      <c r="CA79" s="1246"/>
      <c r="CB79" s="1246"/>
      <c r="CC79" s="1246"/>
      <c r="CD79" s="1246"/>
      <c r="CE79" s="1246"/>
      <c r="CF79" s="1246">
        <v>9.1999999999999993</v>
      </c>
      <c r="CG79" s="1246"/>
      <c r="CH79" s="1246"/>
      <c r="CI79" s="1246"/>
      <c r="CJ79" s="1246"/>
      <c r="CK79" s="1246"/>
      <c r="CL79" s="1246"/>
      <c r="CM79" s="1246"/>
      <c r="CN79" s="1246">
        <v>8.6</v>
      </c>
      <c r="CO79" s="1246"/>
      <c r="CP79" s="1246"/>
      <c r="CQ79" s="1246"/>
      <c r="CR79" s="1246"/>
      <c r="CS79" s="1246"/>
      <c r="CT79" s="1246"/>
      <c r="CU79" s="1246"/>
      <c r="CV79" s="1246">
        <v>8.1999999999999993</v>
      </c>
      <c r="CW79" s="1246"/>
      <c r="CX79" s="1246"/>
      <c r="CY79" s="1246"/>
      <c r="CZ79" s="1246"/>
      <c r="DA79" s="1246"/>
      <c r="DB79" s="1246"/>
      <c r="DC79" s="1246"/>
    </row>
    <row r="80" spans="2:107" x14ac:dyDescent="0.15">
      <c r="B80" s="1216"/>
      <c r="G80" s="1235"/>
      <c r="H80" s="1235"/>
      <c r="I80" s="1248"/>
      <c r="J80" s="1248"/>
      <c r="K80" s="1264"/>
      <c r="L80" s="1264"/>
      <c r="M80" s="1264"/>
      <c r="N80" s="1264"/>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1216"/>
    </row>
    <row r="82" spans="2:109" ht="17.25" x14ac:dyDescent="0.15">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x14ac:dyDescent="0.15">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x14ac:dyDescent="0.15">
      <c r="DD84" s="1210"/>
      <c r="DE84" s="1210"/>
    </row>
    <row r="85" spans="2:109" x14ac:dyDescent="0.15">
      <c r="DD85" s="1210"/>
      <c r="DE85" s="1210"/>
    </row>
  </sheetData>
  <sheetProtection algorithmName="SHA-512" hashValue="TZYmgeOH+Mfd9X3RbGRiwhm701XElgQixs9cQtmhU3YK490VCL/bjjb243U/WSJ55PDrDhhsh4updfOl2A1zTg==" saltValue="SsVD1gdT6urZV0yxffd6X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8F3DA-64CA-4E27-B367-E78B39B18F7F}">
  <sheetPr>
    <pageSetUpPr fitToPage="1"/>
  </sheetPr>
  <dimension ref="A1:DR125"/>
  <sheetViews>
    <sheetView showGridLines="0" topLeftCell="A85" zoomScaleNormal="100" zoomScaleSheetLayoutView="70" workbookViewId="0">
      <selection activeCell="AN70" sqref="AN70"/>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496</v>
      </c>
    </row>
  </sheetData>
  <sheetProtection algorithmName="SHA-512" hashValue="ZQ3AY4vp7fT6S4HzmrE+fwG0l3lnD5FmPuQSY5Kk0ecZgEzG7OaXNBNYcZb0upE4OUhA8p5fbfsAzSEQ2wh3JA==" saltValue="VHi8qeRQ38WAzPftgdmWng=="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BB676-F497-4C8D-893D-A13FEDABA6A2}">
  <sheetPr>
    <pageSetUpPr fitToPage="1"/>
  </sheetPr>
  <dimension ref="A1:DR125"/>
  <sheetViews>
    <sheetView showGridLines="0" tabSelected="1" topLeftCell="A103" zoomScaleNormal="100" zoomScaleSheetLayoutView="55" workbookViewId="0">
      <selection activeCell="AN70" sqref="AN70"/>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496</v>
      </c>
    </row>
  </sheetData>
  <sheetProtection algorithmName="SHA-512" hashValue="20U28uuNtXtzg+5u7XQElEBlP8yxSSOqQPa0v1NN/SNdwAhftv3PTnUOykWwoF84A3z578+MPF6yohKdFUwEUw==" saltValue="4I+KIzFyV7BnIqlwUrsuIg=="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546</v>
      </c>
      <c r="G2" s="148"/>
      <c r="H2" s="149"/>
    </row>
    <row r="3" spans="1:8" x14ac:dyDescent="0.15">
      <c r="A3" s="145" t="s">
        <v>539</v>
      </c>
      <c r="B3" s="150"/>
      <c r="C3" s="151"/>
      <c r="D3" s="152">
        <v>90064</v>
      </c>
      <c r="E3" s="153"/>
      <c r="F3" s="154">
        <v>82993</v>
      </c>
      <c r="G3" s="155"/>
      <c r="H3" s="156"/>
    </row>
    <row r="4" spans="1:8" x14ac:dyDescent="0.15">
      <c r="A4" s="157"/>
      <c r="B4" s="158"/>
      <c r="C4" s="159"/>
      <c r="D4" s="160">
        <v>78408</v>
      </c>
      <c r="E4" s="161"/>
      <c r="F4" s="162">
        <v>46787</v>
      </c>
      <c r="G4" s="163"/>
      <c r="H4" s="164"/>
    </row>
    <row r="5" spans="1:8" x14ac:dyDescent="0.15">
      <c r="A5" s="145" t="s">
        <v>541</v>
      </c>
      <c r="B5" s="150"/>
      <c r="C5" s="151"/>
      <c r="D5" s="152">
        <v>47230</v>
      </c>
      <c r="E5" s="153"/>
      <c r="F5" s="154">
        <v>108252</v>
      </c>
      <c r="G5" s="155"/>
      <c r="H5" s="156"/>
    </row>
    <row r="6" spans="1:8" x14ac:dyDescent="0.15">
      <c r="A6" s="157"/>
      <c r="B6" s="158"/>
      <c r="C6" s="159"/>
      <c r="D6" s="160">
        <v>38161</v>
      </c>
      <c r="E6" s="161"/>
      <c r="F6" s="162">
        <v>50321</v>
      </c>
      <c r="G6" s="163"/>
      <c r="H6" s="164"/>
    </row>
    <row r="7" spans="1:8" x14ac:dyDescent="0.15">
      <c r="A7" s="145" t="s">
        <v>542</v>
      </c>
      <c r="B7" s="150"/>
      <c r="C7" s="151"/>
      <c r="D7" s="152">
        <v>40862</v>
      </c>
      <c r="E7" s="153"/>
      <c r="F7" s="154">
        <v>93492</v>
      </c>
      <c r="G7" s="155"/>
      <c r="H7" s="156"/>
    </row>
    <row r="8" spans="1:8" x14ac:dyDescent="0.15">
      <c r="A8" s="157"/>
      <c r="B8" s="158"/>
      <c r="C8" s="159"/>
      <c r="D8" s="160">
        <v>23741</v>
      </c>
      <c r="E8" s="161"/>
      <c r="F8" s="162">
        <v>53316</v>
      </c>
      <c r="G8" s="163"/>
      <c r="H8" s="164"/>
    </row>
    <row r="9" spans="1:8" x14ac:dyDescent="0.15">
      <c r="A9" s="145" t="s">
        <v>543</v>
      </c>
      <c r="B9" s="150"/>
      <c r="C9" s="151"/>
      <c r="D9" s="152">
        <v>47633</v>
      </c>
      <c r="E9" s="153"/>
      <c r="F9" s="154">
        <v>94796</v>
      </c>
      <c r="G9" s="155"/>
      <c r="H9" s="156"/>
    </row>
    <row r="10" spans="1:8" x14ac:dyDescent="0.15">
      <c r="A10" s="157"/>
      <c r="B10" s="158"/>
      <c r="C10" s="159"/>
      <c r="D10" s="160">
        <v>31757</v>
      </c>
      <c r="E10" s="161"/>
      <c r="F10" s="162">
        <v>55781</v>
      </c>
      <c r="G10" s="163"/>
      <c r="H10" s="164"/>
    </row>
    <row r="11" spans="1:8" x14ac:dyDescent="0.15">
      <c r="A11" s="145" t="s">
        <v>544</v>
      </c>
      <c r="B11" s="150"/>
      <c r="C11" s="151"/>
      <c r="D11" s="152">
        <v>49326</v>
      </c>
      <c r="E11" s="153"/>
      <c r="F11" s="154">
        <v>85942</v>
      </c>
      <c r="G11" s="155"/>
      <c r="H11" s="156"/>
    </row>
    <row r="12" spans="1:8" x14ac:dyDescent="0.15">
      <c r="A12" s="157"/>
      <c r="B12" s="158"/>
      <c r="C12" s="165"/>
      <c r="D12" s="160">
        <v>36101</v>
      </c>
      <c r="E12" s="161"/>
      <c r="F12" s="162">
        <v>48630</v>
      </c>
      <c r="G12" s="163"/>
      <c r="H12" s="164"/>
    </row>
    <row r="13" spans="1:8" x14ac:dyDescent="0.15">
      <c r="A13" s="145"/>
      <c r="B13" s="150"/>
      <c r="C13" s="166"/>
      <c r="D13" s="167">
        <v>55023</v>
      </c>
      <c r="E13" s="168"/>
      <c r="F13" s="169">
        <v>93095</v>
      </c>
      <c r="G13" s="170"/>
      <c r="H13" s="156"/>
    </row>
    <row r="14" spans="1:8" x14ac:dyDescent="0.15">
      <c r="A14" s="157"/>
      <c r="B14" s="158"/>
      <c r="C14" s="159"/>
      <c r="D14" s="160">
        <v>41634</v>
      </c>
      <c r="E14" s="161"/>
      <c r="F14" s="162">
        <v>50967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7.8</v>
      </c>
      <c r="C19" s="171">
        <f>ROUND(VALUE(SUBSTITUTE(実質収支比率等に係る経年分析!G$48,"▲","-")),2)</f>
        <v>5.92</v>
      </c>
      <c r="D19" s="171">
        <f>ROUND(VALUE(SUBSTITUTE(実質収支比率等に係る経年分析!H$48,"▲","-")),2)</f>
        <v>15.37</v>
      </c>
      <c r="E19" s="171">
        <f>ROUND(VALUE(SUBSTITUTE(実質収支比率等に係る経年分析!I$48,"▲","-")),2)</f>
        <v>13.94</v>
      </c>
      <c r="F19" s="171">
        <f>ROUND(VALUE(SUBSTITUTE(実質収支比率等に係る経年分析!J$48,"▲","-")),2)</f>
        <v>21.07</v>
      </c>
    </row>
    <row r="20" spans="1:11" x14ac:dyDescent="0.15">
      <c r="A20" s="171" t="s">
        <v>55</v>
      </c>
      <c r="B20" s="171">
        <f>ROUND(VALUE(SUBSTITUTE(実質収支比率等に係る経年分析!F$47,"▲","-")),2)</f>
        <v>23.87</v>
      </c>
      <c r="C20" s="171">
        <f>ROUND(VALUE(SUBSTITUTE(実質収支比率等に係る経年分析!G$47,"▲","-")),2)</f>
        <v>15.78</v>
      </c>
      <c r="D20" s="171">
        <f>ROUND(VALUE(SUBSTITUTE(実質収支比率等に係る経年分析!H$47,"▲","-")),2)</f>
        <v>13.76</v>
      </c>
      <c r="E20" s="171">
        <f>ROUND(VALUE(SUBSTITUTE(実質収支比率等に係る経年分析!I$47,"▲","-")),2)</f>
        <v>16.79</v>
      </c>
      <c r="F20" s="171">
        <f>ROUND(VALUE(SUBSTITUTE(実質収支比率等に係る経年分析!J$47,"▲","-")),2)</f>
        <v>18.25</v>
      </c>
    </row>
    <row r="21" spans="1:11" x14ac:dyDescent="0.15">
      <c r="A21" s="171" t="s">
        <v>56</v>
      </c>
      <c r="B21" s="171">
        <f>IF(ISNUMBER(VALUE(SUBSTITUTE(実質収支比率等に係る経年分析!F$49,"▲","-"))),ROUND(VALUE(SUBSTITUTE(実質収支比率等に係る経年分析!F$49,"▲","-")),2),NA())</f>
        <v>-11.69</v>
      </c>
      <c r="C21" s="171">
        <f>IF(ISNUMBER(VALUE(SUBSTITUTE(実質収支比率等に係る経年分析!G$49,"▲","-"))),ROUND(VALUE(SUBSTITUTE(実質収支比率等に係る経年分析!G$49,"▲","-")),2),NA())</f>
        <v>-9.34</v>
      </c>
      <c r="D21" s="171">
        <f>IF(ISNUMBER(VALUE(SUBSTITUTE(実質収支比率等に係る経年分析!H$49,"▲","-"))),ROUND(VALUE(SUBSTITUTE(実質収支比率等に係る経年分析!H$49,"▲","-")),2),NA())</f>
        <v>7.93</v>
      </c>
      <c r="E21" s="171">
        <f>IF(ISNUMBER(VALUE(SUBSTITUTE(実質収支比率等に係る経年分析!I$49,"▲","-"))),ROUND(VALUE(SUBSTITUTE(実質収支比率等に係る経年分析!I$49,"▲","-")),2),NA())</f>
        <v>2.2200000000000002</v>
      </c>
      <c r="F21" s="171">
        <f>IF(ISNUMBER(VALUE(SUBSTITUTE(実質収支比率等に係る経年分析!J$49,"▲","-"))),ROUND(VALUE(SUBSTITUTE(実質収支比率等に係る経年分析!J$49,"▲","-")),2),NA())</f>
        <v>10.65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7.0000000000000007E-2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0.28999999999999998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x14ac:dyDescent="0.15">
      <c r="A32" s="172" t="str">
        <f>IF(連結実質赤字比率に係る赤字・黒字の構成分析!C$38="",NA(),連結実質赤字比率に係る赤字・黒字の構成分析!C$38)</f>
        <v>奨学金貸与費特別会計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0.15</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1.82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1.29</v>
      </c>
    </row>
    <row r="34" spans="1:16" x14ac:dyDescent="0.15">
      <c r="A34" s="172" t="str">
        <f>IF(連結実質赤字比率に係る赤字・黒字の構成分析!C$36="",NA(),連結実質赤字比率に係る赤字・黒字の構成分析!C$36)</f>
        <v>公共下水道事業特別会計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1.49</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4.76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3.14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2.39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7.74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5.86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15.27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13.82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20.91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373</v>
      </c>
      <c r="E42" s="173"/>
      <c r="F42" s="173"/>
      <c r="G42" s="173">
        <f>'実質公債費比率（分子）の構造'!L$52</f>
        <v>378</v>
      </c>
      <c r="H42" s="173"/>
      <c r="I42" s="173"/>
      <c r="J42" s="173">
        <f>'実質公債費比率（分子）の構造'!M$52</f>
        <v>386</v>
      </c>
      <c r="K42" s="173"/>
      <c r="L42" s="173"/>
      <c r="M42" s="173">
        <f>'実質公債費比率（分子）の構造'!N$52</f>
        <v>396</v>
      </c>
      <c r="N42" s="173"/>
      <c r="O42" s="173"/>
      <c r="P42" s="173">
        <f>'実質公債費比率（分子）の構造'!O$52</f>
        <v>410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73</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2</v>
      </c>
      <c r="O44" s="173"/>
      <c r="P44" s="173"/>
    </row>
    <row r="45" spans="1:16" x14ac:dyDescent="0.15">
      <c r="A45" s="173" t="s">
        <v>66</v>
      </c>
      <c r="B45" s="173">
        <f>'実質公債費比率（分子）の構造'!K$49</f>
        <v>30</v>
      </c>
      <c r="C45" s="173"/>
      <c r="D45" s="173"/>
      <c r="E45" s="173">
        <f>'実質公債費比率（分子）の構造'!L$49</f>
        <v>30</v>
      </c>
      <c r="F45" s="173"/>
      <c r="G45" s="173"/>
      <c r="H45" s="173">
        <f>'実質公債費比率（分子）の構造'!M$49</f>
        <v>36</v>
      </c>
      <c r="I45" s="173"/>
      <c r="J45" s="173"/>
      <c r="K45" s="173">
        <f>'実質公債費比率（分子）の構造'!N$49</f>
        <v>41</v>
      </c>
      <c r="L45" s="173"/>
      <c r="M45" s="173"/>
      <c r="N45" s="173">
        <f>'実質公債費比率（分子）の構造'!O$49</f>
        <v>49</v>
      </c>
      <c r="O45" s="173"/>
      <c r="P45" s="173"/>
    </row>
    <row r="46" spans="1:16" x14ac:dyDescent="0.15">
      <c r="A46" s="173" t="s">
        <v>67</v>
      </c>
      <c r="B46" s="173">
        <f>'実質公債費比率（分子）の構造'!K$48</f>
        <v>138</v>
      </c>
      <c r="C46" s="173"/>
      <c r="D46" s="173"/>
      <c r="E46" s="173">
        <f>'実質公債費比率（分子）の構造'!L$48</f>
        <v>143</v>
      </c>
      <c r="F46" s="173"/>
      <c r="G46" s="173"/>
      <c r="H46" s="173">
        <f>'実質公債費比率（分子）の構造'!M$48</f>
        <v>144</v>
      </c>
      <c r="I46" s="173"/>
      <c r="J46" s="173"/>
      <c r="K46" s="173">
        <f>'実質公債費比率（分子）の構造'!N$48</f>
        <v>148</v>
      </c>
      <c r="L46" s="173"/>
      <c r="M46" s="173"/>
      <c r="N46" s="173">
        <f>'実質公債費比率（分子）の構造'!O$48</f>
        <v>151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381</v>
      </c>
      <c r="C49" s="173"/>
      <c r="D49" s="173"/>
      <c r="E49" s="173">
        <f>'実質公債費比率（分子）の構造'!L$45</f>
        <v>382</v>
      </c>
      <c r="F49" s="173"/>
      <c r="G49" s="173"/>
      <c r="H49" s="173">
        <f>'実質公債費比率（分子）の構造'!M$45</f>
        <v>388</v>
      </c>
      <c r="I49" s="173"/>
      <c r="J49" s="173"/>
      <c r="K49" s="173">
        <f>'実質公債費比率（分子）の構造'!N$45</f>
        <v>382</v>
      </c>
      <c r="L49" s="173"/>
      <c r="M49" s="173"/>
      <c r="N49" s="173">
        <f>'実質公債費比率（分子）の構造'!O$45</f>
        <v>401</v>
      </c>
      <c r="O49" s="173"/>
      <c r="P49" s="173"/>
    </row>
    <row r="50" spans="1:16" x14ac:dyDescent="0.15">
      <c r="A50" s="173" t="s">
        <v>71</v>
      </c>
      <c r="B50" s="173" t="e">
        <f>NA()</f>
        <v>#N/A</v>
      </c>
      <c r="C50" s="173">
        <f>IF(ISNUMBER('実質公債費比率（分子）の構造'!K$53),'実質公債費比率（分子）の構造'!K$53,NA())</f>
        <v>249</v>
      </c>
      <c r="D50" s="173" t="e">
        <f>NA()</f>
        <v>#N/A</v>
      </c>
      <c r="E50" s="173" t="e">
        <f>NA()</f>
        <v>#N/A</v>
      </c>
      <c r="F50" s="173">
        <f>IF(ISNUMBER('実質公債費比率（分子）の構造'!L$53),'実質公債費比率（分子）の構造'!L$53,NA())</f>
        <v>178</v>
      </c>
      <c r="G50" s="173" t="e">
        <f>NA()</f>
        <v>#N/A</v>
      </c>
      <c r="H50" s="173" t="e">
        <f>NA()</f>
        <v>#N/A</v>
      </c>
      <c r="I50" s="173">
        <f>IF(ISNUMBER('実質公債費比率（分子）の構造'!M$53),'実質公債費比率（分子）の構造'!M$53,NA())</f>
        <v>183</v>
      </c>
      <c r="J50" s="173" t="e">
        <f>NA()</f>
        <v>#N/A</v>
      </c>
      <c r="K50" s="173" t="e">
        <f>NA()</f>
        <v>#N/A</v>
      </c>
      <c r="L50" s="173">
        <f>IF(ISNUMBER('実質公債費比率（分子）の構造'!N$53),'実質公債費比率（分子）の構造'!N$53,NA())</f>
        <v>176</v>
      </c>
      <c r="M50" s="173" t="e">
        <f>NA()</f>
        <v>#N/A</v>
      </c>
      <c r="N50" s="173" t="e">
        <f>NA()</f>
        <v>#N/A</v>
      </c>
      <c r="O50" s="173">
        <f>IF(ISNUMBER('実質公債費比率（分子）の構造'!O$53),'実質公債費比率（分子）の構造'!O$53,NA())</f>
        <v>193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4657</v>
      </c>
      <c r="E56" s="172"/>
      <c r="F56" s="172"/>
      <c r="G56" s="172">
        <f>'将来負担比率（分子）の構造'!J$52</f>
        <v>4577</v>
      </c>
      <c r="H56" s="172"/>
      <c r="I56" s="172"/>
      <c r="J56" s="172">
        <f>'将来負担比率（分子）の構造'!K$52</f>
        <v>4573</v>
      </c>
      <c r="K56" s="172"/>
      <c r="L56" s="172"/>
      <c r="M56" s="172">
        <f>'将来負担比率（分子）の構造'!L$52</f>
        <v>4577</v>
      </c>
      <c r="N56" s="172"/>
      <c r="O56" s="172"/>
      <c r="P56" s="172">
        <f>'将来負担比率（分子）の構造'!M$52</f>
        <v>4626</v>
      </c>
    </row>
    <row r="57" spans="1:16" x14ac:dyDescent="0.15">
      <c r="A57" s="172" t="s">
        <v>42</v>
      </c>
      <c r="B57" s="172"/>
      <c r="C57" s="172"/>
      <c r="D57" s="172">
        <f>'将来負担比率（分子）の構造'!I$51</f>
        <v>1</v>
      </c>
      <c r="E57" s="172"/>
      <c r="F57" s="172"/>
      <c r="G57" s="172">
        <f>'将来負担比率（分子）の構造'!J$51</f>
        <v>0</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1923</v>
      </c>
      <c r="E58" s="172"/>
      <c r="F58" s="172"/>
      <c r="G58" s="172">
        <f>'将来負担比率（分子）の構造'!J$50</f>
        <v>1466</v>
      </c>
      <c r="H58" s="172"/>
      <c r="I58" s="172"/>
      <c r="J58" s="172">
        <f>'将来負担比率（分子）の構造'!K$50</f>
        <v>1333</v>
      </c>
      <c r="K58" s="172"/>
      <c r="L58" s="172"/>
      <c r="M58" s="172">
        <f>'将来負担比率（分子）の構造'!L$50</f>
        <v>1422</v>
      </c>
      <c r="N58" s="172"/>
      <c r="O58" s="172"/>
      <c r="P58" s="172">
        <f>'将来負担比率（分子）の構造'!M$50</f>
        <v>1606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708</v>
      </c>
      <c r="C62" s="172"/>
      <c r="D62" s="172"/>
      <c r="E62" s="172">
        <f>'将来負担比率（分子）の構造'!J$45</f>
        <v>635</v>
      </c>
      <c r="F62" s="172"/>
      <c r="G62" s="172"/>
      <c r="H62" s="172">
        <f>'将来負担比率（分子）の構造'!K$45</f>
        <v>637</v>
      </c>
      <c r="I62" s="172"/>
      <c r="J62" s="172"/>
      <c r="K62" s="172">
        <f>'将来負担比率（分子）の構造'!L$45</f>
        <v>635</v>
      </c>
      <c r="L62" s="172"/>
      <c r="M62" s="172"/>
      <c r="N62" s="172">
        <f>'将来負担比率（分子）の構造'!M$45</f>
        <v>629</v>
      </c>
      <c r="O62" s="172"/>
      <c r="P62" s="172"/>
    </row>
    <row r="63" spans="1:16" x14ac:dyDescent="0.15">
      <c r="A63" s="172" t="s">
        <v>34</v>
      </c>
      <c r="B63" s="172">
        <f>'将来負担比率（分子）の構造'!I$44</f>
        <v>409</v>
      </c>
      <c r="C63" s="172"/>
      <c r="D63" s="172"/>
      <c r="E63" s="172">
        <f>'将来負担比率（分子）の構造'!J$44</f>
        <v>416</v>
      </c>
      <c r="F63" s="172"/>
      <c r="G63" s="172"/>
      <c r="H63" s="172">
        <f>'将来負担比率（分子）の構造'!K$44</f>
        <v>421</v>
      </c>
      <c r="I63" s="172"/>
      <c r="J63" s="172"/>
      <c r="K63" s="172">
        <f>'将来負担比率（分子）の構造'!L$44</f>
        <v>399</v>
      </c>
      <c r="L63" s="172"/>
      <c r="M63" s="172"/>
      <c r="N63" s="172">
        <f>'将来負担比率（分子）の構造'!M$44</f>
        <v>357</v>
      </c>
      <c r="O63" s="172"/>
      <c r="P63" s="172"/>
    </row>
    <row r="64" spans="1:16" x14ac:dyDescent="0.15">
      <c r="A64" s="172" t="s">
        <v>33</v>
      </c>
      <c r="B64" s="172">
        <f>'将来負担比率（分子）の構造'!I$43</f>
        <v>1940</v>
      </c>
      <c r="C64" s="172"/>
      <c r="D64" s="172"/>
      <c r="E64" s="172">
        <f>'将来負担比率（分子）の構造'!J$43</f>
        <v>1984</v>
      </c>
      <c r="F64" s="172"/>
      <c r="G64" s="172"/>
      <c r="H64" s="172">
        <f>'将来負担比率（分子）の構造'!K$43</f>
        <v>1932</v>
      </c>
      <c r="I64" s="172"/>
      <c r="J64" s="172"/>
      <c r="K64" s="172">
        <f>'将来負担比率（分子）の構造'!L$43</f>
        <v>1880</v>
      </c>
      <c r="L64" s="172"/>
      <c r="M64" s="172"/>
      <c r="N64" s="172">
        <f>'将来負担比率（分子）の構造'!M$43</f>
        <v>1779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3718</v>
      </c>
      <c r="C66" s="172"/>
      <c r="D66" s="172"/>
      <c r="E66" s="172">
        <f>'将来負担比率（分子）の構造'!J$41</f>
        <v>3525</v>
      </c>
      <c r="F66" s="172"/>
      <c r="G66" s="172"/>
      <c r="H66" s="172">
        <f>'将来負担比率（分子）の構造'!K$41</f>
        <v>3427</v>
      </c>
      <c r="I66" s="172"/>
      <c r="J66" s="172"/>
      <c r="K66" s="172">
        <f>'将来負担比率（分子）の構造'!L$41</f>
        <v>3443</v>
      </c>
      <c r="L66" s="172"/>
      <c r="M66" s="172"/>
      <c r="N66" s="172">
        <f>'将来負担比率（分子）の構造'!M$41</f>
        <v>3446</v>
      </c>
      <c r="O66" s="172"/>
      <c r="P66" s="172"/>
    </row>
    <row r="67" spans="1:16" x14ac:dyDescent="0.15">
      <c r="A67" s="172" t="s">
        <v>75</v>
      </c>
      <c r="B67" s="172" t="e">
        <f>NA()</f>
        <v>#N/A</v>
      </c>
      <c r="C67" s="172">
        <f>IF(ISNUMBER('将来負担比率（分子）の構造'!I$53), IF('将来負担比率（分子）の構造'!I$53 &lt; 0, 0, '将来負担比率（分子）の構造'!I$53), NA())</f>
        <v>195</v>
      </c>
      <c r="D67" s="172" t="e">
        <f>NA()</f>
        <v>#N/A</v>
      </c>
      <c r="E67" s="172" t="e">
        <f>NA()</f>
        <v>#N/A</v>
      </c>
      <c r="F67" s="172">
        <f>IF(ISNUMBER('将来負担比率（分子）の構造'!J$53), IF('将来負担比率（分子）の構造'!J$53 &lt; 0, 0, '将来負担比率（分子）の構造'!J$53), NA())</f>
        <v>517</v>
      </c>
      <c r="G67" s="172" t="e">
        <f>NA()</f>
        <v>#N/A</v>
      </c>
      <c r="H67" s="172" t="e">
        <f>NA()</f>
        <v>#N/A</v>
      </c>
      <c r="I67" s="172">
        <f>IF(ISNUMBER('将来負担比率（分子）の構造'!K$53), IF('将来負担比率（分子）の構造'!K$53 &lt; 0, 0, '将来負担比率（分子）の構造'!K$53), NA())</f>
        <v>512</v>
      </c>
      <c r="J67" s="172" t="e">
        <f>NA()</f>
        <v>#N/A</v>
      </c>
      <c r="K67" s="172" t="e">
        <f>NA()</f>
        <v>#N/A</v>
      </c>
      <c r="L67" s="172">
        <f>IF(ISNUMBER('将来負担比率（分子）の構造'!L$53), IF('将来負担比率（分子）の構造'!L$53 &lt; 0, 0, '将来負担比率（分子）の構造'!L$53), NA())</f>
        <v>358</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486</v>
      </c>
      <c r="C72" s="176">
        <f>基金残高に係る経年分析!G55</f>
        <v>606</v>
      </c>
      <c r="D72" s="176">
        <f>基金残高に係る経年分析!H55</f>
        <v>706</v>
      </c>
    </row>
    <row r="73" spans="1:16" x14ac:dyDescent="0.15">
      <c r="A73" s="175" t="s">
        <v>78</v>
      </c>
      <c r="B73" s="176">
        <f>基金残高に係る経年分析!F56</f>
        <v>101</v>
      </c>
      <c r="C73" s="176">
        <f>基金残高に係る経年分析!G56</f>
        <v>101</v>
      </c>
      <c r="D73" s="176">
        <f>基金残高に係る経年分析!H56</f>
        <v>101</v>
      </c>
    </row>
    <row r="74" spans="1:16" x14ac:dyDescent="0.15">
      <c r="A74" s="175" t="s">
        <v>79</v>
      </c>
      <c r="B74" s="176">
        <f>基金残高に係る経年分析!F57</f>
        <v>610</v>
      </c>
      <c r="C74" s="176">
        <f>基金残高に係る経年分析!G57</f>
        <v>610</v>
      </c>
      <c r="D74" s="176">
        <f>基金残高に係る経年分析!H57</f>
        <v>663</v>
      </c>
    </row>
  </sheetData>
  <sheetProtection algorithmName="SHA-512" hashValue="txyIfLMC2Z59G2VKN6evG5K08EzcO229UHqh8shv3hsXeoJpVnmoycxg5QXzbVSDCKXVb39oSvD6xLV9tNXXOw==" saltValue="hyExwnf8CzjbJ5vLNW9fo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D2E84-0EAE-49F3-9ADE-1500969246D6}">
  <sheetPr>
    <pageSetUpPr fitToPage="1"/>
  </sheetPr>
  <dimension ref="B1:EM50"/>
  <sheetViews>
    <sheetView showGridLines="0" topLeftCell="AH19" zoomScale="90" zoomScaleNormal="90" workbookViewId="0">
      <selection activeCell="DL40" sqref="DL40:DV40"/>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210</v>
      </c>
      <c r="DI1" s="600"/>
      <c r="DJ1" s="600"/>
      <c r="DK1" s="600"/>
      <c r="DL1" s="600"/>
      <c r="DM1" s="600"/>
      <c r="DN1" s="601"/>
      <c r="DO1" s="211"/>
      <c r="DP1" s="599" t="s">
        <v>211</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15">
      <c r="B2" s="212" t="s">
        <v>212</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2" t="s">
        <v>213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214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215</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15">
      <c r="B4" s="602" t="s">
        <v>1</v>
      </c>
      <c r="C4" s="603"/>
      <c r="D4" s="603"/>
      <c r="E4" s="603"/>
      <c r="F4" s="603"/>
      <c r="G4" s="603"/>
      <c r="H4" s="603"/>
      <c r="I4" s="603"/>
      <c r="J4" s="603"/>
      <c r="K4" s="603"/>
      <c r="L4" s="603"/>
      <c r="M4" s="603"/>
      <c r="N4" s="603"/>
      <c r="O4" s="603"/>
      <c r="P4" s="603"/>
      <c r="Q4" s="604"/>
      <c r="R4" s="602" t="s">
        <v>216</v>
      </c>
      <c r="S4" s="603"/>
      <c r="T4" s="603"/>
      <c r="U4" s="603"/>
      <c r="V4" s="603"/>
      <c r="W4" s="603"/>
      <c r="X4" s="603"/>
      <c r="Y4" s="604"/>
      <c r="Z4" s="602" t="s">
        <v>217</v>
      </c>
      <c r="AA4" s="603"/>
      <c r="AB4" s="603"/>
      <c r="AC4" s="604"/>
      <c r="AD4" s="602" t="s">
        <v>218</v>
      </c>
      <c r="AE4" s="603"/>
      <c r="AF4" s="603"/>
      <c r="AG4" s="603"/>
      <c r="AH4" s="603"/>
      <c r="AI4" s="603"/>
      <c r="AJ4" s="603"/>
      <c r="AK4" s="604"/>
      <c r="AL4" s="602" t="s">
        <v>217</v>
      </c>
      <c r="AM4" s="603"/>
      <c r="AN4" s="603"/>
      <c r="AO4" s="604"/>
      <c r="AP4" s="605" t="s">
        <v>219</v>
      </c>
      <c r="AQ4" s="605"/>
      <c r="AR4" s="605"/>
      <c r="AS4" s="605"/>
      <c r="AT4" s="605"/>
      <c r="AU4" s="605"/>
      <c r="AV4" s="605"/>
      <c r="AW4" s="605"/>
      <c r="AX4" s="605"/>
      <c r="AY4" s="605"/>
      <c r="AZ4" s="605"/>
      <c r="BA4" s="605"/>
      <c r="BB4" s="605"/>
      <c r="BC4" s="605"/>
      <c r="BD4" s="605"/>
      <c r="BE4" s="605"/>
      <c r="BF4" s="605"/>
      <c r="BG4" s="605" t="s">
        <v>220</v>
      </c>
      <c r="BH4" s="605"/>
      <c r="BI4" s="605"/>
      <c r="BJ4" s="605"/>
      <c r="BK4" s="605"/>
      <c r="BL4" s="605"/>
      <c r="BM4" s="605"/>
      <c r="BN4" s="605"/>
      <c r="BO4" s="605" t="s">
        <v>217</v>
      </c>
      <c r="BP4" s="605"/>
      <c r="BQ4" s="605"/>
      <c r="BR4" s="605"/>
      <c r="BS4" s="605" t="s">
        <v>221</v>
      </c>
      <c r="BT4" s="605"/>
      <c r="BU4" s="605"/>
      <c r="BV4" s="605"/>
      <c r="BW4" s="605"/>
      <c r="BX4" s="605"/>
      <c r="BY4" s="605"/>
      <c r="BZ4" s="605"/>
      <c r="CA4" s="605"/>
      <c r="CB4" s="605"/>
      <c r="CD4" s="602" t="s">
        <v>222</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15">
      <c r="B5" s="606" t="s">
        <v>223</v>
      </c>
      <c r="C5" s="607"/>
      <c r="D5" s="607"/>
      <c r="E5" s="607"/>
      <c r="F5" s="607"/>
      <c r="G5" s="607"/>
      <c r="H5" s="607"/>
      <c r="I5" s="607"/>
      <c r="J5" s="607"/>
      <c r="K5" s="607"/>
      <c r="L5" s="607"/>
      <c r="M5" s="607"/>
      <c r="N5" s="607"/>
      <c r="O5" s="607"/>
      <c r="P5" s="607"/>
      <c r="Q5" s="608"/>
      <c r="R5" s="609">
        <v>2124302</v>
      </c>
      <c r="S5" s="610"/>
      <c r="T5" s="610"/>
      <c r="U5" s="610"/>
      <c r="V5" s="610"/>
      <c r="W5" s="610"/>
      <c r="X5" s="610"/>
      <c r="Y5" s="611"/>
      <c r="Z5" s="612">
        <v>32.700000000000003</v>
      </c>
      <c r="AA5" s="612"/>
      <c r="AB5" s="612"/>
      <c r="AC5" s="612"/>
      <c r="AD5" s="613">
        <v>2124302</v>
      </c>
      <c r="AE5" s="613"/>
      <c r="AF5" s="613"/>
      <c r="AG5" s="613"/>
      <c r="AH5" s="613"/>
      <c r="AI5" s="613"/>
      <c r="AJ5" s="613"/>
      <c r="AK5" s="613"/>
      <c r="AL5" s="614">
        <v>57</v>
      </c>
      <c r="AM5" s="615"/>
      <c r="AN5" s="615"/>
      <c r="AO5" s="616"/>
      <c r="AP5" s="606" t="s">
        <v>224</v>
      </c>
      <c r="AQ5" s="607"/>
      <c r="AR5" s="607"/>
      <c r="AS5" s="607"/>
      <c r="AT5" s="607"/>
      <c r="AU5" s="607"/>
      <c r="AV5" s="607"/>
      <c r="AW5" s="607"/>
      <c r="AX5" s="607"/>
      <c r="AY5" s="607"/>
      <c r="AZ5" s="607"/>
      <c r="BA5" s="607"/>
      <c r="BB5" s="607"/>
      <c r="BC5" s="607"/>
      <c r="BD5" s="607"/>
      <c r="BE5" s="607"/>
      <c r="BF5" s="608"/>
      <c r="BG5" s="620">
        <v>2123584</v>
      </c>
      <c r="BH5" s="621"/>
      <c r="BI5" s="621"/>
      <c r="BJ5" s="621"/>
      <c r="BK5" s="621"/>
      <c r="BL5" s="621"/>
      <c r="BM5" s="621"/>
      <c r="BN5" s="622"/>
      <c r="BO5" s="623">
        <v>100</v>
      </c>
      <c r="BP5" s="623"/>
      <c r="BQ5" s="623"/>
      <c r="BR5" s="623"/>
      <c r="BS5" s="624">
        <v>88604</v>
      </c>
      <c r="BT5" s="624"/>
      <c r="BU5" s="624"/>
      <c r="BV5" s="624"/>
      <c r="BW5" s="624"/>
      <c r="BX5" s="624"/>
      <c r="BY5" s="624"/>
      <c r="BZ5" s="624"/>
      <c r="CA5" s="624"/>
      <c r="CB5" s="628"/>
      <c r="CD5" s="602" t="s">
        <v>219</v>
      </c>
      <c r="CE5" s="603"/>
      <c r="CF5" s="603"/>
      <c r="CG5" s="603"/>
      <c r="CH5" s="603"/>
      <c r="CI5" s="603"/>
      <c r="CJ5" s="603"/>
      <c r="CK5" s="603"/>
      <c r="CL5" s="603"/>
      <c r="CM5" s="603"/>
      <c r="CN5" s="603"/>
      <c r="CO5" s="603"/>
      <c r="CP5" s="603"/>
      <c r="CQ5" s="604"/>
      <c r="CR5" s="602" t="s">
        <v>225</v>
      </c>
      <c r="CS5" s="603"/>
      <c r="CT5" s="603"/>
      <c r="CU5" s="603"/>
      <c r="CV5" s="603"/>
      <c r="CW5" s="603"/>
      <c r="CX5" s="603"/>
      <c r="CY5" s="604"/>
      <c r="CZ5" s="602" t="s">
        <v>217</v>
      </c>
      <c r="DA5" s="603"/>
      <c r="DB5" s="603"/>
      <c r="DC5" s="604"/>
      <c r="DD5" s="602" t="s">
        <v>226</v>
      </c>
      <c r="DE5" s="603"/>
      <c r="DF5" s="603"/>
      <c r="DG5" s="603"/>
      <c r="DH5" s="603"/>
      <c r="DI5" s="603"/>
      <c r="DJ5" s="603"/>
      <c r="DK5" s="603"/>
      <c r="DL5" s="603"/>
      <c r="DM5" s="603"/>
      <c r="DN5" s="603"/>
      <c r="DO5" s="603"/>
      <c r="DP5" s="604"/>
      <c r="DQ5" s="602" t="s">
        <v>227</v>
      </c>
      <c r="DR5" s="603"/>
      <c r="DS5" s="603"/>
      <c r="DT5" s="603"/>
      <c r="DU5" s="603"/>
      <c r="DV5" s="603"/>
      <c r="DW5" s="603"/>
      <c r="DX5" s="603"/>
      <c r="DY5" s="603"/>
      <c r="DZ5" s="603"/>
      <c r="EA5" s="603"/>
      <c r="EB5" s="603"/>
      <c r="EC5" s="604"/>
    </row>
    <row r="6" spans="2:143" ht="11.25" customHeight="1" x14ac:dyDescent="0.15">
      <c r="B6" s="617" t="s">
        <v>228</v>
      </c>
      <c r="C6" s="618"/>
      <c r="D6" s="618"/>
      <c r="E6" s="618"/>
      <c r="F6" s="618"/>
      <c r="G6" s="618"/>
      <c r="H6" s="618"/>
      <c r="I6" s="618"/>
      <c r="J6" s="618"/>
      <c r="K6" s="618"/>
      <c r="L6" s="618"/>
      <c r="M6" s="618"/>
      <c r="N6" s="618"/>
      <c r="O6" s="618"/>
      <c r="P6" s="618"/>
      <c r="Q6" s="619"/>
      <c r="R6" s="620">
        <v>76638</v>
      </c>
      <c r="S6" s="621"/>
      <c r="T6" s="621"/>
      <c r="U6" s="621"/>
      <c r="V6" s="621"/>
      <c r="W6" s="621"/>
      <c r="X6" s="621"/>
      <c r="Y6" s="622"/>
      <c r="Z6" s="623">
        <v>1.2</v>
      </c>
      <c r="AA6" s="623"/>
      <c r="AB6" s="623"/>
      <c r="AC6" s="623"/>
      <c r="AD6" s="624">
        <v>76638</v>
      </c>
      <c r="AE6" s="624"/>
      <c r="AF6" s="624"/>
      <c r="AG6" s="624"/>
      <c r="AH6" s="624"/>
      <c r="AI6" s="624"/>
      <c r="AJ6" s="624"/>
      <c r="AK6" s="624"/>
      <c r="AL6" s="625">
        <v>2.1</v>
      </c>
      <c r="AM6" s="626"/>
      <c r="AN6" s="626"/>
      <c r="AO6" s="627"/>
      <c r="AP6" s="617" t="s">
        <v>229</v>
      </c>
      <c r="AQ6" s="618"/>
      <c r="AR6" s="618"/>
      <c r="AS6" s="618"/>
      <c r="AT6" s="618"/>
      <c r="AU6" s="618"/>
      <c r="AV6" s="618"/>
      <c r="AW6" s="618"/>
      <c r="AX6" s="618"/>
      <c r="AY6" s="618"/>
      <c r="AZ6" s="618"/>
      <c r="BA6" s="618"/>
      <c r="BB6" s="618"/>
      <c r="BC6" s="618"/>
      <c r="BD6" s="618"/>
      <c r="BE6" s="618"/>
      <c r="BF6" s="619"/>
      <c r="BG6" s="620">
        <v>2123584</v>
      </c>
      <c r="BH6" s="621"/>
      <c r="BI6" s="621"/>
      <c r="BJ6" s="621"/>
      <c r="BK6" s="621"/>
      <c r="BL6" s="621"/>
      <c r="BM6" s="621"/>
      <c r="BN6" s="622"/>
      <c r="BO6" s="623">
        <v>100</v>
      </c>
      <c r="BP6" s="623"/>
      <c r="BQ6" s="623"/>
      <c r="BR6" s="623"/>
      <c r="BS6" s="624">
        <v>88604</v>
      </c>
      <c r="BT6" s="624"/>
      <c r="BU6" s="624"/>
      <c r="BV6" s="624"/>
      <c r="BW6" s="624"/>
      <c r="BX6" s="624"/>
      <c r="BY6" s="624"/>
      <c r="BZ6" s="624"/>
      <c r="CA6" s="624"/>
      <c r="CB6" s="628"/>
      <c r="CD6" s="606" t="s">
        <v>230</v>
      </c>
      <c r="CE6" s="607"/>
      <c r="CF6" s="607"/>
      <c r="CG6" s="607"/>
      <c r="CH6" s="607"/>
      <c r="CI6" s="607"/>
      <c r="CJ6" s="607"/>
      <c r="CK6" s="607"/>
      <c r="CL6" s="607"/>
      <c r="CM6" s="607"/>
      <c r="CN6" s="607"/>
      <c r="CO6" s="607"/>
      <c r="CP6" s="607"/>
      <c r="CQ6" s="608"/>
      <c r="CR6" s="620">
        <v>86229</v>
      </c>
      <c r="CS6" s="621"/>
      <c r="CT6" s="621"/>
      <c r="CU6" s="621"/>
      <c r="CV6" s="621"/>
      <c r="CW6" s="621"/>
      <c r="CX6" s="621"/>
      <c r="CY6" s="622"/>
      <c r="CZ6" s="614">
        <v>1.5</v>
      </c>
      <c r="DA6" s="615"/>
      <c r="DB6" s="615"/>
      <c r="DC6" s="631"/>
      <c r="DD6" s="629" t="s">
        <v>128</v>
      </c>
      <c r="DE6" s="621"/>
      <c r="DF6" s="621"/>
      <c r="DG6" s="621"/>
      <c r="DH6" s="621"/>
      <c r="DI6" s="621"/>
      <c r="DJ6" s="621"/>
      <c r="DK6" s="621"/>
      <c r="DL6" s="621"/>
      <c r="DM6" s="621"/>
      <c r="DN6" s="621"/>
      <c r="DO6" s="621"/>
      <c r="DP6" s="622"/>
      <c r="DQ6" s="629">
        <v>86229</v>
      </c>
      <c r="DR6" s="621"/>
      <c r="DS6" s="621"/>
      <c r="DT6" s="621"/>
      <c r="DU6" s="621"/>
      <c r="DV6" s="621"/>
      <c r="DW6" s="621"/>
      <c r="DX6" s="621"/>
      <c r="DY6" s="621"/>
      <c r="DZ6" s="621"/>
      <c r="EA6" s="621"/>
      <c r="EB6" s="621"/>
      <c r="EC6" s="630"/>
    </row>
    <row r="7" spans="2:143" ht="11.25" customHeight="1" x14ac:dyDescent="0.15">
      <c r="B7" s="617" t="s">
        <v>231</v>
      </c>
      <c r="C7" s="618"/>
      <c r="D7" s="618"/>
      <c r="E7" s="618"/>
      <c r="F7" s="618"/>
      <c r="G7" s="618"/>
      <c r="H7" s="618"/>
      <c r="I7" s="618"/>
      <c r="J7" s="618"/>
      <c r="K7" s="618"/>
      <c r="L7" s="618"/>
      <c r="M7" s="618"/>
      <c r="N7" s="618"/>
      <c r="O7" s="618"/>
      <c r="P7" s="618"/>
      <c r="Q7" s="619"/>
      <c r="R7" s="620">
        <v>820</v>
      </c>
      <c r="S7" s="621"/>
      <c r="T7" s="621"/>
      <c r="U7" s="621"/>
      <c r="V7" s="621"/>
      <c r="W7" s="621"/>
      <c r="X7" s="621"/>
      <c r="Y7" s="622"/>
      <c r="Z7" s="623">
        <v>0</v>
      </c>
      <c r="AA7" s="623"/>
      <c r="AB7" s="623"/>
      <c r="AC7" s="623"/>
      <c r="AD7" s="624">
        <v>820</v>
      </c>
      <c r="AE7" s="624"/>
      <c r="AF7" s="624"/>
      <c r="AG7" s="624"/>
      <c r="AH7" s="624"/>
      <c r="AI7" s="624"/>
      <c r="AJ7" s="624"/>
      <c r="AK7" s="624"/>
      <c r="AL7" s="625">
        <v>0</v>
      </c>
      <c r="AM7" s="626"/>
      <c r="AN7" s="626"/>
      <c r="AO7" s="627"/>
      <c r="AP7" s="617" t="s">
        <v>232</v>
      </c>
      <c r="AQ7" s="618"/>
      <c r="AR7" s="618"/>
      <c r="AS7" s="618"/>
      <c r="AT7" s="618"/>
      <c r="AU7" s="618"/>
      <c r="AV7" s="618"/>
      <c r="AW7" s="618"/>
      <c r="AX7" s="618"/>
      <c r="AY7" s="618"/>
      <c r="AZ7" s="618"/>
      <c r="BA7" s="618"/>
      <c r="BB7" s="618"/>
      <c r="BC7" s="618"/>
      <c r="BD7" s="618"/>
      <c r="BE7" s="618"/>
      <c r="BF7" s="619"/>
      <c r="BG7" s="620">
        <v>917021</v>
      </c>
      <c r="BH7" s="621"/>
      <c r="BI7" s="621"/>
      <c r="BJ7" s="621"/>
      <c r="BK7" s="621"/>
      <c r="BL7" s="621"/>
      <c r="BM7" s="621"/>
      <c r="BN7" s="622"/>
      <c r="BO7" s="623">
        <v>43.2</v>
      </c>
      <c r="BP7" s="623"/>
      <c r="BQ7" s="623"/>
      <c r="BR7" s="623"/>
      <c r="BS7" s="624">
        <v>88604</v>
      </c>
      <c r="BT7" s="624"/>
      <c r="BU7" s="624"/>
      <c r="BV7" s="624"/>
      <c r="BW7" s="624"/>
      <c r="BX7" s="624"/>
      <c r="BY7" s="624"/>
      <c r="BZ7" s="624"/>
      <c r="CA7" s="624"/>
      <c r="CB7" s="628"/>
      <c r="CD7" s="617" t="s">
        <v>233</v>
      </c>
      <c r="CE7" s="618"/>
      <c r="CF7" s="618"/>
      <c r="CG7" s="618"/>
      <c r="CH7" s="618"/>
      <c r="CI7" s="618"/>
      <c r="CJ7" s="618"/>
      <c r="CK7" s="618"/>
      <c r="CL7" s="618"/>
      <c r="CM7" s="618"/>
      <c r="CN7" s="618"/>
      <c r="CO7" s="618"/>
      <c r="CP7" s="618"/>
      <c r="CQ7" s="619"/>
      <c r="CR7" s="620">
        <v>988541</v>
      </c>
      <c r="CS7" s="621"/>
      <c r="CT7" s="621"/>
      <c r="CU7" s="621"/>
      <c r="CV7" s="621"/>
      <c r="CW7" s="621"/>
      <c r="CX7" s="621"/>
      <c r="CY7" s="622"/>
      <c r="CZ7" s="623">
        <v>17.7</v>
      </c>
      <c r="DA7" s="623"/>
      <c r="DB7" s="623"/>
      <c r="DC7" s="623"/>
      <c r="DD7" s="629">
        <v>275</v>
      </c>
      <c r="DE7" s="621"/>
      <c r="DF7" s="621"/>
      <c r="DG7" s="621"/>
      <c r="DH7" s="621"/>
      <c r="DI7" s="621"/>
      <c r="DJ7" s="621"/>
      <c r="DK7" s="621"/>
      <c r="DL7" s="621"/>
      <c r="DM7" s="621"/>
      <c r="DN7" s="621"/>
      <c r="DO7" s="621"/>
      <c r="DP7" s="622"/>
      <c r="DQ7" s="629">
        <v>913693</v>
      </c>
      <c r="DR7" s="621"/>
      <c r="DS7" s="621"/>
      <c r="DT7" s="621"/>
      <c r="DU7" s="621"/>
      <c r="DV7" s="621"/>
      <c r="DW7" s="621"/>
      <c r="DX7" s="621"/>
      <c r="DY7" s="621"/>
      <c r="DZ7" s="621"/>
      <c r="EA7" s="621"/>
      <c r="EB7" s="621"/>
      <c r="EC7" s="630"/>
    </row>
    <row r="8" spans="2:143" ht="11.25" customHeight="1" x14ac:dyDescent="0.15">
      <c r="B8" s="617" t="s">
        <v>234</v>
      </c>
      <c r="C8" s="618"/>
      <c r="D8" s="618"/>
      <c r="E8" s="618"/>
      <c r="F8" s="618"/>
      <c r="G8" s="618"/>
      <c r="H8" s="618"/>
      <c r="I8" s="618"/>
      <c r="J8" s="618"/>
      <c r="K8" s="618"/>
      <c r="L8" s="618"/>
      <c r="M8" s="618"/>
      <c r="N8" s="618"/>
      <c r="O8" s="618"/>
      <c r="P8" s="618"/>
      <c r="Q8" s="619"/>
      <c r="R8" s="620">
        <v>8431</v>
      </c>
      <c r="S8" s="621"/>
      <c r="T8" s="621"/>
      <c r="U8" s="621"/>
      <c r="V8" s="621"/>
      <c r="W8" s="621"/>
      <c r="X8" s="621"/>
      <c r="Y8" s="622"/>
      <c r="Z8" s="623">
        <v>0.1</v>
      </c>
      <c r="AA8" s="623"/>
      <c r="AB8" s="623"/>
      <c r="AC8" s="623"/>
      <c r="AD8" s="624">
        <v>8431</v>
      </c>
      <c r="AE8" s="624"/>
      <c r="AF8" s="624"/>
      <c r="AG8" s="624"/>
      <c r="AH8" s="624"/>
      <c r="AI8" s="624"/>
      <c r="AJ8" s="624"/>
      <c r="AK8" s="624"/>
      <c r="AL8" s="625">
        <v>0.2</v>
      </c>
      <c r="AM8" s="626"/>
      <c r="AN8" s="626"/>
      <c r="AO8" s="627"/>
      <c r="AP8" s="617" t="s">
        <v>235</v>
      </c>
      <c r="AQ8" s="618"/>
      <c r="AR8" s="618"/>
      <c r="AS8" s="618"/>
      <c r="AT8" s="618"/>
      <c r="AU8" s="618"/>
      <c r="AV8" s="618"/>
      <c r="AW8" s="618"/>
      <c r="AX8" s="618"/>
      <c r="AY8" s="618"/>
      <c r="AZ8" s="618"/>
      <c r="BA8" s="618"/>
      <c r="BB8" s="618"/>
      <c r="BC8" s="618"/>
      <c r="BD8" s="618"/>
      <c r="BE8" s="618"/>
      <c r="BF8" s="619"/>
      <c r="BG8" s="620">
        <v>21813</v>
      </c>
      <c r="BH8" s="621"/>
      <c r="BI8" s="621"/>
      <c r="BJ8" s="621"/>
      <c r="BK8" s="621"/>
      <c r="BL8" s="621"/>
      <c r="BM8" s="621"/>
      <c r="BN8" s="622"/>
      <c r="BO8" s="623">
        <v>1</v>
      </c>
      <c r="BP8" s="623"/>
      <c r="BQ8" s="623"/>
      <c r="BR8" s="623"/>
      <c r="BS8" s="624" t="s">
        <v>128</v>
      </c>
      <c r="BT8" s="624"/>
      <c r="BU8" s="624"/>
      <c r="BV8" s="624"/>
      <c r="BW8" s="624"/>
      <c r="BX8" s="624"/>
      <c r="BY8" s="624"/>
      <c r="BZ8" s="624"/>
      <c r="CA8" s="624"/>
      <c r="CB8" s="628"/>
      <c r="CD8" s="617" t="s">
        <v>236</v>
      </c>
      <c r="CE8" s="618"/>
      <c r="CF8" s="618"/>
      <c r="CG8" s="618"/>
      <c r="CH8" s="618"/>
      <c r="CI8" s="618"/>
      <c r="CJ8" s="618"/>
      <c r="CK8" s="618"/>
      <c r="CL8" s="618"/>
      <c r="CM8" s="618"/>
      <c r="CN8" s="618"/>
      <c r="CO8" s="618"/>
      <c r="CP8" s="618"/>
      <c r="CQ8" s="619"/>
      <c r="CR8" s="620">
        <v>1730177</v>
      </c>
      <c r="CS8" s="621"/>
      <c r="CT8" s="621"/>
      <c r="CU8" s="621"/>
      <c r="CV8" s="621"/>
      <c r="CW8" s="621"/>
      <c r="CX8" s="621"/>
      <c r="CY8" s="622"/>
      <c r="CZ8" s="623">
        <v>31</v>
      </c>
      <c r="DA8" s="623"/>
      <c r="DB8" s="623"/>
      <c r="DC8" s="623"/>
      <c r="DD8" s="629">
        <v>58749</v>
      </c>
      <c r="DE8" s="621"/>
      <c r="DF8" s="621"/>
      <c r="DG8" s="621"/>
      <c r="DH8" s="621"/>
      <c r="DI8" s="621"/>
      <c r="DJ8" s="621"/>
      <c r="DK8" s="621"/>
      <c r="DL8" s="621"/>
      <c r="DM8" s="621"/>
      <c r="DN8" s="621"/>
      <c r="DO8" s="621"/>
      <c r="DP8" s="622"/>
      <c r="DQ8" s="629">
        <v>784512</v>
      </c>
      <c r="DR8" s="621"/>
      <c r="DS8" s="621"/>
      <c r="DT8" s="621"/>
      <c r="DU8" s="621"/>
      <c r="DV8" s="621"/>
      <c r="DW8" s="621"/>
      <c r="DX8" s="621"/>
      <c r="DY8" s="621"/>
      <c r="DZ8" s="621"/>
      <c r="EA8" s="621"/>
      <c r="EB8" s="621"/>
      <c r="EC8" s="630"/>
    </row>
    <row r="9" spans="2:143" ht="11.25" customHeight="1" x14ac:dyDescent="0.15">
      <c r="B9" s="617" t="s">
        <v>237</v>
      </c>
      <c r="C9" s="618"/>
      <c r="D9" s="618"/>
      <c r="E9" s="618"/>
      <c r="F9" s="618"/>
      <c r="G9" s="618"/>
      <c r="H9" s="618"/>
      <c r="I9" s="618"/>
      <c r="J9" s="618"/>
      <c r="K9" s="618"/>
      <c r="L9" s="618"/>
      <c r="M9" s="618"/>
      <c r="N9" s="618"/>
      <c r="O9" s="618"/>
      <c r="P9" s="618"/>
      <c r="Q9" s="619"/>
      <c r="R9" s="620">
        <v>9738</v>
      </c>
      <c r="S9" s="621"/>
      <c r="T9" s="621"/>
      <c r="U9" s="621"/>
      <c r="V9" s="621"/>
      <c r="W9" s="621"/>
      <c r="X9" s="621"/>
      <c r="Y9" s="622"/>
      <c r="Z9" s="623">
        <v>0.1</v>
      </c>
      <c r="AA9" s="623"/>
      <c r="AB9" s="623"/>
      <c r="AC9" s="623"/>
      <c r="AD9" s="624">
        <v>9738</v>
      </c>
      <c r="AE9" s="624"/>
      <c r="AF9" s="624"/>
      <c r="AG9" s="624"/>
      <c r="AH9" s="624"/>
      <c r="AI9" s="624"/>
      <c r="AJ9" s="624"/>
      <c r="AK9" s="624"/>
      <c r="AL9" s="625">
        <v>0.3</v>
      </c>
      <c r="AM9" s="626"/>
      <c r="AN9" s="626"/>
      <c r="AO9" s="627"/>
      <c r="AP9" s="617" t="s">
        <v>238</v>
      </c>
      <c r="AQ9" s="618"/>
      <c r="AR9" s="618"/>
      <c r="AS9" s="618"/>
      <c r="AT9" s="618"/>
      <c r="AU9" s="618"/>
      <c r="AV9" s="618"/>
      <c r="AW9" s="618"/>
      <c r="AX9" s="618"/>
      <c r="AY9" s="618"/>
      <c r="AZ9" s="618"/>
      <c r="BA9" s="618"/>
      <c r="BB9" s="618"/>
      <c r="BC9" s="618"/>
      <c r="BD9" s="618"/>
      <c r="BE9" s="618"/>
      <c r="BF9" s="619"/>
      <c r="BG9" s="620">
        <v>555246</v>
      </c>
      <c r="BH9" s="621"/>
      <c r="BI9" s="621"/>
      <c r="BJ9" s="621"/>
      <c r="BK9" s="621"/>
      <c r="BL9" s="621"/>
      <c r="BM9" s="621"/>
      <c r="BN9" s="622"/>
      <c r="BO9" s="623">
        <v>26.1</v>
      </c>
      <c r="BP9" s="623"/>
      <c r="BQ9" s="623"/>
      <c r="BR9" s="623"/>
      <c r="BS9" s="624" t="s">
        <v>128</v>
      </c>
      <c r="BT9" s="624"/>
      <c r="BU9" s="624"/>
      <c r="BV9" s="624"/>
      <c r="BW9" s="624"/>
      <c r="BX9" s="624"/>
      <c r="BY9" s="624"/>
      <c r="BZ9" s="624"/>
      <c r="CA9" s="624"/>
      <c r="CB9" s="628"/>
      <c r="CD9" s="617" t="s">
        <v>239</v>
      </c>
      <c r="CE9" s="618"/>
      <c r="CF9" s="618"/>
      <c r="CG9" s="618"/>
      <c r="CH9" s="618"/>
      <c r="CI9" s="618"/>
      <c r="CJ9" s="618"/>
      <c r="CK9" s="618"/>
      <c r="CL9" s="618"/>
      <c r="CM9" s="618"/>
      <c r="CN9" s="618"/>
      <c r="CO9" s="618"/>
      <c r="CP9" s="618"/>
      <c r="CQ9" s="619"/>
      <c r="CR9" s="620">
        <v>444273</v>
      </c>
      <c r="CS9" s="621"/>
      <c r="CT9" s="621"/>
      <c r="CU9" s="621"/>
      <c r="CV9" s="621"/>
      <c r="CW9" s="621"/>
      <c r="CX9" s="621"/>
      <c r="CY9" s="622"/>
      <c r="CZ9" s="623">
        <v>8</v>
      </c>
      <c r="DA9" s="623"/>
      <c r="DB9" s="623"/>
      <c r="DC9" s="623"/>
      <c r="DD9" s="629">
        <v>11033</v>
      </c>
      <c r="DE9" s="621"/>
      <c r="DF9" s="621"/>
      <c r="DG9" s="621"/>
      <c r="DH9" s="621"/>
      <c r="DI9" s="621"/>
      <c r="DJ9" s="621"/>
      <c r="DK9" s="621"/>
      <c r="DL9" s="621"/>
      <c r="DM9" s="621"/>
      <c r="DN9" s="621"/>
      <c r="DO9" s="621"/>
      <c r="DP9" s="622"/>
      <c r="DQ9" s="629">
        <v>327471</v>
      </c>
      <c r="DR9" s="621"/>
      <c r="DS9" s="621"/>
      <c r="DT9" s="621"/>
      <c r="DU9" s="621"/>
      <c r="DV9" s="621"/>
      <c r="DW9" s="621"/>
      <c r="DX9" s="621"/>
      <c r="DY9" s="621"/>
      <c r="DZ9" s="621"/>
      <c r="EA9" s="621"/>
      <c r="EB9" s="621"/>
      <c r="EC9" s="630"/>
    </row>
    <row r="10" spans="2:143" ht="11.25" customHeight="1" x14ac:dyDescent="0.15">
      <c r="B10" s="617" t="s">
        <v>240</v>
      </c>
      <c r="C10" s="618"/>
      <c r="D10" s="618"/>
      <c r="E10" s="618"/>
      <c r="F10" s="618"/>
      <c r="G10" s="618"/>
      <c r="H10" s="618"/>
      <c r="I10" s="618"/>
      <c r="J10" s="618"/>
      <c r="K10" s="618"/>
      <c r="L10" s="618"/>
      <c r="M10" s="618"/>
      <c r="N10" s="618"/>
      <c r="O10" s="618"/>
      <c r="P10" s="618"/>
      <c r="Q10" s="619"/>
      <c r="R10" s="620" t="s">
        <v>128</v>
      </c>
      <c r="S10" s="621"/>
      <c r="T10" s="621"/>
      <c r="U10" s="621"/>
      <c r="V10" s="621"/>
      <c r="W10" s="621"/>
      <c r="X10" s="621"/>
      <c r="Y10" s="622"/>
      <c r="Z10" s="623" t="s">
        <v>128</v>
      </c>
      <c r="AA10" s="623"/>
      <c r="AB10" s="623"/>
      <c r="AC10" s="623"/>
      <c r="AD10" s="624" t="s">
        <v>128</v>
      </c>
      <c r="AE10" s="624"/>
      <c r="AF10" s="624"/>
      <c r="AG10" s="624"/>
      <c r="AH10" s="624"/>
      <c r="AI10" s="624"/>
      <c r="AJ10" s="624"/>
      <c r="AK10" s="624"/>
      <c r="AL10" s="625" t="s">
        <v>128</v>
      </c>
      <c r="AM10" s="626"/>
      <c r="AN10" s="626"/>
      <c r="AO10" s="627"/>
      <c r="AP10" s="617" t="s">
        <v>241</v>
      </c>
      <c r="AQ10" s="618"/>
      <c r="AR10" s="618"/>
      <c r="AS10" s="618"/>
      <c r="AT10" s="618"/>
      <c r="AU10" s="618"/>
      <c r="AV10" s="618"/>
      <c r="AW10" s="618"/>
      <c r="AX10" s="618"/>
      <c r="AY10" s="618"/>
      <c r="AZ10" s="618"/>
      <c r="BA10" s="618"/>
      <c r="BB10" s="618"/>
      <c r="BC10" s="618"/>
      <c r="BD10" s="618"/>
      <c r="BE10" s="618"/>
      <c r="BF10" s="619"/>
      <c r="BG10" s="620">
        <v>29744</v>
      </c>
      <c r="BH10" s="621"/>
      <c r="BI10" s="621"/>
      <c r="BJ10" s="621"/>
      <c r="BK10" s="621"/>
      <c r="BL10" s="621"/>
      <c r="BM10" s="621"/>
      <c r="BN10" s="622"/>
      <c r="BO10" s="623">
        <v>1.4</v>
      </c>
      <c r="BP10" s="623"/>
      <c r="BQ10" s="623"/>
      <c r="BR10" s="623"/>
      <c r="BS10" s="624" t="s">
        <v>128</v>
      </c>
      <c r="BT10" s="624"/>
      <c r="BU10" s="624"/>
      <c r="BV10" s="624"/>
      <c r="BW10" s="624"/>
      <c r="BX10" s="624"/>
      <c r="BY10" s="624"/>
      <c r="BZ10" s="624"/>
      <c r="CA10" s="624"/>
      <c r="CB10" s="628"/>
      <c r="CD10" s="617" t="s">
        <v>242</v>
      </c>
      <c r="CE10" s="618"/>
      <c r="CF10" s="618"/>
      <c r="CG10" s="618"/>
      <c r="CH10" s="618"/>
      <c r="CI10" s="618"/>
      <c r="CJ10" s="618"/>
      <c r="CK10" s="618"/>
      <c r="CL10" s="618"/>
      <c r="CM10" s="618"/>
      <c r="CN10" s="618"/>
      <c r="CO10" s="618"/>
      <c r="CP10" s="618"/>
      <c r="CQ10" s="619"/>
      <c r="CR10" s="620">
        <v>259</v>
      </c>
      <c r="CS10" s="621"/>
      <c r="CT10" s="621"/>
      <c r="CU10" s="621"/>
      <c r="CV10" s="621"/>
      <c r="CW10" s="621"/>
      <c r="CX10" s="621"/>
      <c r="CY10" s="622"/>
      <c r="CZ10" s="623">
        <v>0</v>
      </c>
      <c r="DA10" s="623"/>
      <c r="DB10" s="623"/>
      <c r="DC10" s="623"/>
      <c r="DD10" s="629" t="s">
        <v>128</v>
      </c>
      <c r="DE10" s="621"/>
      <c r="DF10" s="621"/>
      <c r="DG10" s="621"/>
      <c r="DH10" s="621"/>
      <c r="DI10" s="621"/>
      <c r="DJ10" s="621"/>
      <c r="DK10" s="621"/>
      <c r="DL10" s="621"/>
      <c r="DM10" s="621"/>
      <c r="DN10" s="621"/>
      <c r="DO10" s="621"/>
      <c r="DP10" s="622"/>
      <c r="DQ10" s="629">
        <v>259</v>
      </c>
      <c r="DR10" s="621"/>
      <c r="DS10" s="621"/>
      <c r="DT10" s="621"/>
      <c r="DU10" s="621"/>
      <c r="DV10" s="621"/>
      <c r="DW10" s="621"/>
      <c r="DX10" s="621"/>
      <c r="DY10" s="621"/>
      <c r="DZ10" s="621"/>
      <c r="EA10" s="621"/>
      <c r="EB10" s="621"/>
      <c r="EC10" s="630"/>
    </row>
    <row r="11" spans="2:143" ht="11.25" customHeight="1" x14ac:dyDescent="0.15">
      <c r="B11" s="617" t="s">
        <v>243</v>
      </c>
      <c r="C11" s="618"/>
      <c r="D11" s="618"/>
      <c r="E11" s="618"/>
      <c r="F11" s="618"/>
      <c r="G11" s="618"/>
      <c r="H11" s="618"/>
      <c r="I11" s="618"/>
      <c r="J11" s="618"/>
      <c r="K11" s="618"/>
      <c r="L11" s="618"/>
      <c r="M11" s="618"/>
      <c r="N11" s="618"/>
      <c r="O11" s="618"/>
      <c r="P11" s="618"/>
      <c r="Q11" s="619"/>
      <c r="R11" s="620">
        <v>282207</v>
      </c>
      <c r="S11" s="621"/>
      <c r="T11" s="621"/>
      <c r="U11" s="621"/>
      <c r="V11" s="621"/>
      <c r="W11" s="621"/>
      <c r="X11" s="621"/>
      <c r="Y11" s="622"/>
      <c r="Z11" s="625">
        <v>4.3</v>
      </c>
      <c r="AA11" s="626"/>
      <c r="AB11" s="626"/>
      <c r="AC11" s="632"/>
      <c r="AD11" s="629">
        <v>282207</v>
      </c>
      <c r="AE11" s="621"/>
      <c r="AF11" s="621"/>
      <c r="AG11" s="621"/>
      <c r="AH11" s="621"/>
      <c r="AI11" s="621"/>
      <c r="AJ11" s="621"/>
      <c r="AK11" s="622"/>
      <c r="AL11" s="625">
        <v>7.6</v>
      </c>
      <c r="AM11" s="626"/>
      <c r="AN11" s="626"/>
      <c r="AO11" s="627"/>
      <c r="AP11" s="617" t="s">
        <v>244</v>
      </c>
      <c r="AQ11" s="618"/>
      <c r="AR11" s="618"/>
      <c r="AS11" s="618"/>
      <c r="AT11" s="618"/>
      <c r="AU11" s="618"/>
      <c r="AV11" s="618"/>
      <c r="AW11" s="618"/>
      <c r="AX11" s="618"/>
      <c r="AY11" s="618"/>
      <c r="AZ11" s="618"/>
      <c r="BA11" s="618"/>
      <c r="BB11" s="618"/>
      <c r="BC11" s="618"/>
      <c r="BD11" s="618"/>
      <c r="BE11" s="618"/>
      <c r="BF11" s="619"/>
      <c r="BG11" s="620">
        <v>310218</v>
      </c>
      <c r="BH11" s="621"/>
      <c r="BI11" s="621"/>
      <c r="BJ11" s="621"/>
      <c r="BK11" s="621"/>
      <c r="BL11" s="621"/>
      <c r="BM11" s="621"/>
      <c r="BN11" s="622"/>
      <c r="BO11" s="623">
        <v>14.6</v>
      </c>
      <c r="BP11" s="623"/>
      <c r="BQ11" s="623"/>
      <c r="BR11" s="623"/>
      <c r="BS11" s="624">
        <v>88604</v>
      </c>
      <c r="BT11" s="624"/>
      <c r="BU11" s="624"/>
      <c r="BV11" s="624"/>
      <c r="BW11" s="624"/>
      <c r="BX11" s="624"/>
      <c r="BY11" s="624"/>
      <c r="BZ11" s="624"/>
      <c r="CA11" s="624"/>
      <c r="CB11" s="628"/>
      <c r="CD11" s="617" t="s">
        <v>245</v>
      </c>
      <c r="CE11" s="618"/>
      <c r="CF11" s="618"/>
      <c r="CG11" s="618"/>
      <c r="CH11" s="618"/>
      <c r="CI11" s="618"/>
      <c r="CJ11" s="618"/>
      <c r="CK11" s="618"/>
      <c r="CL11" s="618"/>
      <c r="CM11" s="618"/>
      <c r="CN11" s="618"/>
      <c r="CO11" s="618"/>
      <c r="CP11" s="618"/>
      <c r="CQ11" s="619"/>
      <c r="CR11" s="620">
        <v>353706</v>
      </c>
      <c r="CS11" s="621"/>
      <c r="CT11" s="621"/>
      <c r="CU11" s="621"/>
      <c r="CV11" s="621"/>
      <c r="CW11" s="621"/>
      <c r="CX11" s="621"/>
      <c r="CY11" s="622"/>
      <c r="CZ11" s="623">
        <v>6.3</v>
      </c>
      <c r="DA11" s="623"/>
      <c r="DB11" s="623"/>
      <c r="DC11" s="623"/>
      <c r="DD11" s="629">
        <v>94762</v>
      </c>
      <c r="DE11" s="621"/>
      <c r="DF11" s="621"/>
      <c r="DG11" s="621"/>
      <c r="DH11" s="621"/>
      <c r="DI11" s="621"/>
      <c r="DJ11" s="621"/>
      <c r="DK11" s="621"/>
      <c r="DL11" s="621"/>
      <c r="DM11" s="621"/>
      <c r="DN11" s="621"/>
      <c r="DO11" s="621"/>
      <c r="DP11" s="622"/>
      <c r="DQ11" s="629">
        <v>222493</v>
      </c>
      <c r="DR11" s="621"/>
      <c r="DS11" s="621"/>
      <c r="DT11" s="621"/>
      <c r="DU11" s="621"/>
      <c r="DV11" s="621"/>
      <c r="DW11" s="621"/>
      <c r="DX11" s="621"/>
      <c r="DY11" s="621"/>
      <c r="DZ11" s="621"/>
      <c r="EA11" s="621"/>
      <c r="EB11" s="621"/>
      <c r="EC11" s="630"/>
    </row>
    <row r="12" spans="2:143" ht="11.25" customHeight="1" x14ac:dyDescent="0.15">
      <c r="B12" s="617" t="s">
        <v>246</v>
      </c>
      <c r="C12" s="618"/>
      <c r="D12" s="618"/>
      <c r="E12" s="618"/>
      <c r="F12" s="618"/>
      <c r="G12" s="618"/>
      <c r="H12" s="618"/>
      <c r="I12" s="618"/>
      <c r="J12" s="618"/>
      <c r="K12" s="618"/>
      <c r="L12" s="618"/>
      <c r="M12" s="618"/>
      <c r="N12" s="618"/>
      <c r="O12" s="618"/>
      <c r="P12" s="618"/>
      <c r="Q12" s="619"/>
      <c r="R12" s="620">
        <v>23014</v>
      </c>
      <c r="S12" s="621"/>
      <c r="T12" s="621"/>
      <c r="U12" s="621"/>
      <c r="V12" s="621"/>
      <c r="W12" s="621"/>
      <c r="X12" s="621"/>
      <c r="Y12" s="622"/>
      <c r="Z12" s="623">
        <v>0.4</v>
      </c>
      <c r="AA12" s="623"/>
      <c r="AB12" s="623"/>
      <c r="AC12" s="623"/>
      <c r="AD12" s="624">
        <v>23014</v>
      </c>
      <c r="AE12" s="624"/>
      <c r="AF12" s="624"/>
      <c r="AG12" s="624"/>
      <c r="AH12" s="624"/>
      <c r="AI12" s="624"/>
      <c r="AJ12" s="624"/>
      <c r="AK12" s="624"/>
      <c r="AL12" s="625">
        <v>0.6</v>
      </c>
      <c r="AM12" s="626"/>
      <c r="AN12" s="626"/>
      <c r="AO12" s="627"/>
      <c r="AP12" s="617" t="s">
        <v>247</v>
      </c>
      <c r="AQ12" s="618"/>
      <c r="AR12" s="618"/>
      <c r="AS12" s="618"/>
      <c r="AT12" s="618"/>
      <c r="AU12" s="618"/>
      <c r="AV12" s="618"/>
      <c r="AW12" s="618"/>
      <c r="AX12" s="618"/>
      <c r="AY12" s="618"/>
      <c r="AZ12" s="618"/>
      <c r="BA12" s="618"/>
      <c r="BB12" s="618"/>
      <c r="BC12" s="618"/>
      <c r="BD12" s="618"/>
      <c r="BE12" s="618"/>
      <c r="BF12" s="619"/>
      <c r="BG12" s="620">
        <v>1085921</v>
      </c>
      <c r="BH12" s="621"/>
      <c r="BI12" s="621"/>
      <c r="BJ12" s="621"/>
      <c r="BK12" s="621"/>
      <c r="BL12" s="621"/>
      <c r="BM12" s="621"/>
      <c r="BN12" s="622"/>
      <c r="BO12" s="623">
        <v>51.1</v>
      </c>
      <c r="BP12" s="623"/>
      <c r="BQ12" s="623"/>
      <c r="BR12" s="623"/>
      <c r="BS12" s="624" t="s">
        <v>128</v>
      </c>
      <c r="BT12" s="624"/>
      <c r="BU12" s="624"/>
      <c r="BV12" s="624"/>
      <c r="BW12" s="624"/>
      <c r="BX12" s="624"/>
      <c r="BY12" s="624"/>
      <c r="BZ12" s="624"/>
      <c r="CA12" s="624"/>
      <c r="CB12" s="628"/>
      <c r="CD12" s="617" t="s">
        <v>248</v>
      </c>
      <c r="CE12" s="618"/>
      <c r="CF12" s="618"/>
      <c r="CG12" s="618"/>
      <c r="CH12" s="618"/>
      <c r="CI12" s="618"/>
      <c r="CJ12" s="618"/>
      <c r="CK12" s="618"/>
      <c r="CL12" s="618"/>
      <c r="CM12" s="618"/>
      <c r="CN12" s="618"/>
      <c r="CO12" s="618"/>
      <c r="CP12" s="618"/>
      <c r="CQ12" s="619"/>
      <c r="CR12" s="620">
        <v>176038</v>
      </c>
      <c r="CS12" s="621"/>
      <c r="CT12" s="621"/>
      <c r="CU12" s="621"/>
      <c r="CV12" s="621"/>
      <c r="CW12" s="621"/>
      <c r="CX12" s="621"/>
      <c r="CY12" s="622"/>
      <c r="CZ12" s="623">
        <v>3.2</v>
      </c>
      <c r="DA12" s="623"/>
      <c r="DB12" s="623"/>
      <c r="DC12" s="623"/>
      <c r="DD12" s="629">
        <v>19809</v>
      </c>
      <c r="DE12" s="621"/>
      <c r="DF12" s="621"/>
      <c r="DG12" s="621"/>
      <c r="DH12" s="621"/>
      <c r="DI12" s="621"/>
      <c r="DJ12" s="621"/>
      <c r="DK12" s="621"/>
      <c r="DL12" s="621"/>
      <c r="DM12" s="621"/>
      <c r="DN12" s="621"/>
      <c r="DO12" s="621"/>
      <c r="DP12" s="622"/>
      <c r="DQ12" s="629">
        <v>114668</v>
      </c>
      <c r="DR12" s="621"/>
      <c r="DS12" s="621"/>
      <c r="DT12" s="621"/>
      <c r="DU12" s="621"/>
      <c r="DV12" s="621"/>
      <c r="DW12" s="621"/>
      <c r="DX12" s="621"/>
      <c r="DY12" s="621"/>
      <c r="DZ12" s="621"/>
      <c r="EA12" s="621"/>
      <c r="EB12" s="621"/>
      <c r="EC12" s="630"/>
    </row>
    <row r="13" spans="2:143" ht="11.25" customHeight="1" x14ac:dyDescent="0.15">
      <c r="B13" s="617" t="s">
        <v>249</v>
      </c>
      <c r="C13" s="618"/>
      <c r="D13" s="618"/>
      <c r="E13" s="618"/>
      <c r="F13" s="618"/>
      <c r="G13" s="618"/>
      <c r="H13" s="618"/>
      <c r="I13" s="618"/>
      <c r="J13" s="618"/>
      <c r="K13" s="618"/>
      <c r="L13" s="618"/>
      <c r="M13" s="618"/>
      <c r="N13" s="618"/>
      <c r="O13" s="618"/>
      <c r="P13" s="618"/>
      <c r="Q13" s="619"/>
      <c r="R13" s="620" t="s">
        <v>128</v>
      </c>
      <c r="S13" s="621"/>
      <c r="T13" s="621"/>
      <c r="U13" s="621"/>
      <c r="V13" s="621"/>
      <c r="W13" s="621"/>
      <c r="X13" s="621"/>
      <c r="Y13" s="622"/>
      <c r="Z13" s="623" t="s">
        <v>128</v>
      </c>
      <c r="AA13" s="623"/>
      <c r="AB13" s="623"/>
      <c r="AC13" s="623"/>
      <c r="AD13" s="624" t="s">
        <v>128</v>
      </c>
      <c r="AE13" s="624"/>
      <c r="AF13" s="624"/>
      <c r="AG13" s="624"/>
      <c r="AH13" s="624"/>
      <c r="AI13" s="624"/>
      <c r="AJ13" s="624"/>
      <c r="AK13" s="624"/>
      <c r="AL13" s="625" t="s">
        <v>128</v>
      </c>
      <c r="AM13" s="626"/>
      <c r="AN13" s="626"/>
      <c r="AO13" s="627"/>
      <c r="AP13" s="617" t="s">
        <v>250</v>
      </c>
      <c r="AQ13" s="618"/>
      <c r="AR13" s="618"/>
      <c r="AS13" s="618"/>
      <c r="AT13" s="618"/>
      <c r="AU13" s="618"/>
      <c r="AV13" s="618"/>
      <c r="AW13" s="618"/>
      <c r="AX13" s="618"/>
      <c r="AY13" s="618"/>
      <c r="AZ13" s="618"/>
      <c r="BA13" s="618"/>
      <c r="BB13" s="618"/>
      <c r="BC13" s="618"/>
      <c r="BD13" s="618"/>
      <c r="BE13" s="618"/>
      <c r="BF13" s="619"/>
      <c r="BG13" s="620">
        <v>1085851</v>
      </c>
      <c r="BH13" s="621"/>
      <c r="BI13" s="621"/>
      <c r="BJ13" s="621"/>
      <c r="BK13" s="621"/>
      <c r="BL13" s="621"/>
      <c r="BM13" s="621"/>
      <c r="BN13" s="622"/>
      <c r="BO13" s="623">
        <v>51.1</v>
      </c>
      <c r="BP13" s="623"/>
      <c r="BQ13" s="623"/>
      <c r="BR13" s="623"/>
      <c r="BS13" s="624" t="s">
        <v>128</v>
      </c>
      <c r="BT13" s="624"/>
      <c r="BU13" s="624"/>
      <c r="BV13" s="624"/>
      <c r="BW13" s="624"/>
      <c r="BX13" s="624"/>
      <c r="BY13" s="624"/>
      <c r="BZ13" s="624"/>
      <c r="CA13" s="624"/>
      <c r="CB13" s="628"/>
      <c r="CD13" s="617" t="s">
        <v>251</v>
      </c>
      <c r="CE13" s="618"/>
      <c r="CF13" s="618"/>
      <c r="CG13" s="618"/>
      <c r="CH13" s="618"/>
      <c r="CI13" s="618"/>
      <c r="CJ13" s="618"/>
      <c r="CK13" s="618"/>
      <c r="CL13" s="618"/>
      <c r="CM13" s="618"/>
      <c r="CN13" s="618"/>
      <c r="CO13" s="618"/>
      <c r="CP13" s="618"/>
      <c r="CQ13" s="619"/>
      <c r="CR13" s="620">
        <v>482725</v>
      </c>
      <c r="CS13" s="621"/>
      <c r="CT13" s="621"/>
      <c r="CU13" s="621"/>
      <c r="CV13" s="621"/>
      <c r="CW13" s="621"/>
      <c r="CX13" s="621"/>
      <c r="CY13" s="622"/>
      <c r="CZ13" s="623">
        <v>8.6</v>
      </c>
      <c r="DA13" s="623"/>
      <c r="DB13" s="623"/>
      <c r="DC13" s="623"/>
      <c r="DD13" s="629">
        <v>256032</v>
      </c>
      <c r="DE13" s="621"/>
      <c r="DF13" s="621"/>
      <c r="DG13" s="621"/>
      <c r="DH13" s="621"/>
      <c r="DI13" s="621"/>
      <c r="DJ13" s="621"/>
      <c r="DK13" s="621"/>
      <c r="DL13" s="621"/>
      <c r="DM13" s="621"/>
      <c r="DN13" s="621"/>
      <c r="DO13" s="621"/>
      <c r="DP13" s="622"/>
      <c r="DQ13" s="629">
        <v>338577</v>
      </c>
      <c r="DR13" s="621"/>
      <c r="DS13" s="621"/>
      <c r="DT13" s="621"/>
      <c r="DU13" s="621"/>
      <c r="DV13" s="621"/>
      <c r="DW13" s="621"/>
      <c r="DX13" s="621"/>
      <c r="DY13" s="621"/>
      <c r="DZ13" s="621"/>
      <c r="EA13" s="621"/>
      <c r="EB13" s="621"/>
      <c r="EC13" s="630"/>
    </row>
    <row r="14" spans="2:143" ht="11.25" customHeight="1" x14ac:dyDescent="0.15">
      <c r="B14" s="617" t="s">
        <v>252</v>
      </c>
      <c r="C14" s="618"/>
      <c r="D14" s="618"/>
      <c r="E14" s="618"/>
      <c r="F14" s="618"/>
      <c r="G14" s="618"/>
      <c r="H14" s="618"/>
      <c r="I14" s="618"/>
      <c r="J14" s="618"/>
      <c r="K14" s="618"/>
      <c r="L14" s="618"/>
      <c r="M14" s="618"/>
      <c r="N14" s="618"/>
      <c r="O14" s="618"/>
      <c r="P14" s="618"/>
      <c r="Q14" s="619"/>
      <c r="R14" s="620" t="s">
        <v>128</v>
      </c>
      <c r="S14" s="621"/>
      <c r="T14" s="621"/>
      <c r="U14" s="621"/>
      <c r="V14" s="621"/>
      <c r="W14" s="621"/>
      <c r="X14" s="621"/>
      <c r="Y14" s="622"/>
      <c r="Z14" s="623" t="s">
        <v>128</v>
      </c>
      <c r="AA14" s="623"/>
      <c r="AB14" s="623"/>
      <c r="AC14" s="623"/>
      <c r="AD14" s="624" t="s">
        <v>128</v>
      </c>
      <c r="AE14" s="624"/>
      <c r="AF14" s="624"/>
      <c r="AG14" s="624"/>
      <c r="AH14" s="624"/>
      <c r="AI14" s="624"/>
      <c r="AJ14" s="624"/>
      <c r="AK14" s="624"/>
      <c r="AL14" s="625" t="s">
        <v>128</v>
      </c>
      <c r="AM14" s="626"/>
      <c r="AN14" s="626"/>
      <c r="AO14" s="627"/>
      <c r="AP14" s="617" t="s">
        <v>253</v>
      </c>
      <c r="AQ14" s="618"/>
      <c r="AR14" s="618"/>
      <c r="AS14" s="618"/>
      <c r="AT14" s="618"/>
      <c r="AU14" s="618"/>
      <c r="AV14" s="618"/>
      <c r="AW14" s="618"/>
      <c r="AX14" s="618"/>
      <c r="AY14" s="618"/>
      <c r="AZ14" s="618"/>
      <c r="BA14" s="618"/>
      <c r="BB14" s="618"/>
      <c r="BC14" s="618"/>
      <c r="BD14" s="618"/>
      <c r="BE14" s="618"/>
      <c r="BF14" s="619"/>
      <c r="BG14" s="620">
        <v>43960</v>
      </c>
      <c r="BH14" s="621"/>
      <c r="BI14" s="621"/>
      <c r="BJ14" s="621"/>
      <c r="BK14" s="621"/>
      <c r="BL14" s="621"/>
      <c r="BM14" s="621"/>
      <c r="BN14" s="622"/>
      <c r="BO14" s="623">
        <v>2.1</v>
      </c>
      <c r="BP14" s="623"/>
      <c r="BQ14" s="623"/>
      <c r="BR14" s="623"/>
      <c r="BS14" s="624" t="s">
        <v>128</v>
      </c>
      <c r="BT14" s="624"/>
      <c r="BU14" s="624"/>
      <c r="BV14" s="624"/>
      <c r="BW14" s="624"/>
      <c r="BX14" s="624"/>
      <c r="BY14" s="624"/>
      <c r="BZ14" s="624"/>
      <c r="CA14" s="624"/>
      <c r="CB14" s="628"/>
      <c r="CD14" s="617" t="s">
        <v>254</v>
      </c>
      <c r="CE14" s="618"/>
      <c r="CF14" s="618"/>
      <c r="CG14" s="618"/>
      <c r="CH14" s="618"/>
      <c r="CI14" s="618"/>
      <c r="CJ14" s="618"/>
      <c r="CK14" s="618"/>
      <c r="CL14" s="618"/>
      <c r="CM14" s="618"/>
      <c r="CN14" s="618"/>
      <c r="CO14" s="618"/>
      <c r="CP14" s="618"/>
      <c r="CQ14" s="619"/>
      <c r="CR14" s="620">
        <v>298521</v>
      </c>
      <c r="CS14" s="621"/>
      <c r="CT14" s="621"/>
      <c r="CU14" s="621"/>
      <c r="CV14" s="621"/>
      <c r="CW14" s="621"/>
      <c r="CX14" s="621"/>
      <c r="CY14" s="622"/>
      <c r="CZ14" s="623">
        <v>5.3</v>
      </c>
      <c r="DA14" s="623"/>
      <c r="DB14" s="623"/>
      <c r="DC14" s="623"/>
      <c r="DD14" s="629">
        <v>8818</v>
      </c>
      <c r="DE14" s="621"/>
      <c r="DF14" s="621"/>
      <c r="DG14" s="621"/>
      <c r="DH14" s="621"/>
      <c r="DI14" s="621"/>
      <c r="DJ14" s="621"/>
      <c r="DK14" s="621"/>
      <c r="DL14" s="621"/>
      <c r="DM14" s="621"/>
      <c r="DN14" s="621"/>
      <c r="DO14" s="621"/>
      <c r="DP14" s="622"/>
      <c r="DQ14" s="629">
        <v>288533</v>
      </c>
      <c r="DR14" s="621"/>
      <c r="DS14" s="621"/>
      <c r="DT14" s="621"/>
      <c r="DU14" s="621"/>
      <c r="DV14" s="621"/>
      <c r="DW14" s="621"/>
      <c r="DX14" s="621"/>
      <c r="DY14" s="621"/>
      <c r="DZ14" s="621"/>
      <c r="EA14" s="621"/>
      <c r="EB14" s="621"/>
      <c r="EC14" s="630"/>
    </row>
    <row r="15" spans="2:143" ht="11.25" customHeight="1" x14ac:dyDescent="0.15">
      <c r="B15" s="617" t="s">
        <v>255</v>
      </c>
      <c r="C15" s="618"/>
      <c r="D15" s="618"/>
      <c r="E15" s="618"/>
      <c r="F15" s="618"/>
      <c r="G15" s="618"/>
      <c r="H15" s="618"/>
      <c r="I15" s="618"/>
      <c r="J15" s="618"/>
      <c r="K15" s="618"/>
      <c r="L15" s="618"/>
      <c r="M15" s="618"/>
      <c r="N15" s="618"/>
      <c r="O15" s="618"/>
      <c r="P15" s="618"/>
      <c r="Q15" s="619"/>
      <c r="R15" s="620" t="s">
        <v>128</v>
      </c>
      <c r="S15" s="621"/>
      <c r="T15" s="621"/>
      <c r="U15" s="621"/>
      <c r="V15" s="621"/>
      <c r="W15" s="621"/>
      <c r="X15" s="621"/>
      <c r="Y15" s="622"/>
      <c r="Z15" s="623" t="s">
        <v>128</v>
      </c>
      <c r="AA15" s="623"/>
      <c r="AB15" s="623"/>
      <c r="AC15" s="623"/>
      <c r="AD15" s="624" t="s">
        <v>128</v>
      </c>
      <c r="AE15" s="624"/>
      <c r="AF15" s="624"/>
      <c r="AG15" s="624"/>
      <c r="AH15" s="624"/>
      <c r="AI15" s="624"/>
      <c r="AJ15" s="624"/>
      <c r="AK15" s="624"/>
      <c r="AL15" s="625" t="s">
        <v>128</v>
      </c>
      <c r="AM15" s="626"/>
      <c r="AN15" s="626"/>
      <c r="AO15" s="627"/>
      <c r="AP15" s="617" t="s">
        <v>256</v>
      </c>
      <c r="AQ15" s="618"/>
      <c r="AR15" s="618"/>
      <c r="AS15" s="618"/>
      <c r="AT15" s="618"/>
      <c r="AU15" s="618"/>
      <c r="AV15" s="618"/>
      <c r="AW15" s="618"/>
      <c r="AX15" s="618"/>
      <c r="AY15" s="618"/>
      <c r="AZ15" s="618"/>
      <c r="BA15" s="618"/>
      <c r="BB15" s="618"/>
      <c r="BC15" s="618"/>
      <c r="BD15" s="618"/>
      <c r="BE15" s="618"/>
      <c r="BF15" s="619"/>
      <c r="BG15" s="620">
        <v>76682</v>
      </c>
      <c r="BH15" s="621"/>
      <c r="BI15" s="621"/>
      <c r="BJ15" s="621"/>
      <c r="BK15" s="621"/>
      <c r="BL15" s="621"/>
      <c r="BM15" s="621"/>
      <c r="BN15" s="622"/>
      <c r="BO15" s="623">
        <v>3.6</v>
      </c>
      <c r="BP15" s="623"/>
      <c r="BQ15" s="623"/>
      <c r="BR15" s="623"/>
      <c r="BS15" s="624" t="s">
        <v>128</v>
      </c>
      <c r="BT15" s="624"/>
      <c r="BU15" s="624"/>
      <c r="BV15" s="624"/>
      <c r="BW15" s="624"/>
      <c r="BX15" s="624"/>
      <c r="BY15" s="624"/>
      <c r="BZ15" s="624"/>
      <c r="CA15" s="624"/>
      <c r="CB15" s="628"/>
      <c r="CD15" s="617" t="s">
        <v>257</v>
      </c>
      <c r="CE15" s="618"/>
      <c r="CF15" s="618"/>
      <c r="CG15" s="618"/>
      <c r="CH15" s="618"/>
      <c r="CI15" s="618"/>
      <c r="CJ15" s="618"/>
      <c r="CK15" s="618"/>
      <c r="CL15" s="618"/>
      <c r="CM15" s="618"/>
      <c r="CN15" s="618"/>
      <c r="CO15" s="618"/>
      <c r="CP15" s="618"/>
      <c r="CQ15" s="619"/>
      <c r="CR15" s="620">
        <v>620326</v>
      </c>
      <c r="CS15" s="621"/>
      <c r="CT15" s="621"/>
      <c r="CU15" s="621"/>
      <c r="CV15" s="621"/>
      <c r="CW15" s="621"/>
      <c r="CX15" s="621"/>
      <c r="CY15" s="622"/>
      <c r="CZ15" s="623">
        <v>11.1</v>
      </c>
      <c r="DA15" s="623"/>
      <c r="DB15" s="623"/>
      <c r="DC15" s="623"/>
      <c r="DD15" s="629">
        <v>117669</v>
      </c>
      <c r="DE15" s="621"/>
      <c r="DF15" s="621"/>
      <c r="DG15" s="621"/>
      <c r="DH15" s="621"/>
      <c r="DI15" s="621"/>
      <c r="DJ15" s="621"/>
      <c r="DK15" s="621"/>
      <c r="DL15" s="621"/>
      <c r="DM15" s="621"/>
      <c r="DN15" s="621"/>
      <c r="DO15" s="621"/>
      <c r="DP15" s="622"/>
      <c r="DQ15" s="629">
        <v>557531</v>
      </c>
      <c r="DR15" s="621"/>
      <c r="DS15" s="621"/>
      <c r="DT15" s="621"/>
      <c r="DU15" s="621"/>
      <c r="DV15" s="621"/>
      <c r="DW15" s="621"/>
      <c r="DX15" s="621"/>
      <c r="DY15" s="621"/>
      <c r="DZ15" s="621"/>
      <c r="EA15" s="621"/>
      <c r="EB15" s="621"/>
      <c r="EC15" s="630"/>
    </row>
    <row r="16" spans="2:143" ht="11.25" customHeight="1" x14ac:dyDescent="0.15">
      <c r="B16" s="617" t="s">
        <v>258</v>
      </c>
      <c r="C16" s="618"/>
      <c r="D16" s="618"/>
      <c r="E16" s="618"/>
      <c r="F16" s="618"/>
      <c r="G16" s="618"/>
      <c r="H16" s="618"/>
      <c r="I16" s="618"/>
      <c r="J16" s="618"/>
      <c r="K16" s="618"/>
      <c r="L16" s="618"/>
      <c r="M16" s="618"/>
      <c r="N16" s="618"/>
      <c r="O16" s="618"/>
      <c r="P16" s="618"/>
      <c r="Q16" s="619"/>
      <c r="R16" s="620">
        <v>7708</v>
      </c>
      <c r="S16" s="621"/>
      <c r="T16" s="621"/>
      <c r="U16" s="621"/>
      <c r="V16" s="621"/>
      <c r="W16" s="621"/>
      <c r="X16" s="621"/>
      <c r="Y16" s="622"/>
      <c r="Z16" s="623">
        <v>0.1</v>
      </c>
      <c r="AA16" s="623"/>
      <c r="AB16" s="623"/>
      <c r="AC16" s="623"/>
      <c r="AD16" s="624">
        <v>7708</v>
      </c>
      <c r="AE16" s="624"/>
      <c r="AF16" s="624"/>
      <c r="AG16" s="624"/>
      <c r="AH16" s="624"/>
      <c r="AI16" s="624"/>
      <c r="AJ16" s="624"/>
      <c r="AK16" s="624"/>
      <c r="AL16" s="625">
        <v>0.2</v>
      </c>
      <c r="AM16" s="626"/>
      <c r="AN16" s="626"/>
      <c r="AO16" s="627"/>
      <c r="AP16" s="617" t="s">
        <v>259</v>
      </c>
      <c r="AQ16" s="618"/>
      <c r="AR16" s="618"/>
      <c r="AS16" s="618"/>
      <c r="AT16" s="618"/>
      <c r="AU16" s="618"/>
      <c r="AV16" s="618"/>
      <c r="AW16" s="618"/>
      <c r="AX16" s="618"/>
      <c r="AY16" s="618"/>
      <c r="AZ16" s="618"/>
      <c r="BA16" s="618"/>
      <c r="BB16" s="618"/>
      <c r="BC16" s="618"/>
      <c r="BD16" s="618"/>
      <c r="BE16" s="618"/>
      <c r="BF16" s="619"/>
      <c r="BG16" s="620" t="s">
        <v>128</v>
      </c>
      <c r="BH16" s="621"/>
      <c r="BI16" s="621"/>
      <c r="BJ16" s="621"/>
      <c r="BK16" s="621"/>
      <c r="BL16" s="621"/>
      <c r="BM16" s="621"/>
      <c r="BN16" s="622"/>
      <c r="BO16" s="623" t="s">
        <v>128</v>
      </c>
      <c r="BP16" s="623"/>
      <c r="BQ16" s="623"/>
      <c r="BR16" s="623"/>
      <c r="BS16" s="624" t="s">
        <v>128</v>
      </c>
      <c r="BT16" s="624"/>
      <c r="BU16" s="624"/>
      <c r="BV16" s="624"/>
      <c r="BW16" s="624"/>
      <c r="BX16" s="624"/>
      <c r="BY16" s="624"/>
      <c r="BZ16" s="624"/>
      <c r="CA16" s="624"/>
      <c r="CB16" s="628"/>
      <c r="CD16" s="617" t="s">
        <v>260</v>
      </c>
      <c r="CE16" s="618"/>
      <c r="CF16" s="618"/>
      <c r="CG16" s="618"/>
      <c r="CH16" s="618"/>
      <c r="CI16" s="618"/>
      <c r="CJ16" s="618"/>
      <c r="CK16" s="618"/>
      <c r="CL16" s="618"/>
      <c r="CM16" s="618"/>
      <c r="CN16" s="618"/>
      <c r="CO16" s="618"/>
      <c r="CP16" s="618"/>
      <c r="CQ16" s="619"/>
      <c r="CR16" s="620" t="s">
        <v>128</v>
      </c>
      <c r="CS16" s="621"/>
      <c r="CT16" s="621"/>
      <c r="CU16" s="621"/>
      <c r="CV16" s="621"/>
      <c r="CW16" s="621"/>
      <c r="CX16" s="621"/>
      <c r="CY16" s="622"/>
      <c r="CZ16" s="623" t="s">
        <v>128</v>
      </c>
      <c r="DA16" s="623"/>
      <c r="DB16" s="623"/>
      <c r="DC16" s="623"/>
      <c r="DD16" s="629" t="s">
        <v>128</v>
      </c>
      <c r="DE16" s="621"/>
      <c r="DF16" s="621"/>
      <c r="DG16" s="621"/>
      <c r="DH16" s="621"/>
      <c r="DI16" s="621"/>
      <c r="DJ16" s="621"/>
      <c r="DK16" s="621"/>
      <c r="DL16" s="621"/>
      <c r="DM16" s="621"/>
      <c r="DN16" s="621"/>
      <c r="DO16" s="621"/>
      <c r="DP16" s="622"/>
      <c r="DQ16" s="629" t="s">
        <v>128</v>
      </c>
      <c r="DR16" s="621"/>
      <c r="DS16" s="621"/>
      <c r="DT16" s="621"/>
      <c r="DU16" s="621"/>
      <c r="DV16" s="621"/>
      <c r="DW16" s="621"/>
      <c r="DX16" s="621"/>
      <c r="DY16" s="621"/>
      <c r="DZ16" s="621"/>
      <c r="EA16" s="621"/>
      <c r="EB16" s="621"/>
      <c r="EC16" s="630"/>
    </row>
    <row r="17" spans="2:133" ht="11.25" customHeight="1" x14ac:dyDescent="0.15">
      <c r="B17" s="617" t="s">
        <v>261</v>
      </c>
      <c r="C17" s="618"/>
      <c r="D17" s="618"/>
      <c r="E17" s="618"/>
      <c r="F17" s="618"/>
      <c r="G17" s="618"/>
      <c r="H17" s="618"/>
      <c r="I17" s="618"/>
      <c r="J17" s="618"/>
      <c r="K17" s="618"/>
      <c r="L17" s="618"/>
      <c r="M17" s="618"/>
      <c r="N17" s="618"/>
      <c r="O17" s="618"/>
      <c r="P17" s="618"/>
      <c r="Q17" s="619"/>
      <c r="R17" s="620">
        <v>86064</v>
      </c>
      <c r="S17" s="621"/>
      <c r="T17" s="621"/>
      <c r="U17" s="621"/>
      <c r="V17" s="621"/>
      <c r="W17" s="621"/>
      <c r="X17" s="621"/>
      <c r="Y17" s="622"/>
      <c r="Z17" s="623">
        <v>1.3</v>
      </c>
      <c r="AA17" s="623"/>
      <c r="AB17" s="623"/>
      <c r="AC17" s="623"/>
      <c r="AD17" s="624">
        <v>86064</v>
      </c>
      <c r="AE17" s="624"/>
      <c r="AF17" s="624"/>
      <c r="AG17" s="624"/>
      <c r="AH17" s="624"/>
      <c r="AI17" s="624"/>
      <c r="AJ17" s="624"/>
      <c r="AK17" s="624"/>
      <c r="AL17" s="625">
        <v>2.2999999999999998</v>
      </c>
      <c r="AM17" s="626"/>
      <c r="AN17" s="626"/>
      <c r="AO17" s="627"/>
      <c r="AP17" s="617" t="s">
        <v>262</v>
      </c>
      <c r="AQ17" s="618"/>
      <c r="AR17" s="618"/>
      <c r="AS17" s="618"/>
      <c r="AT17" s="618"/>
      <c r="AU17" s="618"/>
      <c r="AV17" s="618"/>
      <c r="AW17" s="618"/>
      <c r="AX17" s="618"/>
      <c r="AY17" s="618"/>
      <c r="AZ17" s="618"/>
      <c r="BA17" s="618"/>
      <c r="BB17" s="618"/>
      <c r="BC17" s="618"/>
      <c r="BD17" s="618"/>
      <c r="BE17" s="618"/>
      <c r="BF17" s="619"/>
      <c r="BG17" s="620" t="s">
        <v>128</v>
      </c>
      <c r="BH17" s="621"/>
      <c r="BI17" s="621"/>
      <c r="BJ17" s="621"/>
      <c r="BK17" s="621"/>
      <c r="BL17" s="621"/>
      <c r="BM17" s="621"/>
      <c r="BN17" s="622"/>
      <c r="BO17" s="623" t="s">
        <v>128</v>
      </c>
      <c r="BP17" s="623"/>
      <c r="BQ17" s="623"/>
      <c r="BR17" s="623"/>
      <c r="BS17" s="624" t="s">
        <v>128</v>
      </c>
      <c r="BT17" s="624"/>
      <c r="BU17" s="624"/>
      <c r="BV17" s="624"/>
      <c r="BW17" s="624"/>
      <c r="BX17" s="624"/>
      <c r="BY17" s="624"/>
      <c r="BZ17" s="624"/>
      <c r="CA17" s="624"/>
      <c r="CB17" s="628"/>
      <c r="CD17" s="617" t="s">
        <v>263</v>
      </c>
      <c r="CE17" s="618"/>
      <c r="CF17" s="618"/>
      <c r="CG17" s="618"/>
      <c r="CH17" s="618"/>
      <c r="CI17" s="618"/>
      <c r="CJ17" s="618"/>
      <c r="CK17" s="618"/>
      <c r="CL17" s="618"/>
      <c r="CM17" s="618"/>
      <c r="CN17" s="618"/>
      <c r="CO17" s="618"/>
      <c r="CP17" s="618"/>
      <c r="CQ17" s="619"/>
      <c r="CR17" s="620">
        <v>400742</v>
      </c>
      <c r="CS17" s="621"/>
      <c r="CT17" s="621"/>
      <c r="CU17" s="621"/>
      <c r="CV17" s="621"/>
      <c r="CW17" s="621"/>
      <c r="CX17" s="621"/>
      <c r="CY17" s="622"/>
      <c r="CZ17" s="623">
        <v>7.2</v>
      </c>
      <c r="DA17" s="623"/>
      <c r="DB17" s="623"/>
      <c r="DC17" s="623"/>
      <c r="DD17" s="629" t="s">
        <v>128</v>
      </c>
      <c r="DE17" s="621"/>
      <c r="DF17" s="621"/>
      <c r="DG17" s="621"/>
      <c r="DH17" s="621"/>
      <c r="DI17" s="621"/>
      <c r="DJ17" s="621"/>
      <c r="DK17" s="621"/>
      <c r="DL17" s="621"/>
      <c r="DM17" s="621"/>
      <c r="DN17" s="621"/>
      <c r="DO17" s="621"/>
      <c r="DP17" s="622"/>
      <c r="DQ17" s="629">
        <v>400742</v>
      </c>
      <c r="DR17" s="621"/>
      <c r="DS17" s="621"/>
      <c r="DT17" s="621"/>
      <c r="DU17" s="621"/>
      <c r="DV17" s="621"/>
      <c r="DW17" s="621"/>
      <c r="DX17" s="621"/>
      <c r="DY17" s="621"/>
      <c r="DZ17" s="621"/>
      <c r="EA17" s="621"/>
      <c r="EB17" s="621"/>
      <c r="EC17" s="630"/>
    </row>
    <row r="18" spans="2:133" ht="11.25" customHeight="1" x14ac:dyDescent="0.15">
      <c r="B18" s="617" t="s">
        <v>264</v>
      </c>
      <c r="C18" s="618"/>
      <c r="D18" s="618"/>
      <c r="E18" s="618"/>
      <c r="F18" s="618"/>
      <c r="G18" s="618"/>
      <c r="H18" s="618"/>
      <c r="I18" s="618"/>
      <c r="J18" s="618"/>
      <c r="K18" s="618"/>
      <c r="L18" s="618"/>
      <c r="M18" s="618"/>
      <c r="N18" s="618"/>
      <c r="O18" s="618"/>
      <c r="P18" s="618"/>
      <c r="Q18" s="619"/>
      <c r="R18" s="620">
        <v>32136</v>
      </c>
      <c r="S18" s="621"/>
      <c r="T18" s="621"/>
      <c r="U18" s="621"/>
      <c r="V18" s="621"/>
      <c r="W18" s="621"/>
      <c r="X18" s="621"/>
      <c r="Y18" s="622"/>
      <c r="Z18" s="623">
        <v>0.5</v>
      </c>
      <c r="AA18" s="623"/>
      <c r="AB18" s="623"/>
      <c r="AC18" s="623"/>
      <c r="AD18" s="624">
        <v>32136</v>
      </c>
      <c r="AE18" s="624"/>
      <c r="AF18" s="624"/>
      <c r="AG18" s="624"/>
      <c r="AH18" s="624"/>
      <c r="AI18" s="624"/>
      <c r="AJ18" s="624"/>
      <c r="AK18" s="624"/>
      <c r="AL18" s="625">
        <v>0.89999997615814209</v>
      </c>
      <c r="AM18" s="626"/>
      <c r="AN18" s="626"/>
      <c r="AO18" s="627"/>
      <c r="AP18" s="617" t="s">
        <v>265</v>
      </c>
      <c r="AQ18" s="618"/>
      <c r="AR18" s="618"/>
      <c r="AS18" s="618"/>
      <c r="AT18" s="618"/>
      <c r="AU18" s="618"/>
      <c r="AV18" s="618"/>
      <c r="AW18" s="618"/>
      <c r="AX18" s="618"/>
      <c r="AY18" s="618"/>
      <c r="AZ18" s="618"/>
      <c r="BA18" s="618"/>
      <c r="BB18" s="618"/>
      <c r="BC18" s="618"/>
      <c r="BD18" s="618"/>
      <c r="BE18" s="618"/>
      <c r="BF18" s="619"/>
      <c r="BG18" s="620" t="s">
        <v>128</v>
      </c>
      <c r="BH18" s="621"/>
      <c r="BI18" s="621"/>
      <c r="BJ18" s="621"/>
      <c r="BK18" s="621"/>
      <c r="BL18" s="621"/>
      <c r="BM18" s="621"/>
      <c r="BN18" s="622"/>
      <c r="BO18" s="623" t="s">
        <v>128</v>
      </c>
      <c r="BP18" s="623"/>
      <c r="BQ18" s="623"/>
      <c r="BR18" s="623"/>
      <c r="BS18" s="624" t="s">
        <v>128</v>
      </c>
      <c r="BT18" s="624"/>
      <c r="BU18" s="624"/>
      <c r="BV18" s="624"/>
      <c r="BW18" s="624"/>
      <c r="BX18" s="624"/>
      <c r="BY18" s="624"/>
      <c r="BZ18" s="624"/>
      <c r="CA18" s="624"/>
      <c r="CB18" s="628"/>
      <c r="CD18" s="617" t="s">
        <v>266</v>
      </c>
      <c r="CE18" s="618"/>
      <c r="CF18" s="618"/>
      <c r="CG18" s="618"/>
      <c r="CH18" s="618"/>
      <c r="CI18" s="618"/>
      <c r="CJ18" s="618"/>
      <c r="CK18" s="618"/>
      <c r="CL18" s="618"/>
      <c r="CM18" s="618"/>
      <c r="CN18" s="618"/>
      <c r="CO18" s="618"/>
      <c r="CP18" s="618"/>
      <c r="CQ18" s="619"/>
      <c r="CR18" s="620" t="s">
        <v>128</v>
      </c>
      <c r="CS18" s="621"/>
      <c r="CT18" s="621"/>
      <c r="CU18" s="621"/>
      <c r="CV18" s="621"/>
      <c r="CW18" s="621"/>
      <c r="CX18" s="621"/>
      <c r="CY18" s="622"/>
      <c r="CZ18" s="623" t="s">
        <v>128</v>
      </c>
      <c r="DA18" s="623"/>
      <c r="DB18" s="623"/>
      <c r="DC18" s="623"/>
      <c r="DD18" s="629" t="s">
        <v>128</v>
      </c>
      <c r="DE18" s="621"/>
      <c r="DF18" s="621"/>
      <c r="DG18" s="621"/>
      <c r="DH18" s="621"/>
      <c r="DI18" s="621"/>
      <c r="DJ18" s="621"/>
      <c r="DK18" s="621"/>
      <c r="DL18" s="621"/>
      <c r="DM18" s="621"/>
      <c r="DN18" s="621"/>
      <c r="DO18" s="621"/>
      <c r="DP18" s="622"/>
      <c r="DQ18" s="629" t="s">
        <v>128</v>
      </c>
      <c r="DR18" s="621"/>
      <c r="DS18" s="621"/>
      <c r="DT18" s="621"/>
      <c r="DU18" s="621"/>
      <c r="DV18" s="621"/>
      <c r="DW18" s="621"/>
      <c r="DX18" s="621"/>
      <c r="DY18" s="621"/>
      <c r="DZ18" s="621"/>
      <c r="EA18" s="621"/>
      <c r="EB18" s="621"/>
      <c r="EC18" s="630"/>
    </row>
    <row r="19" spans="2:133" ht="11.25" customHeight="1" x14ac:dyDescent="0.15">
      <c r="B19" s="617" t="s">
        <v>267</v>
      </c>
      <c r="C19" s="618"/>
      <c r="D19" s="618"/>
      <c r="E19" s="618"/>
      <c r="F19" s="618"/>
      <c r="G19" s="618"/>
      <c r="H19" s="618"/>
      <c r="I19" s="618"/>
      <c r="J19" s="618"/>
      <c r="K19" s="618"/>
      <c r="L19" s="618"/>
      <c r="M19" s="618"/>
      <c r="N19" s="618"/>
      <c r="O19" s="618"/>
      <c r="P19" s="618"/>
      <c r="Q19" s="619"/>
      <c r="R19" s="620">
        <v>11595</v>
      </c>
      <c r="S19" s="621"/>
      <c r="T19" s="621"/>
      <c r="U19" s="621"/>
      <c r="V19" s="621"/>
      <c r="W19" s="621"/>
      <c r="X19" s="621"/>
      <c r="Y19" s="622"/>
      <c r="Z19" s="623">
        <v>0.2</v>
      </c>
      <c r="AA19" s="623"/>
      <c r="AB19" s="623"/>
      <c r="AC19" s="623"/>
      <c r="AD19" s="624">
        <v>11595</v>
      </c>
      <c r="AE19" s="624"/>
      <c r="AF19" s="624"/>
      <c r="AG19" s="624"/>
      <c r="AH19" s="624"/>
      <c r="AI19" s="624"/>
      <c r="AJ19" s="624"/>
      <c r="AK19" s="624"/>
      <c r="AL19" s="625">
        <v>0.3</v>
      </c>
      <c r="AM19" s="626"/>
      <c r="AN19" s="626"/>
      <c r="AO19" s="627"/>
      <c r="AP19" s="617" t="s">
        <v>268</v>
      </c>
      <c r="AQ19" s="618"/>
      <c r="AR19" s="618"/>
      <c r="AS19" s="618"/>
      <c r="AT19" s="618"/>
      <c r="AU19" s="618"/>
      <c r="AV19" s="618"/>
      <c r="AW19" s="618"/>
      <c r="AX19" s="618"/>
      <c r="AY19" s="618"/>
      <c r="AZ19" s="618"/>
      <c r="BA19" s="618"/>
      <c r="BB19" s="618"/>
      <c r="BC19" s="618"/>
      <c r="BD19" s="618"/>
      <c r="BE19" s="618"/>
      <c r="BF19" s="619"/>
      <c r="BG19" s="620">
        <v>718</v>
      </c>
      <c r="BH19" s="621"/>
      <c r="BI19" s="621"/>
      <c r="BJ19" s="621"/>
      <c r="BK19" s="621"/>
      <c r="BL19" s="621"/>
      <c r="BM19" s="621"/>
      <c r="BN19" s="622"/>
      <c r="BO19" s="623">
        <v>0</v>
      </c>
      <c r="BP19" s="623"/>
      <c r="BQ19" s="623"/>
      <c r="BR19" s="623"/>
      <c r="BS19" s="624" t="s">
        <v>128</v>
      </c>
      <c r="BT19" s="624"/>
      <c r="BU19" s="624"/>
      <c r="BV19" s="624"/>
      <c r="BW19" s="624"/>
      <c r="BX19" s="624"/>
      <c r="BY19" s="624"/>
      <c r="BZ19" s="624"/>
      <c r="CA19" s="624"/>
      <c r="CB19" s="628"/>
      <c r="CD19" s="617" t="s">
        <v>269</v>
      </c>
      <c r="CE19" s="618"/>
      <c r="CF19" s="618"/>
      <c r="CG19" s="618"/>
      <c r="CH19" s="618"/>
      <c r="CI19" s="618"/>
      <c r="CJ19" s="618"/>
      <c r="CK19" s="618"/>
      <c r="CL19" s="618"/>
      <c r="CM19" s="618"/>
      <c r="CN19" s="618"/>
      <c r="CO19" s="618"/>
      <c r="CP19" s="618"/>
      <c r="CQ19" s="619"/>
      <c r="CR19" s="620" t="s">
        <v>128</v>
      </c>
      <c r="CS19" s="621"/>
      <c r="CT19" s="621"/>
      <c r="CU19" s="621"/>
      <c r="CV19" s="621"/>
      <c r="CW19" s="621"/>
      <c r="CX19" s="621"/>
      <c r="CY19" s="622"/>
      <c r="CZ19" s="623" t="s">
        <v>128</v>
      </c>
      <c r="DA19" s="623"/>
      <c r="DB19" s="623"/>
      <c r="DC19" s="623"/>
      <c r="DD19" s="629" t="s">
        <v>128</v>
      </c>
      <c r="DE19" s="621"/>
      <c r="DF19" s="621"/>
      <c r="DG19" s="621"/>
      <c r="DH19" s="621"/>
      <c r="DI19" s="621"/>
      <c r="DJ19" s="621"/>
      <c r="DK19" s="621"/>
      <c r="DL19" s="621"/>
      <c r="DM19" s="621"/>
      <c r="DN19" s="621"/>
      <c r="DO19" s="621"/>
      <c r="DP19" s="622"/>
      <c r="DQ19" s="629" t="s">
        <v>128</v>
      </c>
      <c r="DR19" s="621"/>
      <c r="DS19" s="621"/>
      <c r="DT19" s="621"/>
      <c r="DU19" s="621"/>
      <c r="DV19" s="621"/>
      <c r="DW19" s="621"/>
      <c r="DX19" s="621"/>
      <c r="DY19" s="621"/>
      <c r="DZ19" s="621"/>
      <c r="EA19" s="621"/>
      <c r="EB19" s="621"/>
      <c r="EC19" s="630"/>
    </row>
    <row r="20" spans="2:133" ht="11.25" customHeight="1" x14ac:dyDescent="0.15">
      <c r="B20" s="617" t="s">
        <v>270</v>
      </c>
      <c r="C20" s="618"/>
      <c r="D20" s="618"/>
      <c r="E20" s="618"/>
      <c r="F20" s="618"/>
      <c r="G20" s="618"/>
      <c r="H20" s="618"/>
      <c r="I20" s="618"/>
      <c r="J20" s="618"/>
      <c r="K20" s="618"/>
      <c r="L20" s="618"/>
      <c r="M20" s="618"/>
      <c r="N20" s="618"/>
      <c r="O20" s="618"/>
      <c r="P20" s="618"/>
      <c r="Q20" s="619"/>
      <c r="R20" s="620">
        <v>2262</v>
      </c>
      <c r="S20" s="621"/>
      <c r="T20" s="621"/>
      <c r="U20" s="621"/>
      <c r="V20" s="621"/>
      <c r="W20" s="621"/>
      <c r="X20" s="621"/>
      <c r="Y20" s="622"/>
      <c r="Z20" s="623">
        <v>0</v>
      </c>
      <c r="AA20" s="623"/>
      <c r="AB20" s="623"/>
      <c r="AC20" s="623"/>
      <c r="AD20" s="624">
        <v>2262</v>
      </c>
      <c r="AE20" s="624"/>
      <c r="AF20" s="624"/>
      <c r="AG20" s="624"/>
      <c r="AH20" s="624"/>
      <c r="AI20" s="624"/>
      <c r="AJ20" s="624"/>
      <c r="AK20" s="624"/>
      <c r="AL20" s="625">
        <v>0.1</v>
      </c>
      <c r="AM20" s="626"/>
      <c r="AN20" s="626"/>
      <c r="AO20" s="627"/>
      <c r="AP20" s="617" t="s">
        <v>271</v>
      </c>
      <c r="AQ20" s="618"/>
      <c r="AR20" s="618"/>
      <c r="AS20" s="618"/>
      <c r="AT20" s="618"/>
      <c r="AU20" s="618"/>
      <c r="AV20" s="618"/>
      <c r="AW20" s="618"/>
      <c r="AX20" s="618"/>
      <c r="AY20" s="618"/>
      <c r="AZ20" s="618"/>
      <c r="BA20" s="618"/>
      <c r="BB20" s="618"/>
      <c r="BC20" s="618"/>
      <c r="BD20" s="618"/>
      <c r="BE20" s="618"/>
      <c r="BF20" s="619"/>
      <c r="BG20" s="620">
        <v>718</v>
      </c>
      <c r="BH20" s="621"/>
      <c r="BI20" s="621"/>
      <c r="BJ20" s="621"/>
      <c r="BK20" s="621"/>
      <c r="BL20" s="621"/>
      <c r="BM20" s="621"/>
      <c r="BN20" s="622"/>
      <c r="BO20" s="623">
        <v>0</v>
      </c>
      <c r="BP20" s="623"/>
      <c r="BQ20" s="623"/>
      <c r="BR20" s="623"/>
      <c r="BS20" s="624" t="s">
        <v>128</v>
      </c>
      <c r="BT20" s="624"/>
      <c r="BU20" s="624"/>
      <c r="BV20" s="624"/>
      <c r="BW20" s="624"/>
      <c r="BX20" s="624"/>
      <c r="BY20" s="624"/>
      <c r="BZ20" s="624"/>
      <c r="CA20" s="624"/>
      <c r="CB20" s="628"/>
      <c r="CD20" s="617" t="s">
        <v>272</v>
      </c>
      <c r="CE20" s="618"/>
      <c r="CF20" s="618"/>
      <c r="CG20" s="618"/>
      <c r="CH20" s="618"/>
      <c r="CI20" s="618"/>
      <c r="CJ20" s="618"/>
      <c r="CK20" s="618"/>
      <c r="CL20" s="618"/>
      <c r="CM20" s="618"/>
      <c r="CN20" s="618"/>
      <c r="CO20" s="618"/>
      <c r="CP20" s="618"/>
      <c r="CQ20" s="619"/>
      <c r="CR20" s="620">
        <v>5581537</v>
      </c>
      <c r="CS20" s="621"/>
      <c r="CT20" s="621"/>
      <c r="CU20" s="621"/>
      <c r="CV20" s="621"/>
      <c r="CW20" s="621"/>
      <c r="CX20" s="621"/>
      <c r="CY20" s="622"/>
      <c r="CZ20" s="623">
        <v>100</v>
      </c>
      <c r="DA20" s="623"/>
      <c r="DB20" s="623"/>
      <c r="DC20" s="623"/>
      <c r="DD20" s="629">
        <v>567147</v>
      </c>
      <c r="DE20" s="621"/>
      <c r="DF20" s="621"/>
      <c r="DG20" s="621"/>
      <c r="DH20" s="621"/>
      <c r="DI20" s="621"/>
      <c r="DJ20" s="621"/>
      <c r="DK20" s="621"/>
      <c r="DL20" s="621"/>
      <c r="DM20" s="621"/>
      <c r="DN20" s="621"/>
      <c r="DO20" s="621"/>
      <c r="DP20" s="622"/>
      <c r="DQ20" s="629">
        <v>4034708</v>
      </c>
      <c r="DR20" s="621"/>
      <c r="DS20" s="621"/>
      <c r="DT20" s="621"/>
      <c r="DU20" s="621"/>
      <c r="DV20" s="621"/>
      <c r="DW20" s="621"/>
      <c r="DX20" s="621"/>
      <c r="DY20" s="621"/>
      <c r="DZ20" s="621"/>
      <c r="EA20" s="621"/>
      <c r="EB20" s="621"/>
      <c r="EC20" s="630"/>
    </row>
    <row r="21" spans="2:133" ht="11.25" customHeight="1" x14ac:dyDescent="0.15">
      <c r="B21" s="617" t="s">
        <v>273</v>
      </c>
      <c r="C21" s="618"/>
      <c r="D21" s="618"/>
      <c r="E21" s="618"/>
      <c r="F21" s="618"/>
      <c r="G21" s="618"/>
      <c r="H21" s="618"/>
      <c r="I21" s="618"/>
      <c r="J21" s="618"/>
      <c r="K21" s="618"/>
      <c r="L21" s="618"/>
      <c r="M21" s="618"/>
      <c r="N21" s="618"/>
      <c r="O21" s="618"/>
      <c r="P21" s="618"/>
      <c r="Q21" s="619"/>
      <c r="R21" s="620">
        <v>554</v>
      </c>
      <c r="S21" s="621"/>
      <c r="T21" s="621"/>
      <c r="U21" s="621"/>
      <c r="V21" s="621"/>
      <c r="W21" s="621"/>
      <c r="X21" s="621"/>
      <c r="Y21" s="622"/>
      <c r="Z21" s="623">
        <v>0</v>
      </c>
      <c r="AA21" s="623"/>
      <c r="AB21" s="623"/>
      <c r="AC21" s="623"/>
      <c r="AD21" s="624">
        <v>554</v>
      </c>
      <c r="AE21" s="624"/>
      <c r="AF21" s="624"/>
      <c r="AG21" s="624"/>
      <c r="AH21" s="624"/>
      <c r="AI21" s="624"/>
      <c r="AJ21" s="624"/>
      <c r="AK21" s="624"/>
      <c r="AL21" s="625">
        <v>0</v>
      </c>
      <c r="AM21" s="626"/>
      <c r="AN21" s="626"/>
      <c r="AO21" s="627"/>
      <c r="AP21" s="617" t="s">
        <v>274</v>
      </c>
      <c r="AQ21" s="633"/>
      <c r="AR21" s="633"/>
      <c r="AS21" s="633"/>
      <c r="AT21" s="633"/>
      <c r="AU21" s="633"/>
      <c r="AV21" s="633"/>
      <c r="AW21" s="633"/>
      <c r="AX21" s="633"/>
      <c r="AY21" s="633"/>
      <c r="AZ21" s="633"/>
      <c r="BA21" s="633"/>
      <c r="BB21" s="633"/>
      <c r="BC21" s="633"/>
      <c r="BD21" s="633"/>
      <c r="BE21" s="633"/>
      <c r="BF21" s="634"/>
      <c r="BG21" s="620">
        <v>718</v>
      </c>
      <c r="BH21" s="621"/>
      <c r="BI21" s="621"/>
      <c r="BJ21" s="621"/>
      <c r="BK21" s="621"/>
      <c r="BL21" s="621"/>
      <c r="BM21" s="621"/>
      <c r="BN21" s="622"/>
      <c r="BO21" s="623">
        <v>0</v>
      </c>
      <c r="BP21" s="623"/>
      <c r="BQ21" s="623"/>
      <c r="BR21" s="623"/>
      <c r="BS21" s="624" t="s">
        <v>128</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6"/>
      <c r="CT21" s="636"/>
      <c r="CU21" s="636"/>
      <c r="CV21" s="636"/>
      <c r="CW21" s="636"/>
      <c r="CX21" s="636"/>
      <c r="CY21" s="645"/>
      <c r="CZ21" s="646"/>
      <c r="DA21" s="646"/>
      <c r="DB21" s="646"/>
      <c r="DC21" s="646"/>
      <c r="DD21" s="635"/>
      <c r="DE21" s="636"/>
      <c r="DF21" s="636"/>
      <c r="DG21" s="636"/>
      <c r="DH21" s="636"/>
      <c r="DI21" s="636"/>
      <c r="DJ21" s="636"/>
      <c r="DK21" s="636"/>
      <c r="DL21" s="636"/>
      <c r="DM21" s="636"/>
      <c r="DN21" s="636"/>
      <c r="DO21" s="636"/>
      <c r="DP21" s="645"/>
      <c r="DQ21" s="635"/>
      <c r="DR21" s="636"/>
      <c r="DS21" s="636"/>
      <c r="DT21" s="636"/>
      <c r="DU21" s="636"/>
      <c r="DV21" s="636"/>
      <c r="DW21" s="636"/>
      <c r="DX21" s="636"/>
      <c r="DY21" s="636"/>
      <c r="DZ21" s="636"/>
      <c r="EA21" s="636"/>
      <c r="EB21" s="636"/>
      <c r="EC21" s="637"/>
    </row>
    <row r="22" spans="2:133" ht="11.25" customHeight="1" x14ac:dyDescent="0.15">
      <c r="B22" s="638" t="s">
        <v>275</v>
      </c>
      <c r="C22" s="639"/>
      <c r="D22" s="639"/>
      <c r="E22" s="639"/>
      <c r="F22" s="639"/>
      <c r="G22" s="639"/>
      <c r="H22" s="639"/>
      <c r="I22" s="639"/>
      <c r="J22" s="639"/>
      <c r="K22" s="639"/>
      <c r="L22" s="639"/>
      <c r="M22" s="639"/>
      <c r="N22" s="639"/>
      <c r="O22" s="639"/>
      <c r="P22" s="639"/>
      <c r="Q22" s="640"/>
      <c r="R22" s="620">
        <v>17725</v>
      </c>
      <c r="S22" s="621"/>
      <c r="T22" s="621"/>
      <c r="U22" s="621"/>
      <c r="V22" s="621"/>
      <c r="W22" s="621"/>
      <c r="X22" s="621"/>
      <c r="Y22" s="622"/>
      <c r="Z22" s="623">
        <v>0.3</v>
      </c>
      <c r="AA22" s="623"/>
      <c r="AB22" s="623"/>
      <c r="AC22" s="623"/>
      <c r="AD22" s="624">
        <v>17725</v>
      </c>
      <c r="AE22" s="624"/>
      <c r="AF22" s="624"/>
      <c r="AG22" s="624"/>
      <c r="AH22" s="624"/>
      <c r="AI22" s="624"/>
      <c r="AJ22" s="624"/>
      <c r="AK22" s="624"/>
      <c r="AL22" s="625">
        <v>0.5</v>
      </c>
      <c r="AM22" s="626"/>
      <c r="AN22" s="626"/>
      <c r="AO22" s="627"/>
      <c r="AP22" s="617" t="s">
        <v>276</v>
      </c>
      <c r="AQ22" s="633"/>
      <c r="AR22" s="633"/>
      <c r="AS22" s="633"/>
      <c r="AT22" s="633"/>
      <c r="AU22" s="633"/>
      <c r="AV22" s="633"/>
      <c r="AW22" s="633"/>
      <c r="AX22" s="633"/>
      <c r="AY22" s="633"/>
      <c r="AZ22" s="633"/>
      <c r="BA22" s="633"/>
      <c r="BB22" s="633"/>
      <c r="BC22" s="633"/>
      <c r="BD22" s="633"/>
      <c r="BE22" s="633"/>
      <c r="BF22" s="634"/>
      <c r="BG22" s="620" t="s">
        <v>128</v>
      </c>
      <c r="BH22" s="621"/>
      <c r="BI22" s="621"/>
      <c r="BJ22" s="621"/>
      <c r="BK22" s="621"/>
      <c r="BL22" s="621"/>
      <c r="BM22" s="621"/>
      <c r="BN22" s="622"/>
      <c r="BO22" s="623" t="s">
        <v>128</v>
      </c>
      <c r="BP22" s="623"/>
      <c r="BQ22" s="623"/>
      <c r="BR22" s="623"/>
      <c r="BS22" s="624" t="s">
        <v>128</v>
      </c>
      <c r="BT22" s="624"/>
      <c r="BU22" s="624"/>
      <c r="BV22" s="624"/>
      <c r="BW22" s="624"/>
      <c r="BX22" s="624"/>
      <c r="BY22" s="624"/>
      <c r="BZ22" s="624"/>
      <c r="CA22" s="624"/>
      <c r="CB22" s="628"/>
      <c r="CD22" s="602" t="s">
        <v>277</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15">
      <c r="B23" s="617" t="s">
        <v>278</v>
      </c>
      <c r="C23" s="618"/>
      <c r="D23" s="618"/>
      <c r="E23" s="618"/>
      <c r="F23" s="618"/>
      <c r="G23" s="618"/>
      <c r="H23" s="618"/>
      <c r="I23" s="618"/>
      <c r="J23" s="618"/>
      <c r="K23" s="618"/>
      <c r="L23" s="618"/>
      <c r="M23" s="618"/>
      <c r="N23" s="618"/>
      <c r="O23" s="618"/>
      <c r="P23" s="618"/>
      <c r="Q23" s="619"/>
      <c r="R23" s="620">
        <v>1183927</v>
      </c>
      <c r="S23" s="621"/>
      <c r="T23" s="621"/>
      <c r="U23" s="621"/>
      <c r="V23" s="621"/>
      <c r="W23" s="621"/>
      <c r="X23" s="621"/>
      <c r="Y23" s="622"/>
      <c r="Z23" s="623">
        <v>18.2</v>
      </c>
      <c r="AA23" s="623"/>
      <c r="AB23" s="623"/>
      <c r="AC23" s="623"/>
      <c r="AD23" s="624">
        <v>1053840</v>
      </c>
      <c r="AE23" s="624"/>
      <c r="AF23" s="624"/>
      <c r="AG23" s="624"/>
      <c r="AH23" s="624"/>
      <c r="AI23" s="624"/>
      <c r="AJ23" s="624"/>
      <c r="AK23" s="624"/>
      <c r="AL23" s="625">
        <v>28.3</v>
      </c>
      <c r="AM23" s="626"/>
      <c r="AN23" s="626"/>
      <c r="AO23" s="627"/>
      <c r="AP23" s="617" t="s">
        <v>279</v>
      </c>
      <c r="AQ23" s="633"/>
      <c r="AR23" s="633"/>
      <c r="AS23" s="633"/>
      <c r="AT23" s="633"/>
      <c r="AU23" s="633"/>
      <c r="AV23" s="633"/>
      <c r="AW23" s="633"/>
      <c r="AX23" s="633"/>
      <c r="AY23" s="633"/>
      <c r="AZ23" s="633"/>
      <c r="BA23" s="633"/>
      <c r="BB23" s="633"/>
      <c r="BC23" s="633"/>
      <c r="BD23" s="633"/>
      <c r="BE23" s="633"/>
      <c r="BF23" s="634"/>
      <c r="BG23" s="620" t="s">
        <v>128</v>
      </c>
      <c r="BH23" s="621"/>
      <c r="BI23" s="621"/>
      <c r="BJ23" s="621"/>
      <c r="BK23" s="621"/>
      <c r="BL23" s="621"/>
      <c r="BM23" s="621"/>
      <c r="BN23" s="622"/>
      <c r="BO23" s="623" t="s">
        <v>128</v>
      </c>
      <c r="BP23" s="623"/>
      <c r="BQ23" s="623"/>
      <c r="BR23" s="623"/>
      <c r="BS23" s="624" t="s">
        <v>128</v>
      </c>
      <c r="BT23" s="624"/>
      <c r="BU23" s="624"/>
      <c r="BV23" s="624"/>
      <c r="BW23" s="624"/>
      <c r="BX23" s="624"/>
      <c r="BY23" s="624"/>
      <c r="BZ23" s="624"/>
      <c r="CA23" s="624"/>
      <c r="CB23" s="628"/>
      <c r="CD23" s="602" t="s">
        <v>219</v>
      </c>
      <c r="CE23" s="603"/>
      <c r="CF23" s="603"/>
      <c r="CG23" s="603"/>
      <c r="CH23" s="603"/>
      <c r="CI23" s="603"/>
      <c r="CJ23" s="603"/>
      <c r="CK23" s="603"/>
      <c r="CL23" s="603"/>
      <c r="CM23" s="603"/>
      <c r="CN23" s="603"/>
      <c r="CO23" s="603"/>
      <c r="CP23" s="603"/>
      <c r="CQ23" s="604"/>
      <c r="CR23" s="602" t="s">
        <v>280</v>
      </c>
      <c r="CS23" s="603"/>
      <c r="CT23" s="603"/>
      <c r="CU23" s="603"/>
      <c r="CV23" s="603"/>
      <c r="CW23" s="603"/>
      <c r="CX23" s="603"/>
      <c r="CY23" s="604"/>
      <c r="CZ23" s="602" t="s">
        <v>281</v>
      </c>
      <c r="DA23" s="603"/>
      <c r="DB23" s="603"/>
      <c r="DC23" s="604"/>
      <c r="DD23" s="602" t="s">
        <v>282</v>
      </c>
      <c r="DE23" s="603"/>
      <c r="DF23" s="603"/>
      <c r="DG23" s="603"/>
      <c r="DH23" s="603"/>
      <c r="DI23" s="603"/>
      <c r="DJ23" s="603"/>
      <c r="DK23" s="604"/>
      <c r="DL23" s="647" t="s">
        <v>283</v>
      </c>
      <c r="DM23" s="648"/>
      <c r="DN23" s="648"/>
      <c r="DO23" s="648"/>
      <c r="DP23" s="648"/>
      <c r="DQ23" s="648"/>
      <c r="DR23" s="648"/>
      <c r="DS23" s="648"/>
      <c r="DT23" s="648"/>
      <c r="DU23" s="648"/>
      <c r="DV23" s="649"/>
      <c r="DW23" s="602" t="s">
        <v>284</v>
      </c>
      <c r="DX23" s="603"/>
      <c r="DY23" s="603"/>
      <c r="DZ23" s="603"/>
      <c r="EA23" s="603"/>
      <c r="EB23" s="603"/>
      <c r="EC23" s="604"/>
    </row>
    <row r="24" spans="2:133" ht="11.25" customHeight="1" x14ac:dyDescent="0.15">
      <c r="B24" s="617" t="s">
        <v>285</v>
      </c>
      <c r="C24" s="618"/>
      <c r="D24" s="618"/>
      <c r="E24" s="618"/>
      <c r="F24" s="618"/>
      <c r="G24" s="618"/>
      <c r="H24" s="618"/>
      <c r="I24" s="618"/>
      <c r="J24" s="618"/>
      <c r="K24" s="618"/>
      <c r="L24" s="618"/>
      <c r="M24" s="618"/>
      <c r="N24" s="618"/>
      <c r="O24" s="618"/>
      <c r="P24" s="618"/>
      <c r="Q24" s="619"/>
      <c r="R24" s="620">
        <v>1053840</v>
      </c>
      <c r="S24" s="621"/>
      <c r="T24" s="621"/>
      <c r="U24" s="621"/>
      <c r="V24" s="621"/>
      <c r="W24" s="621"/>
      <c r="X24" s="621"/>
      <c r="Y24" s="622"/>
      <c r="Z24" s="623">
        <v>16.2</v>
      </c>
      <c r="AA24" s="623"/>
      <c r="AB24" s="623"/>
      <c r="AC24" s="623"/>
      <c r="AD24" s="624">
        <v>1053840</v>
      </c>
      <c r="AE24" s="624"/>
      <c r="AF24" s="624"/>
      <c r="AG24" s="624"/>
      <c r="AH24" s="624"/>
      <c r="AI24" s="624"/>
      <c r="AJ24" s="624"/>
      <c r="AK24" s="624"/>
      <c r="AL24" s="625">
        <v>28.3</v>
      </c>
      <c r="AM24" s="626"/>
      <c r="AN24" s="626"/>
      <c r="AO24" s="627"/>
      <c r="AP24" s="617" t="s">
        <v>286</v>
      </c>
      <c r="AQ24" s="633"/>
      <c r="AR24" s="633"/>
      <c r="AS24" s="633"/>
      <c r="AT24" s="633"/>
      <c r="AU24" s="633"/>
      <c r="AV24" s="633"/>
      <c r="AW24" s="633"/>
      <c r="AX24" s="633"/>
      <c r="AY24" s="633"/>
      <c r="AZ24" s="633"/>
      <c r="BA24" s="633"/>
      <c r="BB24" s="633"/>
      <c r="BC24" s="633"/>
      <c r="BD24" s="633"/>
      <c r="BE24" s="633"/>
      <c r="BF24" s="634"/>
      <c r="BG24" s="620" t="s">
        <v>128</v>
      </c>
      <c r="BH24" s="621"/>
      <c r="BI24" s="621"/>
      <c r="BJ24" s="621"/>
      <c r="BK24" s="621"/>
      <c r="BL24" s="621"/>
      <c r="BM24" s="621"/>
      <c r="BN24" s="622"/>
      <c r="BO24" s="623" t="s">
        <v>128</v>
      </c>
      <c r="BP24" s="623"/>
      <c r="BQ24" s="623"/>
      <c r="BR24" s="623"/>
      <c r="BS24" s="624" t="s">
        <v>128</v>
      </c>
      <c r="BT24" s="624"/>
      <c r="BU24" s="624"/>
      <c r="BV24" s="624"/>
      <c r="BW24" s="624"/>
      <c r="BX24" s="624"/>
      <c r="BY24" s="624"/>
      <c r="BZ24" s="624"/>
      <c r="CA24" s="624"/>
      <c r="CB24" s="628"/>
      <c r="CD24" s="606" t="s">
        <v>287</v>
      </c>
      <c r="CE24" s="607"/>
      <c r="CF24" s="607"/>
      <c r="CG24" s="607"/>
      <c r="CH24" s="607"/>
      <c r="CI24" s="607"/>
      <c r="CJ24" s="607"/>
      <c r="CK24" s="607"/>
      <c r="CL24" s="607"/>
      <c r="CM24" s="607"/>
      <c r="CN24" s="607"/>
      <c r="CO24" s="607"/>
      <c r="CP24" s="607"/>
      <c r="CQ24" s="608"/>
      <c r="CR24" s="609">
        <v>2128274</v>
      </c>
      <c r="CS24" s="610"/>
      <c r="CT24" s="610"/>
      <c r="CU24" s="610"/>
      <c r="CV24" s="610"/>
      <c r="CW24" s="610"/>
      <c r="CX24" s="610"/>
      <c r="CY24" s="611"/>
      <c r="CZ24" s="614">
        <v>38.1</v>
      </c>
      <c r="DA24" s="615"/>
      <c r="DB24" s="615"/>
      <c r="DC24" s="631"/>
      <c r="DD24" s="650">
        <v>1523234</v>
      </c>
      <c r="DE24" s="610"/>
      <c r="DF24" s="610"/>
      <c r="DG24" s="610"/>
      <c r="DH24" s="610"/>
      <c r="DI24" s="610"/>
      <c r="DJ24" s="610"/>
      <c r="DK24" s="611"/>
      <c r="DL24" s="650">
        <v>1516516</v>
      </c>
      <c r="DM24" s="610"/>
      <c r="DN24" s="610"/>
      <c r="DO24" s="610"/>
      <c r="DP24" s="610"/>
      <c r="DQ24" s="610"/>
      <c r="DR24" s="610"/>
      <c r="DS24" s="610"/>
      <c r="DT24" s="610"/>
      <c r="DU24" s="610"/>
      <c r="DV24" s="611"/>
      <c r="DW24" s="614">
        <v>37.9</v>
      </c>
      <c r="DX24" s="615"/>
      <c r="DY24" s="615"/>
      <c r="DZ24" s="615"/>
      <c r="EA24" s="615"/>
      <c r="EB24" s="615"/>
      <c r="EC24" s="616"/>
    </row>
    <row r="25" spans="2:133" ht="11.25" customHeight="1" x14ac:dyDescent="0.15">
      <c r="B25" s="617" t="s">
        <v>288</v>
      </c>
      <c r="C25" s="618"/>
      <c r="D25" s="618"/>
      <c r="E25" s="618"/>
      <c r="F25" s="618"/>
      <c r="G25" s="618"/>
      <c r="H25" s="618"/>
      <c r="I25" s="618"/>
      <c r="J25" s="618"/>
      <c r="K25" s="618"/>
      <c r="L25" s="618"/>
      <c r="M25" s="618"/>
      <c r="N25" s="618"/>
      <c r="O25" s="618"/>
      <c r="P25" s="618"/>
      <c r="Q25" s="619"/>
      <c r="R25" s="620">
        <v>128457</v>
      </c>
      <c r="S25" s="621"/>
      <c r="T25" s="621"/>
      <c r="U25" s="621"/>
      <c r="V25" s="621"/>
      <c r="W25" s="621"/>
      <c r="X25" s="621"/>
      <c r="Y25" s="622"/>
      <c r="Z25" s="623">
        <v>2</v>
      </c>
      <c r="AA25" s="623"/>
      <c r="AB25" s="623"/>
      <c r="AC25" s="623"/>
      <c r="AD25" s="624" t="s">
        <v>128</v>
      </c>
      <c r="AE25" s="624"/>
      <c r="AF25" s="624"/>
      <c r="AG25" s="624"/>
      <c r="AH25" s="624"/>
      <c r="AI25" s="624"/>
      <c r="AJ25" s="624"/>
      <c r="AK25" s="624"/>
      <c r="AL25" s="625" t="s">
        <v>128</v>
      </c>
      <c r="AM25" s="626"/>
      <c r="AN25" s="626"/>
      <c r="AO25" s="627"/>
      <c r="AP25" s="617" t="s">
        <v>289</v>
      </c>
      <c r="AQ25" s="633"/>
      <c r="AR25" s="633"/>
      <c r="AS25" s="633"/>
      <c r="AT25" s="633"/>
      <c r="AU25" s="633"/>
      <c r="AV25" s="633"/>
      <c r="AW25" s="633"/>
      <c r="AX25" s="633"/>
      <c r="AY25" s="633"/>
      <c r="AZ25" s="633"/>
      <c r="BA25" s="633"/>
      <c r="BB25" s="633"/>
      <c r="BC25" s="633"/>
      <c r="BD25" s="633"/>
      <c r="BE25" s="633"/>
      <c r="BF25" s="634"/>
      <c r="BG25" s="620" t="s">
        <v>128</v>
      </c>
      <c r="BH25" s="621"/>
      <c r="BI25" s="621"/>
      <c r="BJ25" s="621"/>
      <c r="BK25" s="621"/>
      <c r="BL25" s="621"/>
      <c r="BM25" s="621"/>
      <c r="BN25" s="622"/>
      <c r="BO25" s="623" t="s">
        <v>128</v>
      </c>
      <c r="BP25" s="623"/>
      <c r="BQ25" s="623"/>
      <c r="BR25" s="623"/>
      <c r="BS25" s="624" t="s">
        <v>128</v>
      </c>
      <c r="BT25" s="624"/>
      <c r="BU25" s="624"/>
      <c r="BV25" s="624"/>
      <c r="BW25" s="624"/>
      <c r="BX25" s="624"/>
      <c r="BY25" s="624"/>
      <c r="BZ25" s="624"/>
      <c r="CA25" s="624"/>
      <c r="CB25" s="628"/>
      <c r="CD25" s="617" t="s">
        <v>290</v>
      </c>
      <c r="CE25" s="618"/>
      <c r="CF25" s="618"/>
      <c r="CG25" s="618"/>
      <c r="CH25" s="618"/>
      <c r="CI25" s="618"/>
      <c r="CJ25" s="618"/>
      <c r="CK25" s="618"/>
      <c r="CL25" s="618"/>
      <c r="CM25" s="618"/>
      <c r="CN25" s="618"/>
      <c r="CO25" s="618"/>
      <c r="CP25" s="618"/>
      <c r="CQ25" s="619"/>
      <c r="CR25" s="620">
        <v>984136</v>
      </c>
      <c r="CS25" s="651"/>
      <c r="CT25" s="651"/>
      <c r="CU25" s="651"/>
      <c r="CV25" s="651"/>
      <c r="CW25" s="651"/>
      <c r="CX25" s="651"/>
      <c r="CY25" s="652"/>
      <c r="CZ25" s="625">
        <v>17.600000000000001</v>
      </c>
      <c r="DA25" s="653"/>
      <c r="DB25" s="653"/>
      <c r="DC25" s="655"/>
      <c r="DD25" s="629">
        <v>951413</v>
      </c>
      <c r="DE25" s="651"/>
      <c r="DF25" s="651"/>
      <c r="DG25" s="651"/>
      <c r="DH25" s="651"/>
      <c r="DI25" s="651"/>
      <c r="DJ25" s="651"/>
      <c r="DK25" s="652"/>
      <c r="DL25" s="629">
        <v>951143</v>
      </c>
      <c r="DM25" s="651"/>
      <c r="DN25" s="651"/>
      <c r="DO25" s="651"/>
      <c r="DP25" s="651"/>
      <c r="DQ25" s="651"/>
      <c r="DR25" s="651"/>
      <c r="DS25" s="651"/>
      <c r="DT25" s="651"/>
      <c r="DU25" s="651"/>
      <c r="DV25" s="652"/>
      <c r="DW25" s="625">
        <v>23.8</v>
      </c>
      <c r="DX25" s="653"/>
      <c r="DY25" s="653"/>
      <c r="DZ25" s="653"/>
      <c r="EA25" s="653"/>
      <c r="EB25" s="653"/>
      <c r="EC25" s="654"/>
    </row>
    <row r="26" spans="2:133" ht="11.25" customHeight="1" x14ac:dyDescent="0.15">
      <c r="B26" s="617" t="s">
        <v>291</v>
      </c>
      <c r="C26" s="618"/>
      <c r="D26" s="618"/>
      <c r="E26" s="618"/>
      <c r="F26" s="618"/>
      <c r="G26" s="618"/>
      <c r="H26" s="618"/>
      <c r="I26" s="618"/>
      <c r="J26" s="618"/>
      <c r="K26" s="618"/>
      <c r="L26" s="618"/>
      <c r="M26" s="618"/>
      <c r="N26" s="618"/>
      <c r="O26" s="618"/>
      <c r="P26" s="618"/>
      <c r="Q26" s="619"/>
      <c r="R26" s="620">
        <v>1630</v>
      </c>
      <c r="S26" s="621"/>
      <c r="T26" s="621"/>
      <c r="U26" s="621"/>
      <c r="V26" s="621"/>
      <c r="W26" s="621"/>
      <c r="X26" s="621"/>
      <c r="Y26" s="622"/>
      <c r="Z26" s="623">
        <v>0</v>
      </c>
      <c r="AA26" s="623"/>
      <c r="AB26" s="623"/>
      <c r="AC26" s="623"/>
      <c r="AD26" s="624" t="s">
        <v>128</v>
      </c>
      <c r="AE26" s="624"/>
      <c r="AF26" s="624"/>
      <c r="AG26" s="624"/>
      <c r="AH26" s="624"/>
      <c r="AI26" s="624"/>
      <c r="AJ26" s="624"/>
      <c r="AK26" s="624"/>
      <c r="AL26" s="625" t="s">
        <v>128</v>
      </c>
      <c r="AM26" s="626"/>
      <c r="AN26" s="626"/>
      <c r="AO26" s="627"/>
      <c r="AP26" s="617" t="s">
        <v>292</v>
      </c>
      <c r="AQ26" s="633"/>
      <c r="AR26" s="633"/>
      <c r="AS26" s="633"/>
      <c r="AT26" s="633"/>
      <c r="AU26" s="633"/>
      <c r="AV26" s="633"/>
      <c r="AW26" s="633"/>
      <c r="AX26" s="633"/>
      <c r="AY26" s="633"/>
      <c r="AZ26" s="633"/>
      <c r="BA26" s="633"/>
      <c r="BB26" s="633"/>
      <c r="BC26" s="633"/>
      <c r="BD26" s="633"/>
      <c r="BE26" s="633"/>
      <c r="BF26" s="634"/>
      <c r="BG26" s="620" t="s">
        <v>128</v>
      </c>
      <c r="BH26" s="621"/>
      <c r="BI26" s="621"/>
      <c r="BJ26" s="621"/>
      <c r="BK26" s="621"/>
      <c r="BL26" s="621"/>
      <c r="BM26" s="621"/>
      <c r="BN26" s="622"/>
      <c r="BO26" s="623" t="s">
        <v>128</v>
      </c>
      <c r="BP26" s="623"/>
      <c r="BQ26" s="623"/>
      <c r="BR26" s="623"/>
      <c r="BS26" s="624" t="s">
        <v>128</v>
      </c>
      <c r="BT26" s="624"/>
      <c r="BU26" s="624"/>
      <c r="BV26" s="624"/>
      <c r="BW26" s="624"/>
      <c r="BX26" s="624"/>
      <c r="BY26" s="624"/>
      <c r="BZ26" s="624"/>
      <c r="CA26" s="624"/>
      <c r="CB26" s="628"/>
      <c r="CD26" s="617" t="s">
        <v>293</v>
      </c>
      <c r="CE26" s="618"/>
      <c r="CF26" s="618"/>
      <c r="CG26" s="618"/>
      <c r="CH26" s="618"/>
      <c r="CI26" s="618"/>
      <c r="CJ26" s="618"/>
      <c r="CK26" s="618"/>
      <c r="CL26" s="618"/>
      <c r="CM26" s="618"/>
      <c r="CN26" s="618"/>
      <c r="CO26" s="618"/>
      <c r="CP26" s="618"/>
      <c r="CQ26" s="619"/>
      <c r="CR26" s="620">
        <v>540272</v>
      </c>
      <c r="CS26" s="621"/>
      <c r="CT26" s="621"/>
      <c r="CU26" s="621"/>
      <c r="CV26" s="621"/>
      <c r="CW26" s="621"/>
      <c r="CX26" s="621"/>
      <c r="CY26" s="622"/>
      <c r="CZ26" s="625">
        <v>9.6999999999999993</v>
      </c>
      <c r="DA26" s="653"/>
      <c r="DB26" s="653"/>
      <c r="DC26" s="655"/>
      <c r="DD26" s="629">
        <v>513061</v>
      </c>
      <c r="DE26" s="621"/>
      <c r="DF26" s="621"/>
      <c r="DG26" s="621"/>
      <c r="DH26" s="621"/>
      <c r="DI26" s="621"/>
      <c r="DJ26" s="621"/>
      <c r="DK26" s="622"/>
      <c r="DL26" s="629" t="s">
        <v>128</v>
      </c>
      <c r="DM26" s="621"/>
      <c r="DN26" s="621"/>
      <c r="DO26" s="621"/>
      <c r="DP26" s="621"/>
      <c r="DQ26" s="621"/>
      <c r="DR26" s="621"/>
      <c r="DS26" s="621"/>
      <c r="DT26" s="621"/>
      <c r="DU26" s="621"/>
      <c r="DV26" s="622"/>
      <c r="DW26" s="625" t="s">
        <v>128</v>
      </c>
      <c r="DX26" s="653"/>
      <c r="DY26" s="653"/>
      <c r="DZ26" s="653"/>
      <c r="EA26" s="653"/>
      <c r="EB26" s="653"/>
      <c r="EC26" s="654"/>
    </row>
    <row r="27" spans="2:133" ht="11.25" customHeight="1" x14ac:dyDescent="0.15">
      <c r="B27" s="617" t="s">
        <v>294</v>
      </c>
      <c r="C27" s="618"/>
      <c r="D27" s="618"/>
      <c r="E27" s="618"/>
      <c r="F27" s="618"/>
      <c r="G27" s="618"/>
      <c r="H27" s="618"/>
      <c r="I27" s="618"/>
      <c r="J27" s="618"/>
      <c r="K27" s="618"/>
      <c r="L27" s="618"/>
      <c r="M27" s="618"/>
      <c r="N27" s="618"/>
      <c r="O27" s="618"/>
      <c r="P27" s="618"/>
      <c r="Q27" s="619"/>
      <c r="R27" s="620">
        <v>3834985</v>
      </c>
      <c r="S27" s="621"/>
      <c r="T27" s="621"/>
      <c r="U27" s="621"/>
      <c r="V27" s="621"/>
      <c r="W27" s="621"/>
      <c r="X27" s="621"/>
      <c r="Y27" s="622"/>
      <c r="Z27" s="623">
        <v>59.1</v>
      </c>
      <c r="AA27" s="623"/>
      <c r="AB27" s="623"/>
      <c r="AC27" s="623"/>
      <c r="AD27" s="624">
        <v>3704898</v>
      </c>
      <c r="AE27" s="624"/>
      <c r="AF27" s="624"/>
      <c r="AG27" s="624"/>
      <c r="AH27" s="624"/>
      <c r="AI27" s="624"/>
      <c r="AJ27" s="624"/>
      <c r="AK27" s="624"/>
      <c r="AL27" s="625">
        <v>99.400001525878906</v>
      </c>
      <c r="AM27" s="626"/>
      <c r="AN27" s="626"/>
      <c r="AO27" s="627"/>
      <c r="AP27" s="617" t="s">
        <v>295</v>
      </c>
      <c r="AQ27" s="618"/>
      <c r="AR27" s="618"/>
      <c r="AS27" s="618"/>
      <c r="AT27" s="618"/>
      <c r="AU27" s="618"/>
      <c r="AV27" s="618"/>
      <c r="AW27" s="618"/>
      <c r="AX27" s="618"/>
      <c r="AY27" s="618"/>
      <c r="AZ27" s="618"/>
      <c r="BA27" s="618"/>
      <c r="BB27" s="618"/>
      <c r="BC27" s="618"/>
      <c r="BD27" s="618"/>
      <c r="BE27" s="618"/>
      <c r="BF27" s="619"/>
      <c r="BG27" s="620">
        <v>2124302</v>
      </c>
      <c r="BH27" s="621"/>
      <c r="BI27" s="621"/>
      <c r="BJ27" s="621"/>
      <c r="BK27" s="621"/>
      <c r="BL27" s="621"/>
      <c r="BM27" s="621"/>
      <c r="BN27" s="622"/>
      <c r="BO27" s="623">
        <v>100</v>
      </c>
      <c r="BP27" s="623"/>
      <c r="BQ27" s="623"/>
      <c r="BR27" s="623"/>
      <c r="BS27" s="624">
        <v>88604</v>
      </c>
      <c r="BT27" s="624"/>
      <c r="BU27" s="624"/>
      <c r="BV27" s="624"/>
      <c r="BW27" s="624"/>
      <c r="BX27" s="624"/>
      <c r="BY27" s="624"/>
      <c r="BZ27" s="624"/>
      <c r="CA27" s="624"/>
      <c r="CB27" s="628"/>
      <c r="CD27" s="617" t="s">
        <v>296</v>
      </c>
      <c r="CE27" s="618"/>
      <c r="CF27" s="618"/>
      <c r="CG27" s="618"/>
      <c r="CH27" s="618"/>
      <c r="CI27" s="618"/>
      <c r="CJ27" s="618"/>
      <c r="CK27" s="618"/>
      <c r="CL27" s="618"/>
      <c r="CM27" s="618"/>
      <c r="CN27" s="618"/>
      <c r="CO27" s="618"/>
      <c r="CP27" s="618"/>
      <c r="CQ27" s="619"/>
      <c r="CR27" s="620">
        <v>743396</v>
      </c>
      <c r="CS27" s="651"/>
      <c r="CT27" s="651"/>
      <c r="CU27" s="651"/>
      <c r="CV27" s="651"/>
      <c r="CW27" s="651"/>
      <c r="CX27" s="651"/>
      <c r="CY27" s="652"/>
      <c r="CZ27" s="625">
        <v>13.3</v>
      </c>
      <c r="DA27" s="653"/>
      <c r="DB27" s="653"/>
      <c r="DC27" s="655"/>
      <c r="DD27" s="629">
        <v>171079</v>
      </c>
      <c r="DE27" s="651"/>
      <c r="DF27" s="651"/>
      <c r="DG27" s="651"/>
      <c r="DH27" s="651"/>
      <c r="DI27" s="651"/>
      <c r="DJ27" s="651"/>
      <c r="DK27" s="652"/>
      <c r="DL27" s="629">
        <v>164631</v>
      </c>
      <c r="DM27" s="651"/>
      <c r="DN27" s="651"/>
      <c r="DO27" s="651"/>
      <c r="DP27" s="651"/>
      <c r="DQ27" s="651"/>
      <c r="DR27" s="651"/>
      <c r="DS27" s="651"/>
      <c r="DT27" s="651"/>
      <c r="DU27" s="651"/>
      <c r="DV27" s="652"/>
      <c r="DW27" s="625">
        <v>4.0999999999999996</v>
      </c>
      <c r="DX27" s="653"/>
      <c r="DY27" s="653"/>
      <c r="DZ27" s="653"/>
      <c r="EA27" s="653"/>
      <c r="EB27" s="653"/>
      <c r="EC27" s="654"/>
    </row>
    <row r="28" spans="2:133" ht="11.25" customHeight="1" x14ac:dyDescent="0.15">
      <c r="B28" s="617" t="s">
        <v>297</v>
      </c>
      <c r="C28" s="618"/>
      <c r="D28" s="618"/>
      <c r="E28" s="618"/>
      <c r="F28" s="618"/>
      <c r="G28" s="618"/>
      <c r="H28" s="618"/>
      <c r="I28" s="618"/>
      <c r="J28" s="618"/>
      <c r="K28" s="618"/>
      <c r="L28" s="618"/>
      <c r="M28" s="618"/>
      <c r="N28" s="618"/>
      <c r="O28" s="618"/>
      <c r="P28" s="618"/>
      <c r="Q28" s="619"/>
      <c r="R28" s="620">
        <v>1234</v>
      </c>
      <c r="S28" s="621"/>
      <c r="T28" s="621"/>
      <c r="U28" s="621"/>
      <c r="V28" s="621"/>
      <c r="W28" s="621"/>
      <c r="X28" s="621"/>
      <c r="Y28" s="622"/>
      <c r="Z28" s="623">
        <v>0</v>
      </c>
      <c r="AA28" s="623"/>
      <c r="AB28" s="623"/>
      <c r="AC28" s="623"/>
      <c r="AD28" s="624">
        <v>1234</v>
      </c>
      <c r="AE28" s="624"/>
      <c r="AF28" s="624"/>
      <c r="AG28" s="624"/>
      <c r="AH28" s="624"/>
      <c r="AI28" s="624"/>
      <c r="AJ28" s="624"/>
      <c r="AK28" s="624"/>
      <c r="AL28" s="625">
        <v>0</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298</v>
      </c>
      <c r="CE28" s="618"/>
      <c r="CF28" s="618"/>
      <c r="CG28" s="618"/>
      <c r="CH28" s="618"/>
      <c r="CI28" s="618"/>
      <c r="CJ28" s="618"/>
      <c r="CK28" s="618"/>
      <c r="CL28" s="618"/>
      <c r="CM28" s="618"/>
      <c r="CN28" s="618"/>
      <c r="CO28" s="618"/>
      <c r="CP28" s="618"/>
      <c r="CQ28" s="619"/>
      <c r="CR28" s="620">
        <v>400742</v>
      </c>
      <c r="CS28" s="621"/>
      <c r="CT28" s="621"/>
      <c r="CU28" s="621"/>
      <c r="CV28" s="621"/>
      <c r="CW28" s="621"/>
      <c r="CX28" s="621"/>
      <c r="CY28" s="622"/>
      <c r="CZ28" s="625">
        <v>7.2</v>
      </c>
      <c r="DA28" s="653"/>
      <c r="DB28" s="653"/>
      <c r="DC28" s="655"/>
      <c r="DD28" s="629">
        <v>400742</v>
      </c>
      <c r="DE28" s="621"/>
      <c r="DF28" s="621"/>
      <c r="DG28" s="621"/>
      <c r="DH28" s="621"/>
      <c r="DI28" s="621"/>
      <c r="DJ28" s="621"/>
      <c r="DK28" s="622"/>
      <c r="DL28" s="629">
        <v>400742</v>
      </c>
      <c r="DM28" s="621"/>
      <c r="DN28" s="621"/>
      <c r="DO28" s="621"/>
      <c r="DP28" s="621"/>
      <c r="DQ28" s="621"/>
      <c r="DR28" s="621"/>
      <c r="DS28" s="621"/>
      <c r="DT28" s="621"/>
      <c r="DU28" s="621"/>
      <c r="DV28" s="622"/>
      <c r="DW28" s="625">
        <v>10</v>
      </c>
      <c r="DX28" s="653"/>
      <c r="DY28" s="653"/>
      <c r="DZ28" s="653"/>
      <c r="EA28" s="653"/>
      <c r="EB28" s="653"/>
      <c r="EC28" s="654"/>
    </row>
    <row r="29" spans="2:133" ht="11.25" customHeight="1" x14ac:dyDescent="0.15">
      <c r="B29" s="617" t="s">
        <v>299</v>
      </c>
      <c r="C29" s="618"/>
      <c r="D29" s="618"/>
      <c r="E29" s="618"/>
      <c r="F29" s="618"/>
      <c r="G29" s="618"/>
      <c r="H29" s="618"/>
      <c r="I29" s="618"/>
      <c r="J29" s="618"/>
      <c r="K29" s="618"/>
      <c r="L29" s="618"/>
      <c r="M29" s="618"/>
      <c r="N29" s="618"/>
      <c r="O29" s="618"/>
      <c r="P29" s="618"/>
      <c r="Q29" s="619"/>
      <c r="R29" s="620">
        <v>1451</v>
      </c>
      <c r="S29" s="621"/>
      <c r="T29" s="621"/>
      <c r="U29" s="621"/>
      <c r="V29" s="621"/>
      <c r="W29" s="621"/>
      <c r="X29" s="621"/>
      <c r="Y29" s="622"/>
      <c r="Z29" s="623">
        <v>0</v>
      </c>
      <c r="AA29" s="623"/>
      <c r="AB29" s="623"/>
      <c r="AC29" s="623"/>
      <c r="AD29" s="624" t="s">
        <v>128</v>
      </c>
      <c r="AE29" s="624"/>
      <c r="AF29" s="624"/>
      <c r="AG29" s="624"/>
      <c r="AH29" s="624"/>
      <c r="AI29" s="624"/>
      <c r="AJ29" s="624"/>
      <c r="AK29" s="624"/>
      <c r="AL29" s="625" t="s">
        <v>128</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300</v>
      </c>
      <c r="CE29" s="659"/>
      <c r="CF29" s="617" t="s">
        <v>70</v>
      </c>
      <c r="CG29" s="618"/>
      <c r="CH29" s="618"/>
      <c r="CI29" s="618"/>
      <c r="CJ29" s="618"/>
      <c r="CK29" s="618"/>
      <c r="CL29" s="618"/>
      <c r="CM29" s="618"/>
      <c r="CN29" s="618"/>
      <c r="CO29" s="618"/>
      <c r="CP29" s="618"/>
      <c r="CQ29" s="619"/>
      <c r="CR29" s="620">
        <v>400742</v>
      </c>
      <c r="CS29" s="651"/>
      <c r="CT29" s="651"/>
      <c r="CU29" s="651"/>
      <c r="CV29" s="651"/>
      <c r="CW29" s="651"/>
      <c r="CX29" s="651"/>
      <c r="CY29" s="652"/>
      <c r="CZ29" s="625">
        <v>7.2</v>
      </c>
      <c r="DA29" s="653"/>
      <c r="DB29" s="653"/>
      <c r="DC29" s="655"/>
      <c r="DD29" s="629">
        <v>400742</v>
      </c>
      <c r="DE29" s="651"/>
      <c r="DF29" s="651"/>
      <c r="DG29" s="651"/>
      <c r="DH29" s="651"/>
      <c r="DI29" s="651"/>
      <c r="DJ29" s="651"/>
      <c r="DK29" s="652"/>
      <c r="DL29" s="629">
        <v>400742</v>
      </c>
      <c r="DM29" s="651"/>
      <c r="DN29" s="651"/>
      <c r="DO29" s="651"/>
      <c r="DP29" s="651"/>
      <c r="DQ29" s="651"/>
      <c r="DR29" s="651"/>
      <c r="DS29" s="651"/>
      <c r="DT29" s="651"/>
      <c r="DU29" s="651"/>
      <c r="DV29" s="652"/>
      <c r="DW29" s="625">
        <v>10</v>
      </c>
      <c r="DX29" s="653"/>
      <c r="DY29" s="653"/>
      <c r="DZ29" s="653"/>
      <c r="EA29" s="653"/>
      <c r="EB29" s="653"/>
      <c r="EC29" s="654"/>
    </row>
    <row r="30" spans="2:133" ht="11.25" customHeight="1" x14ac:dyDescent="0.15">
      <c r="B30" s="617" t="s">
        <v>301</v>
      </c>
      <c r="C30" s="618"/>
      <c r="D30" s="618"/>
      <c r="E30" s="618"/>
      <c r="F30" s="618"/>
      <c r="G30" s="618"/>
      <c r="H30" s="618"/>
      <c r="I30" s="618"/>
      <c r="J30" s="618"/>
      <c r="K30" s="618"/>
      <c r="L30" s="618"/>
      <c r="M30" s="618"/>
      <c r="N30" s="618"/>
      <c r="O30" s="618"/>
      <c r="P30" s="618"/>
      <c r="Q30" s="619"/>
      <c r="R30" s="620">
        <v>27054</v>
      </c>
      <c r="S30" s="621"/>
      <c r="T30" s="621"/>
      <c r="U30" s="621"/>
      <c r="V30" s="621"/>
      <c r="W30" s="621"/>
      <c r="X30" s="621"/>
      <c r="Y30" s="622"/>
      <c r="Z30" s="623">
        <v>0.4</v>
      </c>
      <c r="AA30" s="623"/>
      <c r="AB30" s="623"/>
      <c r="AC30" s="623"/>
      <c r="AD30" s="624">
        <v>4414</v>
      </c>
      <c r="AE30" s="624"/>
      <c r="AF30" s="624"/>
      <c r="AG30" s="624"/>
      <c r="AH30" s="624"/>
      <c r="AI30" s="624"/>
      <c r="AJ30" s="624"/>
      <c r="AK30" s="624"/>
      <c r="AL30" s="625">
        <v>0.1</v>
      </c>
      <c r="AM30" s="626"/>
      <c r="AN30" s="626"/>
      <c r="AO30" s="627"/>
      <c r="AP30" s="602" t="s">
        <v>219</v>
      </c>
      <c r="AQ30" s="603"/>
      <c r="AR30" s="603"/>
      <c r="AS30" s="603"/>
      <c r="AT30" s="603"/>
      <c r="AU30" s="603"/>
      <c r="AV30" s="603"/>
      <c r="AW30" s="603"/>
      <c r="AX30" s="603"/>
      <c r="AY30" s="603"/>
      <c r="AZ30" s="603"/>
      <c r="BA30" s="603"/>
      <c r="BB30" s="603"/>
      <c r="BC30" s="603"/>
      <c r="BD30" s="603"/>
      <c r="BE30" s="603"/>
      <c r="BF30" s="604"/>
      <c r="BG30" s="602" t="s">
        <v>302</v>
      </c>
      <c r="BH30" s="656"/>
      <c r="BI30" s="656"/>
      <c r="BJ30" s="656"/>
      <c r="BK30" s="656"/>
      <c r="BL30" s="656"/>
      <c r="BM30" s="656"/>
      <c r="BN30" s="656"/>
      <c r="BO30" s="656"/>
      <c r="BP30" s="656"/>
      <c r="BQ30" s="657"/>
      <c r="BR30" s="602" t="s">
        <v>303</v>
      </c>
      <c r="BS30" s="656"/>
      <c r="BT30" s="656"/>
      <c r="BU30" s="656"/>
      <c r="BV30" s="656"/>
      <c r="BW30" s="656"/>
      <c r="BX30" s="656"/>
      <c r="BY30" s="656"/>
      <c r="BZ30" s="656"/>
      <c r="CA30" s="656"/>
      <c r="CB30" s="657"/>
      <c r="CD30" s="660"/>
      <c r="CE30" s="661"/>
      <c r="CF30" s="617" t="s">
        <v>304</v>
      </c>
      <c r="CG30" s="618"/>
      <c r="CH30" s="618"/>
      <c r="CI30" s="618"/>
      <c r="CJ30" s="618"/>
      <c r="CK30" s="618"/>
      <c r="CL30" s="618"/>
      <c r="CM30" s="618"/>
      <c r="CN30" s="618"/>
      <c r="CO30" s="618"/>
      <c r="CP30" s="618"/>
      <c r="CQ30" s="619"/>
      <c r="CR30" s="620">
        <v>387722</v>
      </c>
      <c r="CS30" s="621"/>
      <c r="CT30" s="621"/>
      <c r="CU30" s="621"/>
      <c r="CV30" s="621"/>
      <c r="CW30" s="621"/>
      <c r="CX30" s="621"/>
      <c r="CY30" s="622"/>
      <c r="CZ30" s="625">
        <v>6.9</v>
      </c>
      <c r="DA30" s="653"/>
      <c r="DB30" s="653"/>
      <c r="DC30" s="655"/>
      <c r="DD30" s="629">
        <v>387722</v>
      </c>
      <c r="DE30" s="621"/>
      <c r="DF30" s="621"/>
      <c r="DG30" s="621"/>
      <c r="DH30" s="621"/>
      <c r="DI30" s="621"/>
      <c r="DJ30" s="621"/>
      <c r="DK30" s="622"/>
      <c r="DL30" s="629">
        <v>387722</v>
      </c>
      <c r="DM30" s="621"/>
      <c r="DN30" s="621"/>
      <c r="DO30" s="621"/>
      <c r="DP30" s="621"/>
      <c r="DQ30" s="621"/>
      <c r="DR30" s="621"/>
      <c r="DS30" s="621"/>
      <c r="DT30" s="621"/>
      <c r="DU30" s="621"/>
      <c r="DV30" s="622"/>
      <c r="DW30" s="625">
        <v>9.6999999999999993</v>
      </c>
      <c r="DX30" s="653"/>
      <c r="DY30" s="653"/>
      <c r="DZ30" s="653"/>
      <c r="EA30" s="653"/>
      <c r="EB30" s="653"/>
      <c r="EC30" s="654"/>
    </row>
    <row r="31" spans="2:133" ht="11.25" customHeight="1" x14ac:dyDescent="0.15">
      <c r="B31" s="617" t="s">
        <v>305</v>
      </c>
      <c r="C31" s="618"/>
      <c r="D31" s="618"/>
      <c r="E31" s="618"/>
      <c r="F31" s="618"/>
      <c r="G31" s="618"/>
      <c r="H31" s="618"/>
      <c r="I31" s="618"/>
      <c r="J31" s="618"/>
      <c r="K31" s="618"/>
      <c r="L31" s="618"/>
      <c r="M31" s="618"/>
      <c r="N31" s="618"/>
      <c r="O31" s="618"/>
      <c r="P31" s="618"/>
      <c r="Q31" s="619"/>
      <c r="R31" s="620">
        <v>6588</v>
      </c>
      <c r="S31" s="621"/>
      <c r="T31" s="621"/>
      <c r="U31" s="621"/>
      <c r="V31" s="621"/>
      <c r="W31" s="621"/>
      <c r="X31" s="621"/>
      <c r="Y31" s="622"/>
      <c r="Z31" s="623">
        <v>0.1</v>
      </c>
      <c r="AA31" s="623"/>
      <c r="AB31" s="623"/>
      <c r="AC31" s="623"/>
      <c r="AD31" s="624" t="s">
        <v>128</v>
      </c>
      <c r="AE31" s="624"/>
      <c r="AF31" s="624"/>
      <c r="AG31" s="624"/>
      <c r="AH31" s="624"/>
      <c r="AI31" s="624"/>
      <c r="AJ31" s="624"/>
      <c r="AK31" s="624"/>
      <c r="AL31" s="625" t="s">
        <v>128</v>
      </c>
      <c r="AM31" s="626"/>
      <c r="AN31" s="626"/>
      <c r="AO31" s="627"/>
      <c r="AP31" s="664" t="s">
        <v>306</v>
      </c>
      <c r="AQ31" s="665"/>
      <c r="AR31" s="665"/>
      <c r="AS31" s="665"/>
      <c r="AT31" s="670" t="s">
        <v>307</v>
      </c>
      <c r="AU31" s="356"/>
      <c r="AV31" s="356"/>
      <c r="AW31" s="356"/>
      <c r="AX31" s="606" t="s">
        <v>186</v>
      </c>
      <c r="AY31" s="607"/>
      <c r="AZ31" s="607"/>
      <c r="BA31" s="607"/>
      <c r="BB31" s="607"/>
      <c r="BC31" s="607"/>
      <c r="BD31" s="607"/>
      <c r="BE31" s="607"/>
      <c r="BF31" s="608"/>
      <c r="BG31" s="673">
        <v>99.2</v>
      </c>
      <c r="BH31" s="674"/>
      <c r="BI31" s="674"/>
      <c r="BJ31" s="674"/>
      <c r="BK31" s="674"/>
      <c r="BL31" s="674"/>
      <c r="BM31" s="615">
        <v>96.2</v>
      </c>
      <c r="BN31" s="674"/>
      <c r="BO31" s="674"/>
      <c r="BP31" s="674"/>
      <c r="BQ31" s="675"/>
      <c r="BR31" s="673">
        <v>99.4</v>
      </c>
      <c r="BS31" s="674"/>
      <c r="BT31" s="674"/>
      <c r="BU31" s="674"/>
      <c r="BV31" s="674"/>
      <c r="BW31" s="674"/>
      <c r="BX31" s="615">
        <v>96.4</v>
      </c>
      <c r="BY31" s="674"/>
      <c r="BZ31" s="674"/>
      <c r="CA31" s="674"/>
      <c r="CB31" s="675"/>
      <c r="CD31" s="660"/>
      <c r="CE31" s="661"/>
      <c r="CF31" s="617" t="s">
        <v>308</v>
      </c>
      <c r="CG31" s="618"/>
      <c r="CH31" s="618"/>
      <c r="CI31" s="618"/>
      <c r="CJ31" s="618"/>
      <c r="CK31" s="618"/>
      <c r="CL31" s="618"/>
      <c r="CM31" s="618"/>
      <c r="CN31" s="618"/>
      <c r="CO31" s="618"/>
      <c r="CP31" s="618"/>
      <c r="CQ31" s="619"/>
      <c r="CR31" s="620">
        <v>13020</v>
      </c>
      <c r="CS31" s="651"/>
      <c r="CT31" s="651"/>
      <c r="CU31" s="651"/>
      <c r="CV31" s="651"/>
      <c r="CW31" s="651"/>
      <c r="CX31" s="651"/>
      <c r="CY31" s="652"/>
      <c r="CZ31" s="625">
        <v>0.2</v>
      </c>
      <c r="DA31" s="653"/>
      <c r="DB31" s="653"/>
      <c r="DC31" s="655"/>
      <c r="DD31" s="629">
        <v>13020</v>
      </c>
      <c r="DE31" s="651"/>
      <c r="DF31" s="651"/>
      <c r="DG31" s="651"/>
      <c r="DH31" s="651"/>
      <c r="DI31" s="651"/>
      <c r="DJ31" s="651"/>
      <c r="DK31" s="652"/>
      <c r="DL31" s="629">
        <v>13020</v>
      </c>
      <c r="DM31" s="651"/>
      <c r="DN31" s="651"/>
      <c r="DO31" s="651"/>
      <c r="DP31" s="651"/>
      <c r="DQ31" s="651"/>
      <c r="DR31" s="651"/>
      <c r="DS31" s="651"/>
      <c r="DT31" s="651"/>
      <c r="DU31" s="651"/>
      <c r="DV31" s="652"/>
      <c r="DW31" s="625">
        <v>0.3</v>
      </c>
      <c r="DX31" s="653"/>
      <c r="DY31" s="653"/>
      <c r="DZ31" s="653"/>
      <c r="EA31" s="653"/>
      <c r="EB31" s="653"/>
      <c r="EC31" s="654"/>
    </row>
    <row r="32" spans="2:133" ht="11.25" customHeight="1" x14ac:dyDescent="0.15">
      <c r="B32" s="617" t="s">
        <v>309</v>
      </c>
      <c r="C32" s="618"/>
      <c r="D32" s="618"/>
      <c r="E32" s="618"/>
      <c r="F32" s="618"/>
      <c r="G32" s="618"/>
      <c r="H32" s="618"/>
      <c r="I32" s="618"/>
      <c r="J32" s="618"/>
      <c r="K32" s="618"/>
      <c r="L32" s="618"/>
      <c r="M32" s="618"/>
      <c r="N32" s="618"/>
      <c r="O32" s="618"/>
      <c r="P32" s="618"/>
      <c r="Q32" s="619"/>
      <c r="R32" s="620">
        <v>890033</v>
      </c>
      <c r="S32" s="621"/>
      <c r="T32" s="621"/>
      <c r="U32" s="621"/>
      <c r="V32" s="621"/>
      <c r="W32" s="621"/>
      <c r="X32" s="621"/>
      <c r="Y32" s="622"/>
      <c r="Z32" s="623">
        <v>13.7</v>
      </c>
      <c r="AA32" s="623"/>
      <c r="AB32" s="623"/>
      <c r="AC32" s="623"/>
      <c r="AD32" s="624" t="s">
        <v>128</v>
      </c>
      <c r="AE32" s="624"/>
      <c r="AF32" s="624"/>
      <c r="AG32" s="624"/>
      <c r="AH32" s="624"/>
      <c r="AI32" s="624"/>
      <c r="AJ32" s="624"/>
      <c r="AK32" s="624"/>
      <c r="AL32" s="625" t="s">
        <v>128</v>
      </c>
      <c r="AM32" s="626"/>
      <c r="AN32" s="626"/>
      <c r="AO32" s="627"/>
      <c r="AP32" s="666"/>
      <c r="AQ32" s="667"/>
      <c r="AR32" s="667"/>
      <c r="AS32" s="667"/>
      <c r="AT32" s="671"/>
      <c r="AU32" s="211" t="s">
        <v>310</v>
      </c>
      <c r="AX32" s="617" t="s">
        <v>311</v>
      </c>
      <c r="AY32" s="618"/>
      <c r="AZ32" s="618"/>
      <c r="BA32" s="618"/>
      <c r="BB32" s="618"/>
      <c r="BC32" s="618"/>
      <c r="BD32" s="618"/>
      <c r="BE32" s="618"/>
      <c r="BF32" s="619"/>
      <c r="BG32" s="676">
        <v>99.3</v>
      </c>
      <c r="BH32" s="651"/>
      <c r="BI32" s="651"/>
      <c r="BJ32" s="651"/>
      <c r="BK32" s="651"/>
      <c r="BL32" s="651"/>
      <c r="BM32" s="626">
        <v>97.8</v>
      </c>
      <c r="BN32" s="651"/>
      <c r="BO32" s="651"/>
      <c r="BP32" s="651"/>
      <c r="BQ32" s="677"/>
      <c r="BR32" s="676">
        <v>99.6</v>
      </c>
      <c r="BS32" s="651"/>
      <c r="BT32" s="651"/>
      <c r="BU32" s="651"/>
      <c r="BV32" s="651"/>
      <c r="BW32" s="651"/>
      <c r="BX32" s="626">
        <v>97.9</v>
      </c>
      <c r="BY32" s="651"/>
      <c r="BZ32" s="651"/>
      <c r="CA32" s="651"/>
      <c r="CB32" s="677"/>
      <c r="CD32" s="662"/>
      <c r="CE32" s="663"/>
      <c r="CF32" s="617" t="s">
        <v>312</v>
      </c>
      <c r="CG32" s="618"/>
      <c r="CH32" s="618"/>
      <c r="CI32" s="618"/>
      <c r="CJ32" s="618"/>
      <c r="CK32" s="618"/>
      <c r="CL32" s="618"/>
      <c r="CM32" s="618"/>
      <c r="CN32" s="618"/>
      <c r="CO32" s="618"/>
      <c r="CP32" s="618"/>
      <c r="CQ32" s="619"/>
      <c r="CR32" s="620" t="s">
        <v>128</v>
      </c>
      <c r="CS32" s="621"/>
      <c r="CT32" s="621"/>
      <c r="CU32" s="621"/>
      <c r="CV32" s="621"/>
      <c r="CW32" s="621"/>
      <c r="CX32" s="621"/>
      <c r="CY32" s="622"/>
      <c r="CZ32" s="625" t="s">
        <v>128</v>
      </c>
      <c r="DA32" s="653"/>
      <c r="DB32" s="653"/>
      <c r="DC32" s="655"/>
      <c r="DD32" s="629" t="s">
        <v>128</v>
      </c>
      <c r="DE32" s="621"/>
      <c r="DF32" s="621"/>
      <c r="DG32" s="621"/>
      <c r="DH32" s="621"/>
      <c r="DI32" s="621"/>
      <c r="DJ32" s="621"/>
      <c r="DK32" s="622"/>
      <c r="DL32" s="629" t="s">
        <v>128</v>
      </c>
      <c r="DM32" s="621"/>
      <c r="DN32" s="621"/>
      <c r="DO32" s="621"/>
      <c r="DP32" s="621"/>
      <c r="DQ32" s="621"/>
      <c r="DR32" s="621"/>
      <c r="DS32" s="621"/>
      <c r="DT32" s="621"/>
      <c r="DU32" s="621"/>
      <c r="DV32" s="622"/>
      <c r="DW32" s="625" t="s">
        <v>128</v>
      </c>
      <c r="DX32" s="653"/>
      <c r="DY32" s="653"/>
      <c r="DZ32" s="653"/>
      <c r="EA32" s="653"/>
      <c r="EB32" s="653"/>
      <c r="EC32" s="654"/>
    </row>
    <row r="33" spans="2:133" ht="11.25" customHeight="1" x14ac:dyDescent="0.15">
      <c r="B33" s="638" t="s">
        <v>313</v>
      </c>
      <c r="C33" s="639"/>
      <c r="D33" s="639"/>
      <c r="E33" s="639"/>
      <c r="F33" s="639"/>
      <c r="G33" s="639"/>
      <c r="H33" s="639"/>
      <c r="I33" s="639"/>
      <c r="J33" s="639"/>
      <c r="K33" s="639"/>
      <c r="L33" s="639"/>
      <c r="M33" s="639"/>
      <c r="N33" s="639"/>
      <c r="O33" s="639"/>
      <c r="P33" s="639"/>
      <c r="Q33" s="640"/>
      <c r="R33" s="620" t="s">
        <v>128</v>
      </c>
      <c r="S33" s="621"/>
      <c r="T33" s="621"/>
      <c r="U33" s="621"/>
      <c r="V33" s="621"/>
      <c r="W33" s="621"/>
      <c r="X33" s="621"/>
      <c r="Y33" s="622"/>
      <c r="Z33" s="623" t="s">
        <v>128</v>
      </c>
      <c r="AA33" s="623"/>
      <c r="AB33" s="623"/>
      <c r="AC33" s="623"/>
      <c r="AD33" s="624" t="s">
        <v>128</v>
      </c>
      <c r="AE33" s="624"/>
      <c r="AF33" s="624"/>
      <c r="AG33" s="624"/>
      <c r="AH33" s="624"/>
      <c r="AI33" s="624"/>
      <c r="AJ33" s="624"/>
      <c r="AK33" s="624"/>
      <c r="AL33" s="625" t="s">
        <v>128</v>
      </c>
      <c r="AM33" s="626"/>
      <c r="AN33" s="626"/>
      <c r="AO33" s="627"/>
      <c r="AP33" s="668"/>
      <c r="AQ33" s="669"/>
      <c r="AR33" s="669"/>
      <c r="AS33" s="669"/>
      <c r="AT33" s="672"/>
      <c r="AU33" s="355"/>
      <c r="AV33" s="355"/>
      <c r="AW33" s="355"/>
      <c r="AX33" s="641" t="s">
        <v>314</v>
      </c>
      <c r="AY33" s="642"/>
      <c r="AZ33" s="642"/>
      <c r="BA33" s="642"/>
      <c r="BB33" s="642"/>
      <c r="BC33" s="642"/>
      <c r="BD33" s="642"/>
      <c r="BE33" s="642"/>
      <c r="BF33" s="643"/>
      <c r="BG33" s="678">
        <v>99</v>
      </c>
      <c r="BH33" s="679"/>
      <c r="BI33" s="679"/>
      <c r="BJ33" s="679"/>
      <c r="BK33" s="679"/>
      <c r="BL33" s="679"/>
      <c r="BM33" s="680">
        <v>94.8</v>
      </c>
      <c r="BN33" s="679"/>
      <c r="BO33" s="679"/>
      <c r="BP33" s="679"/>
      <c r="BQ33" s="681"/>
      <c r="BR33" s="678">
        <v>99.2</v>
      </c>
      <c r="BS33" s="679"/>
      <c r="BT33" s="679"/>
      <c r="BU33" s="679"/>
      <c r="BV33" s="679"/>
      <c r="BW33" s="679"/>
      <c r="BX33" s="680">
        <v>95</v>
      </c>
      <c r="BY33" s="679"/>
      <c r="BZ33" s="679"/>
      <c r="CA33" s="679"/>
      <c r="CB33" s="681"/>
      <c r="CD33" s="617" t="s">
        <v>315</v>
      </c>
      <c r="CE33" s="618"/>
      <c r="CF33" s="618"/>
      <c r="CG33" s="618"/>
      <c r="CH33" s="618"/>
      <c r="CI33" s="618"/>
      <c r="CJ33" s="618"/>
      <c r="CK33" s="618"/>
      <c r="CL33" s="618"/>
      <c r="CM33" s="618"/>
      <c r="CN33" s="618"/>
      <c r="CO33" s="618"/>
      <c r="CP33" s="618"/>
      <c r="CQ33" s="619"/>
      <c r="CR33" s="620">
        <v>2886116</v>
      </c>
      <c r="CS33" s="651"/>
      <c r="CT33" s="651"/>
      <c r="CU33" s="651"/>
      <c r="CV33" s="651"/>
      <c r="CW33" s="651"/>
      <c r="CX33" s="651"/>
      <c r="CY33" s="652"/>
      <c r="CZ33" s="625">
        <v>51.7</v>
      </c>
      <c r="DA33" s="653"/>
      <c r="DB33" s="653"/>
      <c r="DC33" s="655"/>
      <c r="DD33" s="629">
        <v>2227716</v>
      </c>
      <c r="DE33" s="651"/>
      <c r="DF33" s="651"/>
      <c r="DG33" s="651"/>
      <c r="DH33" s="651"/>
      <c r="DI33" s="651"/>
      <c r="DJ33" s="651"/>
      <c r="DK33" s="652"/>
      <c r="DL33" s="629">
        <v>1737959</v>
      </c>
      <c r="DM33" s="651"/>
      <c r="DN33" s="651"/>
      <c r="DO33" s="651"/>
      <c r="DP33" s="651"/>
      <c r="DQ33" s="651"/>
      <c r="DR33" s="651"/>
      <c r="DS33" s="651"/>
      <c r="DT33" s="651"/>
      <c r="DU33" s="651"/>
      <c r="DV33" s="652"/>
      <c r="DW33" s="625">
        <v>43.4</v>
      </c>
      <c r="DX33" s="653"/>
      <c r="DY33" s="653"/>
      <c r="DZ33" s="653"/>
      <c r="EA33" s="653"/>
      <c r="EB33" s="653"/>
      <c r="EC33" s="654"/>
    </row>
    <row r="34" spans="2:133" ht="11.25" customHeight="1" x14ac:dyDescent="0.15">
      <c r="B34" s="617" t="s">
        <v>316</v>
      </c>
      <c r="C34" s="618"/>
      <c r="D34" s="618"/>
      <c r="E34" s="618"/>
      <c r="F34" s="618"/>
      <c r="G34" s="618"/>
      <c r="H34" s="618"/>
      <c r="I34" s="618"/>
      <c r="J34" s="618"/>
      <c r="K34" s="618"/>
      <c r="L34" s="618"/>
      <c r="M34" s="618"/>
      <c r="N34" s="618"/>
      <c r="O34" s="618"/>
      <c r="P34" s="618"/>
      <c r="Q34" s="619"/>
      <c r="R34" s="620">
        <v>426823</v>
      </c>
      <c r="S34" s="621"/>
      <c r="T34" s="621"/>
      <c r="U34" s="621"/>
      <c r="V34" s="621"/>
      <c r="W34" s="621"/>
      <c r="X34" s="621"/>
      <c r="Y34" s="622"/>
      <c r="Z34" s="623">
        <v>6.6</v>
      </c>
      <c r="AA34" s="623"/>
      <c r="AB34" s="623"/>
      <c r="AC34" s="623"/>
      <c r="AD34" s="624" t="s">
        <v>128</v>
      </c>
      <c r="AE34" s="624"/>
      <c r="AF34" s="624"/>
      <c r="AG34" s="624"/>
      <c r="AH34" s="624"/>
      <c r="AI34" s="624"/>
      <c r="AJ34" s="624"/>
      <c r="AK34" s="624"/>
      <c r="AL34" s="625" t="s">
        <v>128</v>
      </c>
      <c r="AM34" s="626"/>
      <c r="AN34" s="626"/>
      <c r="AO34" s="62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7" t="s">
        <v>317</v>
      </c>
      <c r="CE34" s="618"/>
      <c r="CF34" s="618"/>
      <c r="CG34" s="618"/>
      <c r="CH34" s="618"/>
      <c r="CI34" s="618"/>
      <c r="CJ34" s="618"/>
      <c r="CK34" s="618"/>
      <c r="CL34" s="618"/>
      <c r="CM34" s="618"/>
      <c r="CN34" s="618"/>
      <c r="CO34" s="618"/>
      <c r="CP34" s="618"/>
      <c r="CQ34" s="619"/>
      <c r="CR34" s="620">
        <v>1154822</v>
      </c>
      <c r="CS34" s="621"/>
      <c r="CT34" s="621"/>
      <c r="CU34" s="621"/>
      <c r="CV34" s="621"/>
      <c r="CW34" s="621"/>
      <c r="CX34" s="621"/>
      <c r="CY34" s="622"/>
      <c r="CZ34" s="625">
        <v>20.7</v>
      </c>
      <c r="DA34" s="653"/>
      <c r="DB34" s="653"/>
      <c r="DC34" s="655"/>
      <c r="DD34" s="629">
        <v>683229</v>
      </c>
      <c r="DE34" s="621"/>
      <c r="DF34" s="621"/>
      <c r="DG34" s="621"/>
      <c r="DH34" s="621"/>
      <c r="DI34" s="621"/>
      <c r="DJ34" s="621"/>
      <c r="DK34" s="622"/>
      <c r="DL34" s="629">
        <v>662498</v>
      </c>
      <c r="DM34" s="621"/>
      <c r="DN34" s="621"/>
      <c r="DO34" s="621"/>
      <c r="DP34" s="621"/>
      <c r="DQ34" s="621"/>
      <c r="DR34" s="621"/>
      <c r="DS34" s="621"/>
      <c r="DT34" s="621"/>
      <c r="DU34" s="621"/>
      <c r="DV34" s="622"/>
      <c r="DW34" s="625">
        <v>16.5</v>
      </c>
      <c r="DX34" s="653"/>
      <c r="DY34" s="653"/>
      <c r="DZ34" s="653"/>
      <c r="EA34" s="653"/>
      <c r="EB34" s="653"/>
      <c r="EC34" s="654"/>
    </row>
    <row r="35" spans="2:133" ht="11.25" customHeight="1" x14ac:dyDescent="0.15">
      <c r="B35" s="617" t="s">
        <v>318</v>
      </c>
      <c r="C35" s="618"/>
      <c r="D35" s="618"/>
      <c r="E35" s="618"/>
      <c r="F35" s="618"/>
      <c r="G35" s="618"/>
      <c r="H35" s="618"/>
      <c r="I35" s="618"/>
      <c r="J35" s="618"/>
      <c r="K35" s="618"/>
      <c r="L35" s="618"/>
      <c r="M35" s="618"/>
      <c r="N35" s="618"/>
      <c r="O35" s="618"/>
      <c r="P35" s="618"/>
      <c r="Q35" s="619"/>
      <c r="R35" s="620">
        <v>1123</v>
      </c>
      <c r="S35" s="621"/>
      <c r="T35" s="621"/>
      <c r="U35" s="621"/>
      <c r="V35" s="621"/>
      <c r="W35" s="621"/>
      <c r="X35" s="621"/>
      <c r="Y35" s="622"/>
      <c r="Z35" s="623">
        <v>0</v>
      </c>
      <c r="AA35" s="623"/>
      <c r="AB35" s="623"/>
      <c r="AC35" s="623"/>
      <c r="AD35" s="624">
        <v>980</v>
      </c>
      <c r="AE35" s="624"/>
      <c r="AF35" s="624"/>
      <c r="AG35" s="624"/>
      <c r="AH35" s="624"/>
      <c r="AI35" s="624"/>
      <c r="AJ35" s="624"/>
      <c r="AK35" s="624"/>
      <c r="AL35" s="625">
        <v>0</v>
      </c>
      <c r="AM35" s="626"/>
      <c r="AN35" s="626"/>
      <c r="AO35" s="627"/>
      <c r="AP35" s="216"/>
      <c r="AQ35" s="602" t="s">
        <v>319</v>
      </c>
      <c r="AR35" s="603"/>
      <c r="AS35" s="603"/>
      <c r="AT35" s="603"/>
      <c r="AU35" s="603"/>
      <c r="AV35" s="603"/>
      <c r="AW35" s="603"/>
      <c r="AX35" s="603"/>
      <c r="AY35" s="603"/>
      <c r="AZ35" s="603"/>
      <c r="BA35" s="603"/>
      <c r="BB35" s="603"/>
      <c r="BC35" s="603"/>
      <c r="BD35" s="603"/>
      <c r="BE35" s="603"/>
      <c r="BF35" s="604"/>
      <c r="BG35" s="602" t="s">
        <v>320</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321</v>
      </c>
      <c r="CE35" s="618"/>
      <c r="CF35" s="618"/>
      <c r="CG35" s="618"/>
      <c r="CH35" s="618"/>
      <c r="CI35" s="618"/>
      <c r="CJ35" s="618"/>
      <c r="CK35" s="618"/>
      <c r="CL35" s="618"/>
      <c r="CM35" s="618"/>
      <c r="CN35" s="618"/>
      <c r="CO35" s="618"/>
      <c r="CP35" s="618"/>
      <c r="CQ35" s="619"/>
      <c r="CR35" s="620">
        <v>72830</v>
      </c>
      <c r="CS35" s="651"/>
      <c r="CT35" s="651"/>
      <c r="CU35" s="651"/>
      <c r="CV35" s="651"/>
      <c r="CW35" s="651"/>
      <c r="CX35" s="651"/>
      <c r="CY35" s="652"/>
      <c r="CZ35" s="625">
        <v>1.3</v>
      </c>
      <c r="DA35" s="653"/>
      <c r="DB35" s="653"/>
      <c r="DC35" s="655"/>
      <c r="DD35" s="629">
        <v>70315</v>
      </c>
      <c r="DE35" s="651"/>
      <c r="DF35" s="651"/>
      <c r="DG35" s="651"/>
      <c r="DH35" s="651"/>
      <c r="DI35" s="651"/>
      <c r="DJ35" s="651"/>
      <c r="DK35" s="652"/>
      <c r="DL35" s="629">
        <v>44141</v>
      </c>
      <c r="DM35" s="651"/>
      <c r="DN35" s="651"/>
      <c r="DO35" s="651"/>
      <c r="DP35" s="651"/>
      <c r="DQ35" s="651"/>
      <c r="DR35" s="651"/>
      <c r="DS35" s="651"/>
      <c r="DT35" s="651"/>
      <c r="DU35" s="651"/>
      <c r="DV35" s="652"/>
      <c r="DW35" s="625">
        <v>1.1000000000000001</v>
      </c>
      <c r="DX35" s="653"/>
      <c r="DY35" s="653"/>
      <c r="DZ35" s="653"/>
      <c r="EA35" s="653"/>
      <c r="EB35" s="653"/>
      <c r="EC35" s="654"/>
    </row>
    <row r="36" spans="2:133" ht="11.25" customHeight="1" x14ac:dyDescent="0.15">
      <c r="B36" s="617" t="s">
        <v>322</v>
      </c>
      <c r="C36" s="618"/>
      <c r="D36" s="618"/>
      <c r="E36" s="618"/>
      <c r="F36" s="618"/>
      <c r="G36" s="618"/>
      <c r="H36" s="618"/>
      <c r="I36" s="618"/>
      <c r="J36" s="618"/>
      <c r="K36" s="618"/>
      <c r="L36" s="618"/>
      <c r="M36" s="618"/>
      <c r="N36" s="618"/>
      <c r="O36" s="618"/>
      <c r="P36" s="618"/>
      <c r="Q36" s="619"/>
      <c r="R36" s="620">
        <v>10564</v>
      </c>
      <c r="S36" s="621"/>
      <c r="T36" s="621"/>
      <c r="U36" s="621"/>
      <c r="V36" s="621"/>
      <c r="W36" s="621"/>
      <c r="X36" s="621"/>
      <c r="Y36" s="622"/>
      <c r="Z36" s="623">
        <v>0.2</v>
      </c>
      <c r="AA36" s="623"/>
      <c r="AB36" s="623"/>
      <c r="AC36" s="623"/>
      <c r="AD36" s="624" t="s">
        <v>128</v>
      </c>
      <c r="AE36" s="624"/>
      <c r="AF36" s="624"/>
      <c r="AG36" s="624"/>
      <c r="AH36" s="624"/>
      <c r="AI36" s="624"/>
      <c r="AJ36" s="624"/>
      <c r="AK36" s="624"/>
      <c r="AL36" s="625" t="s">
        <v>128</v>
      </c>
      <c r="AM36" s="626"/>
      <c r="AN36" s="626"/>
      <c r="AO36" s="627"/>
      <c r="AP36" s="216"/>
      <c r="AQ36" s="682" t="s">
        <v>323</v>
      </c>
      <c r="AR36" s="683"/>
      <c r="AS36" s="683"/>
      <c r="AT36" s="683"/>
      <c r="AU36" s="683"/>
      <c r="AV36" s="683"/>
      <c r="AW36" s="683"/>
      <c r="AX36" s="683"/>
      <c r="AY36" s="684"/>
      <c r="AZ36" s="609">
        <v>539284</v>
      </c>
      <c r="BA36" s="610"/>
      <c r="BB36" s="610"/>
      <c r="BC36" s="610"/>
      <c r="BD36" s="610"/>
      <c r="BE36" s="610"/>
      <c r="BF36" s="685"/>
      <c r="BG36" s="606" t="s">
        <v>324</v>
      </c>
      <c r="BH36" s="607"/>
      <c r="BI36" s="607"/>
      <c r="BJ36" s="607"/>
      <c r="BK36" s="607"/>
      <c r="BL36" s="607"/>
      <c r="BM36" s="607"/>
      <c r="BN36" s="607"/>
      <c r="BO36" s="607"/>
      <c r="BP36" s="607"/>
      <c r="BQ36" s="607"/>
      <c r="BR36" s="607"/>
      <c r="BS36" s="607"/>
      <c r="BT36" s="607"/>
      <c r="BU36" s="608"/>
      <c r="BV36" s="609">
        <v>73555</v>
      </c>
      <c r="BW36" s="610"/>
      <c r="BX36" s="610"/>
      <c r="BY36" s="610"/>
      <c r="BZ36" s="610"/>
      <c r="CA36" s="610"/>
      <c r="CB36" s="685"/>
      <c r="CD36" s="617" t="s">
        <v>325</v>
      </c>
      <c r="CE36" s="618"/>
      <c r="CF36" s="618"/>
      <c r="CG36" s="618"/>
      <c r="CH36" s="618"/>
      <c r="CI36" s="618"/>
      <c r="CJ36" s="618"/>
      <c r="CK36" s="618"/>
      <c r="CL36" s="618"/>
      <c r="CM36" s="618"/>
      <c r="CN36" s="618"/>
      <c r="CO36" s="618"/>
      <c r="CP36" s="618"/>
      <c r="CQ36" s="619"/>
      <c r="CR36" s="620">
        <v>715232</v>
      </c>
      <c r="CS36" s="621"/>
      <c r="CT36" s="621"/>
      <c r="CU36" s="621"/>
      <c r="CV36" s="621"/>
      <c r="CW36" s="621"/>
      <c r="CX36" s="621"/>
      <c r="CY36" s="622"/>
      <c r="CZ36" s="625">
        <v>12.8</v>
      </c>
      <c r="DA36" s="653"/>
      <c r="DB36" s="653"/>
      <c r="DC36" s="655"/>
      <c r="DD36" s="629">
        <v>642125</v>
      </c>
      <c r="DE36" s="621"/>
      <c r="DF36" s="621"/>
      <c r="DG36" s="621"/>
      <c r="DH36" s="621"/>
      <c r="DI36" s="621"/>
      <c r="DJ36" s="621"/>
      <c r="DK36" s="622"/>
      <c r="DL36" s="629">
        <v>572340</v>
      </c>
      <c r="DM36" s="621"/>
      <c r="DN36" s="621"/>
      <c r="DO36" s="621"/>
      <c r="DP36" s="621"/>
      <c r="DQ36" s="621"/>
      <c r="DR36" s="621"/>
      <c r="DS36" s="621"/>
      <c r="DT36" s="621"/>
      <c r="DU36" s="621"/>
      <c r="DV36" s="622"/>
      <c r="DW36" s="625">
        <v>14.3</v>
      </c>
      <c r="DX36" s="653"/>
      <c r="DY36" s="653"/>
      <c r="DZ36" s="653"/>
      <c r="EA36" s="653"/>
      <c r="EB36" s="653"/>
      <c r="EC36" s="654"/>
    </row>
    <row r="37" spans="2:133" ht="11.25" customHeight="1" x14ac:dyDescent="0.15">
      <c r="B37" s="617" t="s">
        <v>326</v>
      </c>
      <c r="C37" s="618"/>
      <c r="D37" s="618"/>
      <c r="E37" s="618"/>
      <c r="F37" s="618"/>
      <c r="G37" s="618"/>
      <c r="H37" s="618"/>
      <c r="I37" s="618"/>
      <c r="J37" s="618"/>
      <c r="K37" s="618"/>
      <c r="L37" s="618"/>
      <c r="M37" s="618"/>
      <c r="N37" s="618"/>
      <c r="O37" s="618"/>
      <c r="P37" s="618"/>
      <c r="Q37" s="619"/>
      <c r="R37" s="620">
        <v>210602</v>
      </c>
      <c r="S37" s="621"/>
      <c r="T37" s="621"/>
      <c r="U37" s="621"/>
      <c r="V37" s="621"/>
      <c r="W37" s="621"/>
      <c r="X37" s="621"/>
      <c r="Y37" s="622"/>
      <c r="Z37" s="623">
        <v>3.2</v>
      </c>
      <c r="AA37" s="623"/>
      <c r="AB37" s="623"/>
      <c r="AC37" s="623"/>
      <c r="AD37" s="624" t="s">
        <v>128</v>
      </c>
      <c r="AE37" s="624"/>
      <c r="AF37" s="624"/>
      <c r="AG37" s="624"/>
      <c r="AH37" s="624"/>
      <c r="AI37" s="624"/>
      <c r="AJ37" s="624"/>
      <c r="AK37" s="624"/>
      <c r="AL37" s="625" t="s">
        <v>128</v>
      </c>
      <c r="AM37" s="626"/>
      <c r="AN37" s="626"/>
      <c r="AO37" s="627"/>
      <c r="AQ37" s="686" t="s">
        <v>327</v>
      </c>
      <c r="AR37" s="687"/>
      <c r="AS37" s="687"/>
      <c r="AT37" s="687"/>
      <c r="AU37" s="687"/>
      <c r="AV37" s="687"/>
      <c r="AW37" s="687"/>
      <c r="AX37" s="687"/>
      <c r="AY37" s="688"/>
      <c r="AZ37" s="620">
        <v>155829</v>
      </c>
      <c r="BA37" s="621"/>
      <c r="BB37" s="621"/>
      <c r="BC37" s="621"/>
      <c r="BD37" s="651"/>
      <c r="BE37" s="651"/>
      <c r="BF37" s="677"/>
      <c r="BG37" s="617" t="s">
        <v>328</v>
      </c>
      <c r="BH37" s="618"/>
      <c r="BI37" s="618"/>
      <c r="BJ37" s="618"/>
      <c r="BK37" s="618"/>
      <c r="BL37" s="618"/>
      <c r="BM37" s="618"/>
      <c r="BN37" s="618"/>
      <c r="BO37" s="618"/>
      <c r="BP37" s="618"/>
      <c r="BQ37" s="618"/>
      <c r="BR37" s="618"/>
      <c r="BS37" s="618"/>
      <c r="BT37" s="618"/>
      <c r="BU37" s="619"/>
      <c r="BV37" s="620">
        <v>69055</v>
      </c>
      <c r="BW37" s="621"/>
      <c r="BX37" s="621"/>
      <c r="BY37" s="621"/>
      <c r="BZ37" s="621"/>
      <c r="CA37" s="621"/>
      <c r="CB37" s="630"/>
      <c r="CD37" s="617" t="s">
        <v>329</v>
      </c>
      <c r="CE37" s="618"/>
      <c r="CF37" s="618"/>
      <c r="CG37" s="618"/>
      <c r="CH37" s="618"/>
      <c r="CI37" s="618"/>
      <c r="CJ37" s="618"/>
      <c r="CK37" s="618"/>
      <c r="CL37" s="618"/>
      <c r="CM37" s="618"/>
      <c r="CN37" s="618"/>
      <c r="CO37" s="618"/>
      <c r="CP37" s="618"/>
      <c r="CQ37" s="619"/>
      <c r="CR37" s="620">
        <v>360027</v>
      </c>
      <c r="CS37" s="651"/>
      <c r="CT37" s="651"/>
      <c r="CU37" s="651"/>
      <c r="CV37" s="651"/>
      <c r="CW37" s="651"/>
      <c r="CX37" s="651"/>
      <c r="CY37" s="652"/>
      <c r="CZ37" s="625">
        <v>6.5</v>
      </c>
      <c r="DA37" s="653"/>
      <c r="DB37" s="653"/>
      <c r="DC37" s="655"/>
      <c r="DD37" s="629">
        <v>360027</v>
      </c>
      <c r="DE37" s="651"/>
      <c r="DF37" s="651"/>
      <c r="DG37" s="651"/>
      <c r="DH37" s="651"/>
      <c r="DI37" s="651"/>
      <c r="DJ37" s="651"/>
      <c r="DK37" s="652"/>
      <c r="DL37" s="629">
        <v>360027</v>
      </c>
      <c r="DM37" s="651"/>
      <c r="DN37" s="651"/>
      <c r="DO37" s="651"/>
      <c r="DP37" s="651"/>
      <c r="DQ37" s="651"/>
      <c r="DR37" s="651"/>
      <c r="DS37" s="651"/>
      <c r="DT37" s="651"/>
      <c r="DU37" s="651"/>
      <c r="DV37" s="652"/>
      <c r="DW37" s="625">
        <v>9</v>
      </c>
      <c r="DX37" s="653"/>
      <c r="DY37" s="653"/>
      <c r="DZ37" s="653"/>
      <c r="EA37" s="653"/>
      <c r="EB37" s="653"/>
      <c r="EC37" s="654"/>
    </row>
    <row r="38" spans="2:133" ht="11.25" customHeight="1" x14ac:dyDescent="0.15">
      <c r="B38" s="617" t="s">
        <v>330</v>
      </c>
      <c r="C38" s="618"/>
      <c r="D38" s="618"/>
      <c r="E38" s="618"/>
      <c r="F38" s="618"/>
      <c r="G38" s="618"/>
      <c r="H38" s="618"/>
      <c r="I38" s="618"/>
      <c r="J38" s="618"/>
      <c r="K38" s="618"/>
      <c r="L38" s="618"/>
      <c r="M38" s="618"/>
      <c r="N38" s="618"/>
      <c r="O38" s="618"/>
      <c r="P38" s="618"/>
      <c r="Q38" s="619"/>
      <c r="R38" s="620">
        <v>595164</v>
      </c>
      <c r="S38" s="621"/>
      <c r="T38" s="621"/>
      <c r="U38" s="621"/>
      <c r="V38" s="621"/>
      <c r="W38" s="621"/>
      <c r="X38" s="621"/>
      <c r="Y38" s="622"/>
      <c r="Z38" s="623">
        <v>9.1999999999999993</v>
      </c>
      <c r="AA38" s="623"/>
      <c r="AB38" s="623"/>
      <c r="AC38" s="623"/>
      <c r="AD38" s="624" t="s">
        <v>128</v>
      </c>
      <c r="AE38" s="624"/>
      <c r="AF38" s="624"/>
      <c r="AG38" s="624"/>
      <c r="AH38" s="624"/>
      <c r="AI38" s="624"/>
      <c r="AJ38" s="624"/>
      <c r="AK38" s="624"/>
      <c r="AL38" s="625" t="s">
        <v>128</v>
      </c>
      <c r="AM38" s="626"/>
      <c r="AN38" s="626"/>
      <c r="AO38" s="627"/>
      <c r="AQ38" s="686" t="s">
        <v>331</v>
      </c>
      <c r="AR38" s="687"/>
      <c r="AS38" s="687"/>
      <c r="AT38" s="687"/>
      <c r="AU38" s="687"/>
      <c r="AV38" s="687"/>
      <c r="AW38" s="687"/>
      <c r="AX38" s="687"/>
      <c r="AY38" s="688"/>
      <c r="AZ38" s="620">
        <v>615</v>
      </c>
      <c r="BA38" s="621"/>
      <c r="BB38" s="621"/>
      <c r="BC38" s="621"/>
      <c r="BD38" s="651"/>
      <c r="BE38" s="651"/>
      <c r="BF38" s="677"/>
      <c r="BG38" s="617" t="s">
        <v>332</v>
      </c>
      <c r="BH38" s="618"/>
      <c r="BI38" s="618"/>
      <c r="BJ38" s="618"/>
      <c r="BK38" s="618"/>
      <c r="BL38" s="618"/>
      <c r="BM38" s="618"/>
      <c r="BN38" s="618"/>
      <c r="BO38" s="618"/>
      <c r="BP38" s="618"/>
      <c r="BQ38" s="618"/>
      <c r="BR38" s="618"/>
      <c r="BS38" s="618"/>
      <c r="BT38" s="618"/>
      <c r="BU38" s="619"/>
      <c r="BV38" s="620">
        <v>1636</v>
      </c>
      <c r="BW38" s="621"/>
      <c r="BX38" s="621"/>
      <c r="BY38" s="621"/>
      <c r="BZ38" s="621"/>
      <c r="CA38" s="621"/>
      <c r="CB38" s="630"/>
      <c r="CD38" s="617" t="s">
        <v>333</v>
      </c>
      <c r="CE38" s="618"/>
      <c r="CF38" s="618"/>
      <c r="CG38" s="618"/>
      <c r="CH38" s="618"/>
      <c r="CI38" s="618"/>
      <c r="CJ38" s="618"/>
      <c r="CK38" s="618"/>
      <c r="CL38" s="618"/>
      <c r="CM38" s="618"/>
      <c r="CN38" s="618"/>
      <c r="CO38" s="618"/>
      <c r="CP38" s="618"/>
      <c r="CQ38" s="619"/>
      <c r="CR38" s="620">
        <v>539284</v>
      </c>
      <c r="CS38" s="621"/>
      <c r="CT38" s="621"/>
      <c r="CU38" s="621"/>
      <c r="CV38" s="621"/>
      <c r="CW38" s="621"/>
      <c r="CX38" s="621"/>
      <c r="CY38" s="622"/>
      <c r="CZ38" s="625">
        <v>9.6999999999999993</v>
      </c>
      <c r="DA38" s="653"/>
      <c r="DB38" s="653"/>
      <c r="DC38" s="655"/>
      <c r="DD38" s="629">
        <v>474531</v>
      </c>
      <c r="DE38" s="621"/>
      <c r="DF38" s="621"/>
      <c r="DG38" s="621"/>
      <c r="DH38" s="621"/>
      <c r="DI38" s="621"/>
      <c r="DJ38" s="621"/>
      <c r="DK38" s="622"/>
      <c r="DL38" s="629">
        <v>458620</v>
      </c>
      <c r="DM38" s="621"/>
      <c r="DN38" s="621"/>
      <c r="DO38" s="621"/>
      <c r="DP38" s="621"/>
      <c r="DQ38" s="621"/>
      <c r="DR38" s="621"/>
      <c r="DS38" s="621"/>
      <c r="DT38" s="621"/>
      <c r="DU38" s="621"/>
      <c r="DV38" s="622"/>
      <c r="DW38" s="625">
        <v>11.5</v>
      </c>
      <c r="DX38" s="653"/>
      <c r="DY38" s="653"/>
      <c r="DZ38" s="653"/>
      <c r="EA38" s="653"/>
      <c r="EB38" s="653"/>
      <c r="EC38" s="654"/>
    </row>
    <row r="39" spans="2:133" ht="11.25" customHeight="1" x14ac:dyDescent="0.15">
      <c r="B39" s="617" t="s">
        <v>334</v>
      </c>
      <c r="C39" s="618"/>
      <c r="D39" s="618"/>
      <c r="E39" s="618"/>
      <c r="F39" s="618"/>
      <c r="G39" s="618"/>
      <c r="H39" s="618"/>
      <c r="I39" s="618"/>
      <c r="J39" s="618"/>
      <c r="K39" s="618"/>
      <c r="L39" s="618"/>
      <c r="M39" s="618"/>
      <c r="N39" s="618"/>
      <c r="O39" s="618"/>
      <c r="P39" s="618"/>
      <c r="Q39" s="619"/>
      <c r="R39" s="620">
        <v>96159</v>
      </c>
      <c r="S39" s="621"/>
      <c r="T39" s="621"/>
      <c r="U39" s="621"/>
      <c r="V39" s="621"/>
      <c r="W39" s="621"/>
      <c r="X39" s="621"/>
      <c r="Y39" s="622"/>
      <c r="Z39" s="623">
        <v>1.5</v>
      </c>
      <c r="AA39" s="623"/>
      <c r="AB39" s="623"/>
      <c r="AC39" s="623"/>
      <c r="AD39" s="624">
        <v>14809</v>
      </c>
      <c r="AE39" s="624"/>
      <c r="AF39" s="624"/>
      <c r="AG39" s="624"/>
      <c r="AH39" s="624"/>
      <c r="AI39" s="624"/>
      <c r="AJ39" s="624"/>
      <c r="AK39" s="624"/>
      <c r="AL39" s="625">
        <v>0.4</v>
      </c>
      <c r="AM39" s="626"/>
      <c r="AN39" s="626"/>
      <c r="AO39" s="627"/>
      <c r="AQ39" s="686" t="s">
        <v>335</v>
      </c>
      <c r="AR39" s="687"/>
      <c r="AS39" s="687"/>
      <c r="AT39" s="687"/>
      <c r="AU39" s="687"/>
      <c r="AV39" s="687"/>
      <c r="AW39" s="687"/>
      <c r="AX39" s="687"/>
      <c r="AY39" s="688"/>
      <c r="AZ39" s="620" t="s">
        <v>128</v>
      </c>
      <c r="BA39" s="621"/>
      <c r="BB39" s="621"/>
      <c r="BC39" s="621"/>
      <c r="BD39" s="651"/>
      <c r="BE39" s="651"/>
      <c r="BF39" s="677"/>
      <c r="BG39" s="617" t="s">
        <v>336</v>
      </c>
      <c r="BH39" s="618"/>
      <c r="BI39" s="618"/>
      <c r="BJ39" s="618"/>
      <c r="BK39" s="618"/>
      <c r="BL39" s="618"/>
      <c r="BM39" s="618"/>
      <c r="BN39" s="618"/>
      <c r="BO39" s="618"/>
      <c r="BP39" s="618"/>
      <c r="BQ39" s="618"/>
      <c r="BR39" s="618"/>
      <c r="BS39" s="618"/>
      <c r="BT39" s="618"/>
      <c r="BU39" s="619"/>
      <c r="BV39" s="620">
        <v>2677</v>
      </c>
      <c r="BW39" s="621"/>
      <c r="BX39" s="621"/>
      <c r="BY39" s="621"/>
      <c r="BZ39" s="621"/>
      <c r="CA39" s="621"/>
      <c r="CB39" s="630"/>
      <c r="CD39" s="617" t="s">
        <v>337</v>
      </c>
      <c r="CE39" s="618"/>
      <c r="CF39" s="618"/>
      <c r="CG39" s="618"/>
      <c r="CH39" s="618"/>
      <c r="CI39" s="618"/>
      <c r="CJ39" s="618"/>
      <c r="CK39" s="618"/>
      <c r="CL39" s="618"/>
      <c r="CM39" s="618"/>
      <c r="CN39" s="618"/>
      <c r="CO39" s="618"/>
      <c r="CP39" s="618"/>
      <c r="CQ39" s="619"/>
      <c r="CR39" s="620">
        <v>363588</v>
      </c>
      <c r="CS39" s="651"/>
      <c r="CT39" s="651"/>
      <c r="CU39" s="651"/>
      <c r="CV39" s="651"/>
      <c r="CW39" s="651"/>
      <c r="CX39" s="651"/>
      <c r="CY39" s="652"/>
      <c r="CZ39" s="625">
        <v>6.5</v>
      </c>
      <c r="DA39" s="653"/>
      <c r="DB39" s="653"/>
      <c r="DC39" s="655"/>
      <c r="DD39" s="629">
        <v>357156</v>
      </c>
      <c r="DE39" s="651"/>
      <c r="DF39" s="651"/>
      <c r="DG39" s="651"/>
      <c r="DH39" s="651"/>
      <c r="DI39" s="651"/>
      <c r="DJ39" s="651"/>
      <c r="DK39" s="652"/>
      <c r="DL39" s="629" t="s">
        <v>128</v>
      </c>
      <c r="DM39" s="651"/>
      <c r="DN39" s="651"/>
      <c r="DO39" s="651"/>
      <c r="DP39" s="651"/>
      <c r="DQ39" s="651"/>
      <c r="DR39" s="651"/>
      <c r="DS39" s="651"/>
      <c r="DT39" s="651"/>
      <c r="DU39" s="651"/>
      <c r="DV39" s="652"/>
      <c r="DW39" s="625" t="s">
        <v>128</v>
      </c>
      <c r="DX39" s="653"/>
      <c r="DY39" s="653"/>
      <c r="DZ39" s="653"/>
      <c r="EA39" s="653"/>
      <c r="EB39" s="653"/>
      <c r="EC39" s="654"/>
    </row>
    <row r="40" spans="2:133" ht="11.25" customHeight="1" x14ac:dyDescent="0.15">
      <c r="B40" s="617" t="s">
        <v>338</v>
      </c>
      <c r="C40" s="618"/>
      <c r="D40" s="618"/>
      <c r="E40" s="618"/>
      <c r="F40" s="618"/>
      <c r="G40" s="618"/>
      <c r="H40" s="618"/>
      <c r="I40" s="618"/>
      <c r="J40" s="618"/>
      <c r="K40" s="618"/>
      <c r="L40" s="618"/>
      <c r="M40" s="618"/>
      <c r="N40" s="618"/>
      <c r="O40" s="618"/>
      <c r="P40" s="618"/>
      <c r="Q40" s="619"/>
      <c r="R40" s="620">
        <v>391600</v>
      </c>
      <c r="S40" s="621"/>
      <c r="T40" s="621"/>
      <c r="U40" s="621"/>
      <c r="V40" s="621"/>
      <c r="W40" s="621"/>
      <c r="X40" s="621"/>
      <c r="Y40" s="622"/>
      <c r="Z40" s="623">
        <v>6</v>
      </c>
      <c r="AA40" s="623"/>
      <c r="AB40" s="623"/>
      <c r="AC40" s="623"/>
      <c r="AD40" s="624" t="s">
        <v>128</v>
      </c>
      <c r="AE40" s="624"/>
      <c r="AF40" s="624"/>
      <c r="AG40" s="624"/>
      <c r="AH40" s="624"/>
      <c r="AI40" s="624"/>
      <c r="AJ40" s="624"/>
      <c r="AK40" s="624"/>
      <c r="AL40" s="625" t="s">
        <v>128</v>
      </c>
      <c r="AM40" s="626"/>
      <c r="AN40" s="626"/>
      <c r="AO40" s="627"/>
      <c r="AQ40" s="686" t="s">
        <v>339</v>
      </c>
      <c r="AR40" s="687"/>
      <c r="AS40" s="687"/>
      <c r="AT40" s="687"/>
      <c r="AU40" s="687"/>
      <c r="AV40" s="687"/>
      <c r="AW40" s="687"/>
      <c r="AX40" s="687"/>
      <c r="AY40" s="688"/>
      <c r="AZ40" s="620" t="s">
        <v>128</v>
      </c>
      <c r="BA40" s="621"/>
      <c r="BB40" s="621"/>
      <c r="BC40" s="621"/>
      <c r="BD40" s="651"/>
      <c r="BE40" s="651"/>
      <c r="BF40" s="677"/>
      <c r="BG40" s="666" t="s">
        <v>340</v>
      </c>
      <c r="BH40" s="667"/>
      <c r="BI40" s="667"/>
      <c r="BJ40" s="667"/>
      <c r="BK40" s="667"/>
      <c r="BL40" s="359"/>
      <c r="BM40" s="618" t="s">
        <v>341</v>
      </c>
      <c r="BN40" s="618"/>
      <c r="BO40" s="618"/>
      <c r="BP40" s="618"/>
      <c r="BQ40" s="618"/>
      <c r="BR40" s="618"/>
      <c r="BS40" s="618"/>
      <c r="BT40" s="618"/>
      <c r="BU40" s="619"/>
      <c r="BV40" s="620">
        <v>88</v>
      </c>
      <c r="BW40" s="621"/>
      <c r="BX40" s="621"/>
      <c r="BY40" s="621"/>
      <c r="BZ40" s="621"/>
      <c r="CA40" s="621"/>
      <c r="CB40" s="630"/>
      <c r="CD40" s="617" t="s">
        <v>342</v>
      </c>
      <c r="CE40" s="618"/>
      <c r="CF40" s="618"/>
      <c r="CG40" s="618"/>
      <c r="CH40" s="618"/>
      <c r="CI40" s="618"/>
      <c r="CJ40" s="618"/>
      <c r="CK40" s="618"/>
      <c r="CL40" s="618"/>
      <c r="CM40" s="618"/>
      <c r="CN40" s="618"/>
      <c r="CO40" s="618"/>
      <c r="CP40" s="618"/>
      <c r="CQ40" s="619"/>
      <c r="CR40" s="620">
        <v>40360</v>
      </c>
      <c r="CS40" s="621"/>
      <c r="CT40" s="621"/>
      <c r="CU40" s="621"/>
      <c r="CV40" s="621"/>
      <c r="CW40" s="621"/>
      <c r="CX40" s="621"/>
      <c r="CY40" s="622"/>
      <c r="CZ40" s="625">
        <v>0.7</v>
      </c>
      <c r="DA40" s="653"/>
      <c r="DB40" s="653"/>
      <c r="DC40" s="655"/>
      <c r="DD40" s="629">
        <v>360</v>
      </c>
      <c r="DE40" s="621"/>
      <c r="DF40" s="621"/>
      <c r="DG40" s="621"/>
      <c r="DH40" s="621"/>
      <c r="DI40" s="621"/>
      <c r="DJ40" s="621"/>
      <c r="DK40" s="622"/>
      <c r="DL40" s="629">
        <v>360</v>
      </c>
      <c r="DM40" s="621"/>
      <c r="DN40" s="621"/>
      <c r="DO40" s="621"/>
      <c r="DP40" s="621"/>
      <c r="DQ40" s="621"/>
      <c r="DR40" s="621"/>
      <c r="DS40" s="621"/>
      <c r="DT40" s="621"/>
      <c r="DU40" s="621"/>
      <c r="DV40" s="622"/>
      <c r="DW40" s="625">
        <v>0</v>
      </c>
      <c r="DX40" s="653"/>
      <c r="DY40" s="653"/>
      <c r="DZ40" s="653"/>
      <c r="EA40" s="653"/>
      <c r="EB40" s="653"/>
      <c r="EC40" s="654"/>
    </row>
    <row r="41" spans="2:133" ht="11.25" customHeight="1" x14ac:dyDescent="0.15">
      <c r="B41" s="617" t="s">
        <v>343</v>
      </c>
      <c r="C41" s="618"/>
      <c r="D41" s="618"/>
      <c r="E41" s="618"/>
      <c r="F41" s="618"/>
      <c r="G41" s="618"/>
      <c r="H41" s="618"/>
      <c r="I41" s="618"/>
      <c r="J41" s="618"/>
      <c r="K41" s="618"/>
      <c r="L41" s="618"/>
      <c r="M41" s="618"/>
      <c r="N41" s="618"/>
      <c r="O41" s="618"/>
      <c r="P41" s="618"/>
      <c r="Q41" s="619"/>
      <c r="R41" s="620" t="s">
        <v>128</v>
      </c>
      <c r="S41" s="621"/>
      <c r="T41" s="621"/>
      <c r="U41" s="621"/>
      <c r="V41" s="621"/>
      <c r="W41" s="621"/>
      <c r="X41" s="621"/>
      <c r="Y41" s="622"/>
      <c r="Z41" s="623" t="s">
        <v>128</v>
      </c>
      <c r="AA41" s="623"/>
      <c r="AB41" s="623"/>
      <c r="AC41" s="623"/>
      <c r="AD41" s="624" t="s">
        <v>128</v>
      </c>
      <c r="AE41" s="624"/>
      <c r="AF41" s="624"/>
      <c r="AG41" s="624"/>
      <c r="AH41" s="624"/>
      <c r="AI41" s="624"/>
      <c r="AJ41" s="624"/>
      <c r="AK41" s="624"/>
      <c r="AL41" s="625" t="s">
        <v>128</v>
      </c>
      <c r="AM41" s="626"/>
      <c r="AN41" s="626"/>
      <c r="AO41" s="627"/>
      <c r="AQ41" s="686" t="s">
        <v>344</v>
      </c>
      <c r="AR41" s="687"/>
      <c r="AS41" s="687"/>
      <c r="AT41" s="687"/>
      <c r="AU41" s="687"/>
      <c r="AV41" s="687"/>
      <c r="AW41" s="687"/>
      <c r="AX41" s="687"/>
      <c r="AY41" s="688"/>
      <c r="AZ41" s="620">
        <v>96943</v>
      </c>
      <c r="BA41" s="621"/>
      <c r="BB41" s="621"/>
      <c r="BC41" s="621"/>
      <c r="BD41" s="651"/>
      <c r="BE41" s="651"/>
      <c r="BF41" s="677"/>
      <c r="BG41" s="666"/>
      <c r="BH41" s="667"/>
      <c r="BI41" s="667"/>
      <c r="BJ41" s="667"/>
      <c r="BK41" s="667"/>
      <c r="BL41" s="359"/>
      <c r="BM41" s="618" t="s">
        <v>345</v>
      </c>
      <c r="BN41" s="618"/>
      <c r="BO41" s="618"/>
      <c r="BP41" s="618"/>
      <c r="BQ41" s="618"/>
      <c r="BR41" s="618"/>
      <c r="BS41" s="618"/>
      <c r="BT41" s="618"/>
      <c r="BU41" s="619"/>
      <c r="BV41" s="620" t="s">
        <v>128</v>
      </c>
      <c r="BW41" s="621"/>
      <c r="BX41" s="621"/>
      <c r="BY41" s="621"/>
      <c r="BZ41" s="621"/>
      <c r="CA41" s="621"/>
      <c r="CB41" s="630"/>
      <c r="CD41" s="617" t="s">
        <v>346</v>
      </c>
      <c r="CE41" s="618"/>
      <c r="CF41" s="618"/>
      <c r="CG41" s="618"/>
      <c r="CH41" s="618"/>
      <c r="CI41" s="618"/>
      <c r="CJ41" s="618"/>
      <c r="CK41" s="618"/>
      <c r="CL41" s="618"/>
      <c r="CM41" s="618"/>
      <c r="CN41" s="618"/>
      <c r="CO41" s="618"/>
      <c r="CP41" s="618"/>
      <c r="CQ41" s="619"/>
      <c r="CR41" s="620" t="s">
        <v>128</v>
      </c>
      <c r="CS41" s="651"/>
      <c r="CT41" s="651"/>
      <c r="CU41" s="651"/>
      <c r="CV41" s="651"/>
      <c r="CW41" s="651"/>
      <c r="CX41" s="651"/>
      <c r="CY41" s="652"/>
      <c r="CZ41" s="625" t="s">
        <v>128</v>
      </c>
      <c r="DA41" s="653"/>
      <c r="DB41" s="653"/>
      <c r="DC41" s="655"/>
      <c r="DD41" s="629" t="s">
        <v>128</v>
      </c>
      <c r="DE41" s="651"/>
      <c r="DF41" s="651"/>
      <c r="DG41" s="651"/>
      <c r="DH41" s="651"/>
      <c r="DI41" s="651"/>
      <c r="DJ41" s="651"/>
      <c r="DK41" s="652"/>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15">
      <c r="B42" s="617" t="s">
        <v>347</v>
      </c>
      <c r="C42" s="618"/>
      <c r="D42" s="618"/>
      <c r="E42" s="618"/>
      <c r="F42" s="618"/>
      <c r="G42" s="618"/>
      <c r="H42" s="618"/>
      <c r="I42" s="618"/>
      <c r="J42" s="618"/>
      <c r="K42" s="618"/>
      <c r="L42" s="618"/>
      <c r="M42" s="618"/>
      <c r="N42" s="618"/>
      <c r="O42" s="618"/>
      <c r="P42" s="618"/>
      <c r="Q42" s="619"/>
      <c r="R42" s="620" t="s">
        <v>128</v>
      </c>
      <c r="S42" s="621"/>
      <c r="T42" s="621"/>
      <c r="U42" s="621"/>
      <c r="V42" s="621"/>
      <c r="W42" s="621"/>
      <c r="X42" s="621"/>
      <c r="Y42" s="622"/>
      <c r="Z42" s="623" t="s">
        <v>128</v>
      </c>
      <c r="AA42" s="623"/>
      <c r="AB42" s="623"/>
      <c r="AC42" s="623"/>
      <c r="AD42" s="624" t="s">
        <v>128</v>
      </c>
      <c r="AE42" s="624"/>
      <c r="AF42" s="624"/>
      <c r="AG42" s="624"/>
      <c r="AH42" s="624"/>
      <c r="AI42" s="624"/>
      <c r="AJ42" s="624"/>
      <c r="AK42" s="624"/>
      <c r="AL42" s="625" t="s">
        <v>128</v>
      </c>
      <c r="AM42" s="626"/>
      <c r="AN42" s="626"/>
      <c r="AO42" s="627"/>
      <c r="AQ42" s="692" t="s">
        <v>348</v>
      </c>
      <c r="AR42" s="693"/>
      <c r="AS42" s="693"/>
      <c r="AT42" s="693"/>
      <c r="AU42" s="693"/>
      <c r="AV42" s="693"/>
      <c r="AW42" s="693"/>
      <c r="AX42" s="693"/>
      <c r="AY42" s="694"/>
      <c r="AZ42" s="698">
        <v>285897</v>
      </c>
      <c r="BA42" s="699"/>
      <c r="BB42" s="699"/>
      <c r="BC42" s="699"/>
      <c r="BD42" s="679"/>
      <c r="BE42" s="679"/>
      <c r="BF42" s="681"/>
      <c r="BG42" s="668"/>
      <c r="BH42" s="669"/>
      <c r="BI42" s="669"/>
      <c r="BJ42" s="669"/>
      <c r="BK42" s="669"/>
      <c r="BL42" s="357"/>
      <c r="BM42" s="642" t="s">
        <v>349</v>
      </c>
      <c r="BN42" s="642"/>
      <c r="BO42" s="642"/>
      <c r="BP42" s="642"/>
      <c r="BQ42" s="642"/>
      <c r="BR42" s="642"/>
      <c r="BS42" s="642"/>
      <c r="BT42" s="642"/>
      <c r="BU42" s="643"/>
      <c r="BV42" s="698">
        <v>297</v>
      </c>
      <c r="BW42" s="699"/>
      <c r="BX42" s="699"/>
      <c r="BY42" s="699"/>
      <c r="BZ42" s="699"/>
      <c r="CA42" s="699"/>
      <c r="CB42" s="705"/>
      <c r="CD42" s="617" t="s">
        <v>350</v>
      </c>
      <c r="CE42" s="618"/>
      <c r="CF42" s="618"/>
      <c r="CG42" s="618"/>
      <c r="CH42" s="618"/>
      <c r="CI42" s="618"/>
      <c r="CJ42" s="618"/>
      <c r="CK42" s="618"/>
      <c r="CL42" s="618"/>
      <c r="CM42" s="618"/>
      <c r="CN42" s="618"/>
      <c r="CO42" s="618"/>
      <c r="CP42" s="618"/>
      <c r="CQ42" s="619"/>
      <c r="CR42" s="620">
        <v>567147</v>
      </c>
      <c r="CS42" s="651"/>
      <c r="CT42" s="651"/>
      <c r="CU42" s="651"/>
      <c r="CV42" s="651"/>
      <c r="CW42" s="651"/>
      <c r="CX42" s="651"/>
      <c r="CY42" s="652"/>
      <c r="CZ42" s="625">
        <v>10.199999999999999</v>
      </c>
      <c r="DA42" s="653"/>
      <c r="DB42" s="653"/>
      <c r="DC42" s="655"/>
      <c r="DD42" s="629">
        <v>283758</v>
      </c>
      <c r="DE42" s="651"/>
      <c r="DF42" s="651"/>
      <c r="DG42" s="651"/>
      <c r="DH42" s="651"/>
      <c r="DI42" s="651"/>
      <c r="DJ42" s="651"/>
      <c r="DK42" s="652"/>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15">
      <c r="B43" s="617" t="s">
        <v>351</v>
      </c>
      <c r="C43" s="618"/>
      <c r="D43" s="618"/>
      <c r="E43" s="618"/>
      <c r="F43" s="618"/>
      <c r="G43" s="618"/>
      <c r="H43" s="618"/>
      <c r="I43" s="618"/>
      <c r="J43" s="618"/>
      <c r="K43" s="618"/>
      <c r="L43" s="618"/>
      <c r="M43" s="618"/>
      <c r="N43" s="618"/>
      <c r="O43" s="618"/>
      <c r="P43" s="618"/>
      <c r="Q43" s="619"/>
      <c r="R43" s="620">
        <v>278000</v>
      </c>
      <c r="S43" s="621"/>
      <c r="T43" s="621"/>
      <c r="U43" s="621"/>
      <c r="V43" s="621"/>
      <c r="W43" s="621"/>
      <c r="X43" s="621"/>
      <c r="Y43" s="622"/>
      <c r="Z43" s="623">
        <v>4.3</v>
      </c>
      <c r="AA43" s="623"/>
      <c r="AB43" s="623"/>
      <c r="AC43" s="623"/>
      <c r="AD43" s="624" t="s">
        <v>128</v>
      </c>
      <c r="AE43" s="624"/>
      <c r="AF43" s="624"/>
      <c r="AG43" s="624"/>
      <c r="AH43" s="624"/>
      <c r="AI43" s="624"/>
      <c r="AJ43" s="624"/>
      <c r="AK43" s="624"/>
      <c r="AL43" s="625" t="s">
        <v>128</v>
      </c>
      <c r="AM43" s="626"/>
      <c r="AN43" s="626"/>
      <c r="AO43" s="627"/>
      <c r="CD43" s="617" t="s">
        <v>352</v>
      </c>
      <c r="CE43" s="618"/>
      <c r="CF43" s="618"/>
      <c r="CG43" s="618"/>
      <c r="CH43" s="618"/>
      <c r="CI43" s="618"/>
      <c r="CJ43" s="618"/>
      <c r="CK43" s="618"/>
      <c r="CL43" s="618"/>
      <c r="CM43" s="618"/>
      <c r="CN43" s="618"/>
      <c r="CO43" s="618"/>
      <c r="CP43" s="618"/>
      <c r="CQ43" s="619"/>
      <c r="CR43" s="620" t="s">
        <v>128</v>
      </c>
      <c r="CS43" s="651"/>
      <c r="CT43" s="651"/>
      <c r="CU43" s="651"/>
      <c r="CV43" s="651"/>
      <c r="CW43" s="651"/>
      <c r="CX43" s="651"/>
      <c r="CY43" s="652"/>
      <c r="CZ43" s="625" t="s">
        <v>128</v>
      </c>
      <c r="DA43" s="653"/>
      <c r="DB43" s="653"/>
      <c r="DC43" s="655"/>
      <c r="DD43" s="629" t="s">
        <v>128</v>
      </c>
      <c r="DE43" s="651"/>
      <c r="DF43" s="651"/>
      <c r="DG43" s="651"/>
      <c r="DH43" s="651"/>
      <c r="DI43" s="651"/>
      <c r="DJ43" s="651"/>
      <c r="DK43" s="652"/>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15">
      <c r="B44" s="641" t="s">
        <v>353</v>
      </c>
      <c r="C44" s="642"/>
      <c r="D44" s="642"/>
      <c r="E44" s="642"/>
      <c r="F44" s="642"/>
      <c r="G44" s="642"/>
      <c r="H44" s="642"/>
      <c r="I44" s="642"/>
      <c r="J44" s="642"/>
      <c r="K44" s="642"/>
      <c r="L44" s="642"/>
      <c r="M44" s="642"/>
      <c r="N44" s="642"/>
      <c r="O44" s="642"/>
      <c r="P44" s="642"/>
      <c r="Q44" s="643"/>
      <c r="R44" s="698">
        <v>6493380</v>
      </c>
      <c r="S44" s="699"/>
      <c r="T44" s="699"/>
      <c r="U44" s="699"/>
      <c r="V44" s="699"/>
      <c r="W44" s="699"/>
      <c r="X44" s="699"/>
      <c r="Y44" s="700"/>
      <c r="Z44" s="701">
        <v>100</v>
      </c>
      <c r="AA44" s="701"/>
      <c r="AB44" s="701"/>
      <c r="AC44" s="701"/>
      <c r="AD44" s="702">
        <v>3726335</v>
      </c>
      <c r="AE44" s="702"/>
      <c r="AF44" s="702"/>
      <c r="AG44" s="702"/>
      <c r="AH44" s="702"/>
      <c r="AI44" s="702"/>
      <c r="AJ44" s="702"/>
      <c r="AK44" s="702"/>
      <c r="AL44" s="703">
        <v>100</v>
      </c>
      <c r="AM44" s="680"/>
      <c r="AN44" s="680"/>
      <c r="AO44" s="704"/>
      <c r="CD44" s="658" t="s">
        <v>300</v>
      </c>
      <c r="CE44" s="659"/>
      <c r="CF44" s="617" t="s">
        <v>354</v>
      </c>
      <c r="CG44" s="618"/>
      <c r="CH44" s="618"/>
      <c r="CI44" s="618"/>
      <c r="CJ44" s="618"/>
      <c r="CK44" s="618"/>
      <c r="CL44" s="618"/>
      <c r="CM44" s="618"/>
      <c r="CN44" s="618"/>
      <c r="CO44" s="618"/>
      <c r="CP44" s="618"/>
      <c r="CQ44" s="619"/>
      <c r="CR44" s="620">
        <v>567147</v>
      </c>
      <c r="CS44" s="621"/>
      <c r="CT44" s="621"/>
      <c r="CU44" s="621"/>
      <c r="CV44" s="621"/>
      <c r="CW44" s="621"/>
      <c r="CX44" s="621"/>
      <c r="CY44" s="622"/>
      <c r="CZ44" s="625">
        <v>10.199999999999999</v>
      </c>
      <c r="DA44" s="626"/>
      <c r="DB44" s="626"/>
      <c r="DC44" s="632"/>
      <c r="DD44" s="629">
        <v>283758</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15">
      <c r="CD45" s="660"/>
      <c r="CE45" s="661"/>
      <c r="CF45" s="617" t="s">
        <v>355</v>
      </c>
      <c r="CG45" s="618"/>
      <c r="CH45" s="618"/>
      <c r="CI45" s="618"/>
      <c r="CJ45" s="618"/>
      <c r="CK45" s="618"/>
      <c r="CL45" s="618"/>
      <c r="CM45" s="618"/>
      <c r="CN45" s="618"/>
      <c r="CO45" s="618"/>
      <c r="CP45" s="618"/>
      <c r="CQ45" s="619"/>
      <c r="CR45" s="620">
        <v>103445</v>
      </c>
      <c r="CS45" s="651"/>
      <c r="CT45" s="651"/>
      <c r="CU45" s="651"/>
      <c r="CV45" s="651"/>
      <c r="CW45" s="651"/>
      <c r="CX45" s="651"/>
      <c r="CY45" s="652"/>
      <c r="CZ45" s="625">
        <v>1.9</v>
      </c>
      <c r="DA45" s="653"/>
      <c r="DB45" s="653"/>
      <c r="DC45" s="655"/>
      <c r="DD45" s="629">
        <v>15887</v>
      </c>
      <c r="DE45" s="651"/>
      <c r="DF45" s="651"/>
      <c r="DG45" s="651"/>
      <c r="DH45" s="651"/>
      <c r="DI45" s="651"/>
      <c r="DJ45" s="651"/>
      <c r="DK45" s="652"/>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15">
      <c r="B46" s="211" t="s">
        <v>356</v>
      </c>
      <c r="CD46" s="660"/>
      <c r="CE46" s="661"/>
      <c r="CF46" s="617" t="s">
        <v>357</v>
      </c>
      <c r="CG46" s="618"/>
      <c r="CH46" s="618"/>
      <c r="CI46" s="618"/>
      <c r="CJ46" s="618"/>
      <c r="CK46" s="618"/>
      <c r="CL46" s="618"/>
      <c r="CM46" s="618"/>
      <c r="CN46" s="618"/>
      <c r="CO46" s="618"/>
      <c r="CP46" s="618"/>
      <c r="CQ46" s="619"/>
      <c r="CR46" s="620">
        <v>415084</v>
      </c>
      <c r="CS46" s="621"/>
      <c r="CT46" s="621"/>
      <c r="CU46" s="621"/>
      <c r="CV46" s="621"/>
      <c r="CW46" s="621"/>
      <c r="CX46" s="621"/>
      <c r="CY46" s="622"/>
      <c r="CZ46" s="625">
        <v>7.4</v>
      </c>
      <c r="DA46" s="626"/>
      <c r="DB46" s="626"/>
      <c r="DC46" s="632"/>
      <c r="DD46" s="629">
        <v>219253</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15">
      <c r="B47" s="716" t="s">
        <v>358</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359</v>
      </c>
      <c r="CG47" s="618"/>
      <c r="CH47" s="618"/>
      <c r="CI47" s="618"/>
      <c r="CJ47" s="618"/>
      <c r="CK47" s="618"/>
      <c r="CL47" s="618"/>
      <c r="CM47" s="618"/>
      <c r="CN47" s="618"/>
      <c r="CO47" s="618"/>
      <c r="CP47" s="618"/>
      <c r="CQ47" s="619"/>
      <c r="CR47" s="620" t="s">
        <v>128</v>
      </c>
      <c r="CS47" s="651"/>
      <c r="CT47" s="651"/>
      <c r="CU47" s="651"/>
      <c r="CV47" s="651"/>
      <c r="CW47" s="651"/>
      <c r="CX47" s="651"/>
      <c r="CY47" s="652"/>
      <c r="CZ47" s="625" t="s">
        <v>128</v>
      </c>
      <c r="DA47" s="653"/>
      <c r="DB47" s="653"/>
      <c r="DC47" s="655"/>
      <c r="DD47" s="629" t="s">
        <v>128</v>
      </c>
      <c r="DE47" s="651"/>
      <c r="DF47" s="651"/>
      <c r="DG47" s="651"/>
      <c r="DH47" s="651"/>
      <c r="DI47" s="651"/>
      <c r="DJ47" s="651"/>
      <c r="DK47" s="652"/>
      <c r="DL47" s="695"/>
      <c r="DM47" s="696"/>
      <c r="DN47" s="696"/>
      <c r="DO47" s="696"/>
      <c r="DP47" s="696"/>
      <c r="DQ47" s="696"/>
      <c r="DR47" s="696"/>
      <c r="DS47" s="696"/>
      <c r="DT47" s="696"/>
      <c r="DU47" s="696"/>
      <c r="DV47" s="697"/>
      <c r="DW47" s="689"/>
      <c r="DX47" s="690"/>
      <c r="DY47" s="690"/>
      <c r="DZ47" s="690"/>
      <c r="EA47" s="690"/>
      <c r="EB47" s="690"/>
      <c r="EC47" s="691"/>
    </row>
    <row r="48" spans="2:133" x14ac:dyDescent="0.15">
      <c r="B48" s="716" t="s">
        <v>360</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361</v>
      </c>
      <c r="CG48" s="618"/>
      <c r="CH48" s="618"/>
      <c r="CI48" s="618"/>
      <c r="CJ48" s="618"/>
      <c r="CK48" s="618"/>
      <c r="CL48" s="618"/>
      <c r="CM48" s="618"/>
      <c r="CN48" s="618"/>
      <c r="CO48" s="618"/>
      <c r="CP48" s="618"/>
      <c r="CQ48" s="619"/>
      <c r="CR48" s="620" t="s">
        <v>128</v>
      </c>
      <c r="CS48" s="621"/>
      <c r="CT48" s="621"/>
      <c r="CU48" s="621"/>
      <c r="CV48" s="621"/>
      <c r="CW48" s="621"/>
      <c r="CX48" s="621"/>
      <c r="CY48" s="622"/>
      <c r="CZ48" s="625" t="s">
        <v>128</v>
      </c>
      <c r="DA48" s="626"/>
      <c r="DB48" s="626"/>
      <c r="DC48" s="632"/>
      <c r="DD48" s="629" t="s">
        <v>128</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15">
      <c r="B49" s="360"/>
      <c r="CD49" s="641" t="s">
        <v>362</v>
      </c>
      <c r="CE49" s="642"/>
      <c r="CF49" s="642"/>
      <c r="CG49" s="642"/>
      <c r="CH49" s="642"/>
      <c r="CI49" s="642"/>
      <c r="CJ49" s="642"/>
      <c r="CK49" s="642"/>
      <c r="CL49" s="642"/>
      <c r="CM49" s="642"/>
      <c r="CN49" s="642"/>
      <c r="CO49" s="642"/>
      <c r="CP49" s="642"/>
      <c r="CQ49" s="643"/>
      <c r="CR49" s="698">
        <v>5581537</v>
      </c>
      <c r="CS49" s="679"/>
      <c r="CT49" s="679"/>
      <c r="CU49" s="679"/>
      <c r="CV49" s="679"/>
      <c r="CW49" s="679"/>
      <c r="CX49" s="679"/>
      <c r="CY49" s="706"/>
      <c r="CZ49" s="703">
        <v>100</v>
      </c>
      <c r="DA49" s="707"/>
      <c r="DB49" s="707"/>
      <c r="DC49" s="708"/>
      <c r="DD49" s="709">
        <v>4034708</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idden="1" x14ac:dyDescent="0.15">
      <c r="B50" s="36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D111" zoomScale="60" zoomScaleNormal="60" zoomScaleSheetLayoutView="70" workbookViewId="0">
      <selection activeCell="DQ121" sqref="DQ121:DU121"/>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7" t="s">
        <v>363</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364</v>
      </c>
      <c r="DK2" s="719"/>
      <c r="DL2" s="719"/>
      <c r="DM2" s="719"/>
      <c r="DN2" s="719"/>
      <c r="DO2" s="720"/>
      <c r="DP2" s="219"/>
      <c r="DQ2" s="718" t="s">
        <v>365</v>
      </c>
      <c r="DR2" s="719"/>
      <c r="DS2" s="719"/>
      <c r="DT2" s="719"/>
      <c r="DU2" s="719"/>
      <c r="DV2" s="719"/>
      <c r="DW2" s="719"/>
      <c r="DX2" s="719"/>
      <c r="DY2" s="719"/>
      <c r="DZ2" s="72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1" t="s">
        <v>366</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367</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15">
      <c r="A5" s="723" t="s">
        <v>368</v>
      </c>
      <c r="B5" s="724"/>
      <c r="C5" s="724"/>
      <c r="D5" s="724"/>
      <c r="E5" s="724"/>
      <c r="F5" s="724"/>
      <c r="G5" s="724"/>
      <c r="H5" s="724"/>
      <c r="I5" s="724"/>
      <c r="J5" s="724"/>
      <c r="K5" s="724"/>
      <c r="L5" s="724"/>
      <c r="M5" s="724"/>
      <c r="N5" s="724"/>
      <c r="O5" s="724"/>
      <c r="P5" s="725"/>
      <c r="Q5" s="729" t="s">
        <v>369</v>
      </c>
      <c r="R5" s="730"/>
      <c r="S5" s="730"/>
      <c r="T5" s="730"/>
      <c r="U5" s="731"/>
      <c r="V5" s="729" t="s">
        <v>370</v>
      </c>
      <c r="W5" s="730"/>
      <c r="X5" s="730"/>
      <c r="Y5" s="730"/>
      <c r="Z5" s="731"/>
      <c r="AA5" s="729" t="s">
        <v>371</v>
      </c>
      <c r="AB5" s="730"/>
      <c r="AC5" s="730"/>
      <c r="AD5" s="730"/>
      <c r="AE5" s="730"/>
      <c r="AF5" s="735" t="s">
        <v>372</v>
      </c>
      <c r="AG5" s="730"/>
      <c r="AH5" s="730"/>
      <c r="AI5" s="730"/>
      <c r="AJ5" s="736"/>
      <c r="AK5" s="730" t="s">
        <v>373</v>
      </c>
      <c r="AL5" s="730"/>
      <c r="AM5" s="730"/>
      <c r="AN5" s="730"/>
      <c r="AO5" s="731"/>
      <c r="AP5" s="729" t="s">
        <v>374</v>
      </c>
      <c r="AQ5" s="730"/>
      <c r="AR5" s="730"/>
      <c r="AS5" s="730"/>
      <c r="AT5" s="731"/>
      <c r="AU5" s="729" t="s">
        <v>375</v>
      </c>
      <c r="AV5" s="730"/>
      <c r="AW5" s="730"/>
      <c r="AX5" s="730"/>
      <c r="AY5" s="736"/>
      <c r="AZ5" s="223"/>
      <c r="BA5" s="223"/>
      <c r="BB5" s="223"/>
      <c r="BC5" s="223"/>
      <c r="BD5" s="223"/>
      <c r="BE5" s="224"/>
      <c r="BF5" s="224"/>
      <c r="BG5" s="224"/>
      <c r="BH5" s="224"/>
      <c r="BI5" s="224"/>
      <c r="BJ5" s="224"/>
      <c r="BK5" s="224"/>
      <c r="BL5" s="224"/>
      <c r="BM5" s="224"/>
      <c r="BN5" s="224"/>
      <c r="BO5" s="224"/>
      <c r="BP5" s="224"/>
      <c r="BQ5" s="723" t="s">
        <v>376</v>
      </c>
      <c r="BR5" s="724"/>
      <c r="BS5" s="724"/>
      <c r="BT5" s="724"/>
      <c r="BU5" s="724"/>
      <c r="BV5" s="724"/>
      <c r="BW5" s="724"/>
      <c r="BX5" s="724"/>
      <c r="BY5" s="724"/>
      <c r="BZ5" s="724"/>
      <c r="CA5" s="724"/>
      <c r="CB5" s="724"/>
      <c r="CC5" s="724"/>
      <c r="CD5" s="724"/>
      <c r="CE5" s="724"/>
      <c r="CF5" s="724"/>
      <c r="CG5" s="725"/>
      <c r="CH5" s="729" t="s">
        <v>377</v>
      </c>
      <c r="CI5" s="730"/>
      <c r="CJ5" s="730"/>
      <c r="CK5" s="730"/>
      <c r="CL5" s="731"/>
      <c r="CM5" s="729" t="s">
        <v>378</v>
      </c>
      <c r="CN5" s="730"/>
      <c r="CO5" s="730"/>
      <c r="CP5" s="730"/>
      <c r="CQ5" s="731"/>
      <c r="CR5" s="729" t="s">
        <v>379</v>
      </c>
      <c r="CS5" s="730"/>
      <c r="CT5" s="730"/>
      <c r="CU5" s="730"/>
      <c r="CV5" s="731"/>
      <c r="CW5" s="729" t="s">
        <v>380</v>
      </c>
      <c r="CX5" s="730"/>
      <c r="CY5" s="730"/>
      <c r="CZ5" s="730"/>
      <c r="DA5" s="731"/>
      <c r="DB5" s="729" t="s">
        <v>381</v>
      </c>
      <c r="DC5" s="730"/>
      <c r="DD5" s="730"/>
      <c r="DE5" s="730"/>
      <c r="DF5" s="731"/>
      <c r="DG5" s="759" t="s">
        <v>382</v>
      </c>
      <c r="DH5" s="760"/>
      <c r="DI5" s="760"/>
      <c r="DJ5" s="760"/>
      <c r="DK5" s="761"/>
      <c r="DL5" s="759" t="s">
        <v>383</v>
      </c>
      <c r="DM5" s="760"/>
      <c r="DN5" s="760"/>
      <c r="DO5" s="760"/>
      <c r="DP5" s="761"/>
      <c r="DQ5" s="729" t="s">
        <v>384</v>
      </c>
      <c r="DR5" s="730"/>
      <c r="DS5" s="730"/>
      <c r="DT5" s="730"/>
      <c r="DU5" s="731"/>
      <c r="DV5" s="729" t="s">
        <v>375</v>
      </c>
      <c r="DW5" s="730"/>
      <c r="DX5" s="730"/>
      <c r="DY5" s="730"/>
      <c r="DZ5" s="736"/>
      <c r="EA5" s="225"/>
    </row>
    <row r="6" spans="1:131" s="226"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15">
      <c r="A7" s="227">
        <v>1</v>
      </c>
      <c r="B7" s="745" t="s">
        <v>385</v>
      </c>
      <c r="C7" s="746"/>
      <c r="D7" s="746"/>
      <c r="E7" s="746"/>
      <c r="F7" s="746"/>
      <c r="G7" s="746"/>
      <c r="H7" s="746"/>
      <c r="I7" s="746"/>
      <c r="J7" s="746"/>
      <c r="K7" s="746"/>
      <c r="L7" s="746"/>
      <c r="M7" s="746"/>
      <c r="N7" s="746"/>
      <c r="O7" s="746"/>
      <c r="P7" s="747"/>
      <c r="Q7" s="748">
        <v>6484</v>
      </c>
      <c r="R7" s="749"/>
      <c r="S7" s="749"/>
      <c r="T7" s="749"/>
      <c r="U7" s="749"/>
      <c r="V7" s="749">
        <v>5578</v>
      </c>
      <c r="W7" s="749"/>
      <c r="X7" s="749"/>
      <c r="Y7" s="749"/>
      <c r="Z7" s="749"/>
      <c r="AA7" s="749">
        <v>906</v>
      </c>
      <c r="AB7" s="749"/>
      <c r="AC7" s="749"/>
      <c r="AD7" s="749"/>
      <c r="AE7" s="750"/>
      <c r="AF7" s="751">
        <v>809</v>
      </c>
      <c r="AG7" s="752"/>
      <c r="AH7" s="752"/>
      <c r="AI7" s="752"/>
      <c r="AJ7" s="753"/>
      <c r="AK7" s="754">
        <v>211</v>
      </c>
      <c r="AL7" s="755"/>
      <c r="AM7" s="755"/>
      <c r="AN7" s="755"/>
      <c r="AO7" s="755"/>
      <c r="AP7" s="755">
        <v>3446</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t="s">
        <v>581</v>
      </c>
      <c r="BT7" s="743"/>
      <c r="BU7" s="743"/>
      <c r="BV7" s="743"/>
      <c r="BW7" s="743"/>
      <c r="BX7" s="743"/>
      <c r="BY7" s="743"/>
      <c r="BZ7" s="743"/>
      <c r="CA7" s="743"/>
      <c r="CB7" s="743"/>
      <c r="CC7" s="743"/>
      <c r="CD7" s="743"/>
      <c r="CE7" s="743"/>
      <c r="CF7" s="743"/>
      <c r="CG7" s="758"/>
      <c r="CH7" s="739">
        <v>9</v>
      </c>
      <c r="CI7" s="740"/>
      <c r="CJ7" s="740"/>
      <c r="CK7" s="740"/>
      <c r="CL7" s="741"/>
      <c r="CM7" s="739">
        <v>40</v>
      </c>
      <c r="CN7" s="740"/>
      <c r="CO7" s="740"/>
      <c r="CP7" s="740"/>
      <c r="CQ7" s="741"/>
      <c r="CR7" s="739">
        <v>20</v>
      </c>
      <c r="CS7" s="740"/>
      <c r="CT7" s="740"/>
      <c r="CU7" s="740"/>
      <c r="CV7" s="741"/>
      <c r="CW7" s="739" t="s">
        <v>582</v>
      </c>
      <c r="CX7" s="740"/>
      <c r="CY7" s="740"/>
      <c r="CZ7" s="740"/>
      <c r="DA7" s="741"/>
      <c r="DB7" s="739" t="s">
        <v>582</v>
      </c>
      <c r="DC7" s="740"/>
      <c r="DD7" s="740"/>
      <c r="DE7" s="740"/>
      <c r="DF7" s="741"/>
      <c r="DG7" s="739" t="s">
        <v>583</v>
      </c>
      <c r="DH7" s="740"/>
      <c r="DI7" s="740"/>
      <c r="DJ7" s="740"/>
      <c r="DK7" s="741"/>
      <c r="DL7" s="739" t="s">
        <v>583</v>
      </c>
      <c r="DM7" s="740"/>
      <c r="DN7" s="740"/>
      <c r="DO7" s="740"/>
      <c r="DP7" s="741"/>
      <c r="DQ7" s="739" t="s">
        <v>582</v>
      </c>
      <c r="DR7" s="740"/>
      <c r="DS7" s="740"/>
      <c r="DT7" s="740"/>
      <c r="DU7" s="741"/>
      <c r="DV7" s="742"/>
      <c r="DW7" s="743"/>
      <c r="DX7" s="743"/>
      <c r="DY7" s="743"/>
      <c r="DZ7" s="744"/>
      <c r="EA7" s="225"/>
    </row>
    <row r="8" spans="1:131" s="226" customFormat="1" ht="26.25" customHeight="1" x14ac:dyDescent="0.15">
      <c r="A8" s="229">
        <v>2</v>
      </c>
      <c r="B8" s="776" t="s">
        <v>386</v>
      </c>
      <c r="C8" s="777"/>
      <c r="D8" s="777"/>
      <c r="E8" s="777"/>
      <c r="F8" s="777"/>
      <c r="G8" s="777"/>
      <c r="H8" s="777"/>
      <c r="I8" s="777"/>
      <c r="J8" s="777"/>
      <c r="K8" s="777"/>
      <c r="L8" s="777"/>
      <c r="M8" s="777"/>
      <c r="N8" s="777"/>
      <c r="O8" s="777"/>
      <c r="P8" s="778"/>
      <c r="Q8" s="779">
        <v>9</v>
      </c>
      <c r="R8" s="780"/>
      <c r="S8" s="780"/>
      <c r="T8" s="780"/>
      <c r="U8" s="780"/>
      <c r="V8" s="780">
        <v>3</v>
      </c>
      <c r="W8" s="780"/>
      <c r="X8" s="780"/>
      <c r="Y8" s="780"/>
      <c r="Z8" s="780"/>
      <c r="AA8" s="780">
        <v>6</v>
      </c>
      <c r="AB8" s="780"/>
      <c r="AC8" s="780"/>
      <c r="AD8" s="780"/>
      <c r="AE8" s="781"/>
      <c r="AF8" s="782">
        <v>6</v>
      </c>
      <c r="AG8" s="783"/>
      <c r="AH8" s="783"/>
      <c r="AI8" s="783"/>
      <c r="AJ8" s="784"/>
      <c r="AK8" s="765">
        <v>0</v>
      </c>
      <c r="AL8" s="766"/>
      <c r="AM8" s="766"/>
      <c r="AN8" s="766"/>
      <c r="AO8" s="766"/>
      <c r="AP8" s="766" t="s">
        <v>582</v>
      </c>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5"/>
    </row>
    <row r="9" spans="1:131" s="226" customFormat="1" ht="26.25" customHeight="1" x14ac:dyDescent="0.15">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5"/>
    </row>
    <row r="10" spans="1:131" s="226" customFormat="1" ht="26.25" customHeight="1" x14ac:dyDescent="0.15">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387</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388</v>
      </c>
      <c r="B23" s="785" t="s">
        <v>389</v>
      </c>
      <c r="C23" s="786"/>
      <c r="D23" s="786"/>
      <c r="E23" s="786"/>
      <c r="F23" s="786"/>
      <c r="G23" s="786"/>
      <c r="H23" s="786"/>
      <c r="I23" s="786"/>
      <c r="J23" s="786"/>
      <c r="K23" s="786"/>
      <c r="L23" s="786"/>
      <c r="M23" s="786"/>
      <c r="N23" s="786"/>
      <c r="O23" s="786"/>
      <c r="P23" s="787"/>
      <c r="Q23" s="788"/>
      <c r="R23" s="789"/>
      <c r="S23" s="789"/>
      <c r="T23" s="789"/>
      <c r="U23" s="789"/>
      <c r="V23" s="789"/>
      <c r="W23" s="789"/>
      <c r="X23" s="789"/>
      <c r="Y23" s="789"/>
      <c r="Z23" s="789"/>
      <c r="AA23" s="789"/>
      <c r="AB23" s="789"/>
      <c r="AC23" s="789"/>
      <c r="AD23" s="789"/>
      <c r="AE23" s="790"/>
      <c r="AF23" s="791">
        <v>815</v>
      </c>
      <c r="AG23" s="789"/>
      <c r="AH23" s="789"/>
      <c r="AI23" s="789"/>
      <c r="AJ23" s="792"/>
      <c r="AK23" s="793"/>
      <c r="AL23" s="794"/>
      <c r="AM23" s="794"/>
      <c r="AN23" s="794"/>
      <c r="AO23" s="794"/>
      <c r="AP23" s="789"/>
      <c r="AQ23" s="789"/>
      <c r="AR23" s="789"/>
      <c r="AS23" s="789"/>
      <c r="AT23" s="789"/>
      <c r="AU23" s="805"/>
      <c r="AV23" s="805"/>
      <c r="AW23" s="805"/>
      <c r="AX23" s="805"/>
      <c r="AY23" s="806"/>
      <c r="AZ23" s="807" t="s">
        <v>390</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391</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1" t="s">
        <v>392</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3" t="s">
        <v>368</v>
      </c>
      <c r="B26" s="724"/>
      <c r="C26" s="724"/>
      <c r="D26" s="724"/>
      <c r="E26" s="724"/>
      <c r="F26" s="724"/>
      <c r="G26" s="724"/>
      <c r="H26" s="724"/>
      <c r="I26" s="724"/>
      <c r="J26" s="724"/>
      <c r="K26" s="724"/>
      <c r="L26" s="724"/>
      <c r="M26" s="724"/>
      <c r="N26" s="724"/>
      <c r="O26" s="724"/>
      <c r="P26" s="725"/>
      <c r="Q26" s="729" t="s">
        <v>393</v>
      </c>
      <c r="R26" s="730"/>
      <c r="S26" s="730"/>
      <c r="T26" s="730"/>
      <c r="U26" s="731"/>
      <c r="V26" s="729" t="s">
        <v>394</v>
      </c>
      <c r="W26" s="730"/>
      <c r="X26" s="730"/>
      <c r="Y26" s="730"/>
      <c r="Z26" s="731"/>
      <c r="AA26" s="729" t="s">
        <v>395</v>
      </c>
      <c r="AB26" s="730"/>
      <c r="AC26" s="730"/>
      <c r="AD26" s="730"/>
      <c r="AE26" s="730"/>
      <c r="AF26" s="810" t="s">
        <v>396</v>
      </c>
      <c r="AG26" s="811"/>
      <c r="AH26" s="811"/>
      <c r="AI26" s="811"/>
      <c r="AJ26" s="812"/>
      <c r="AK26" s="730" t="s">
        <v>397</v>
      </c>
      <c r="AL26" s="730"/>
      <c r="AM26" s="730"/>
      <c r="AN26" s="730"/>
      <c r="AO26" s="731"/>
      <c r="AP26" s="729" t="s">
        <v>398</v>
      </c>
      <c r="AQ26" s="730"/>
      <c r="AR26" s="730"/>
      <c r="AS26" s="730"/>
      <c r="AT26" s="731"/>
      <c r="AU26" s="729" t="s">
        <v>399</v>
      </c>
      <c r="AV26" s="730"/>
      <c r="AW26" s="730"/>
      <c r="AX26" s="730"/>
      <c r="AY26" s="731"/>
      <c r="AZ26" s="729" t="s">
        <v>400</v>
      </c>
      <c r="BA26" s="730"/>
      <c r="BB26" s="730"/>
      <c r="BC26" s="730"/>
      <c r="BD26" s="731"/>
      <c r="BE26" s="729" t="s">
        <v>375</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401</v>
      </c>
      <c r="C28" s="746"/>
      <c r="D28" s="746"/>
      <c r="E28" s="746"/>
      <c r="F28" s="746"/>
      <c r="G28" s="746"/>
      <c r="H28" s="746"/>
      <c r="I28" s="746"/>
      <c r="J28" s="746"/>
      <c r="K28" s="746"/>
      <c r="L28" s="746"/>
      <c r="M28" s="746"/>
      <c r="N28" s="746"/>
      <c r="O28" s="746"/>
      <c r="P28" s="747"/>
      <c r="Q28" s="818">
        <v>1221</v>
      </c>
      <c r="R28" s="819"/>
      <c r="S28" s="819"/>
      <c r="T28" s="819"/>
      <c r="U28" s="819"/>
      <c r="V28" s="819">
        <v>1147</v>
      </c>
      <c r="W28" s="819"/>
      <c r="X28" s="819"/>
      <c r="Y28" s="819"/>
      <c r="Z28" s="819"/>
      <c r="AA28" s="819">
        <v>74</v>
      </c>
      <c r="AB28" s="819"/>
      <c r="AC28" s="819"/>
      <c r="AD28" s="819"/>
      <c r="AE28" s="820"/>
      <c r="AF28" s="821">
        <v>74</v>
      </c>
      <c r="AG28" s="819"/>
      <c r="AH28" s="819"/>
      <c r="AI28" s="819"/>
      <c r="AJ28" s="822"/>
      <c r="AK28" s="823">
        <v>97</v>
      </c>
      <c r="AL28" s="824"/>
      <c r="AM28" s="824"/>
      <c r="AN28" s="824"/>
      <c r="AO28" s="824"/>
      <c r="AP28" s="824" t="s">
        <v>582</v>
      </c>
      <c r="AQ28" s="824"/>
      <c r="AR28" s="824"/>
      <c r="AS28" s="824"/>
      <c r="AT28" s="824"/>
      <c r="AU28" s="824" t="s">
        <v>583</v>
      </c>
      <c r="AV28" s="824"/>
      <c r="AW28" s="824"/>
      <c r="AX28" s="824"/>
      <c r="AY28" s="824"/>
      <c r="AZ28" s="825" t="s">
        <v>583</v>
      </c>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402</v>
      </c>
      <c r="C29" s="777"/>
      <c r="D29" s="777"/>
      <c r="E29" s="777"/>
      <c r="F29" s="777"/>
      <c r="G29" s="777"/>
      <c r="H29" s="777"/>
      <c r="I29" s="777"/>
      <c r="J29" s="777"/>
      <c r="K29" s="777"/>
      <c r="L29" s="777"/>
      <c r="M29" s="777"/>
      <c r="N29" s="777"/>
      <c r="O29" s="777"/>
      <c r="P29" s="778"/>
      <c r="Q29" s="779">
        <v>1048</v>
      </c>
      <c r="R29" s="780"/>
      <c r="S29" s="780"/>
      <c r="T29" s="780"/>
      <c r="U29" s="780"/>
      <c r="V29" s="780">
        <v>998</v>
      </c>
      <c r="W29" s="780"/>
      <c r="X29" s="780"/>
      <c r="Y29" s="780"/>
      <c r="Z29" s="780"/>
      <c r="AA29" s="780">
        <v>50</v>
      </c>
      <c r="AB29" s="780"/>
      <c r="AC29" s="780"/>
      <c r="AD29" s="780"/>
      <c r="AE29" s="781"/>
      <c r="AF29" s="782">
        <v>50</v>
      </c>
      <c r="AG29" s="783"/>
      <c r="AH29" s="783"/>
      <c r="AI29" s="783"/>
      <c r="AJ29" s="784"/>
      <c r="AK29" s="830">
        <v>163</v>
      </c>
      <c r="AL29" s="826"/>
      <c r="AM29" s="826"/>
      <c r="AN29" s="826"/>
      <c r="AO29" s="826"/>
      <c r="AP29" s="826" t="s">
        <v>582</v>
      </c>
      <c r="AQ29" s="826"/>
      <c r="AR29" s="826"/>
      <c r="AS29" s="826"/>
      <c r="AT29" s="826"/>
      <c r="AU29" s="826" t="s">
        <v>584</v>
      </c>
      <c r="AV29" s="826"/>
      <c r="AW29" s="826"/>
      <c r="AX29" s="826"/>
      <c r="AY29" s="826"/>
      <c r="AZ29" s="827" t="s">
        <v>583</v>
      </c>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403</v>
      </c>
      <c r="C30" s="777"/>
      <c r="D30" s="777"/>
      <c r="E30" s="777"/>
      <c r="F30" s="777"/>
      <c r="G30" s="777"/>
      <c r="H30" s="777"/>
      <c r="I30" s="777"/>
      <c r="J30" s="777"/>
      <c r="K30" s="777"/>
      <c r="L30" s="777"/>
      <c r="M30" s="777"/>
      <c r="N30" s="777"/>
      <c r="O30" s="777"/>
      <c r="P30" s="778"/>
      <c r="Q30" s="779">
        <v>108</v>
      </c>
      <c r="R30" s="780"/>
      <c r="S30" s="780"/>
      <c r="T30" s="780"/>
      <c r="U30" s="780"/>
      <c r="V30" s="780">
        <v>107</v>
      </c>
      <c r="W30" s="780"/>
      <c r="X30" s="780"/>
      <c r="Y30" s="780"/>
      <c r="Z30" s="780"/>
      <c r="AA30" s="780">
        <v>2</v>
      </c>
      <c r="AB30" s="780"/>
      <c r="AC30" s="780"/>
      <c r="AD30" s="780"/>
      <c r="AE30" s="781"/>
      <c r="AF30" s="782">
        <v>2</v>
      </c>
      <c r="AG30" s="783"/>
      <c r="AH30" s="783"/>
      <c r="AI30" s="783"/>
      <c r="AJ30" s="784"/>
      <c r="AK30" s="830">
        <v>122</v>
      </c>
      <c r="AL30" s="826"/>
      <c r="AM30" s="826"/>
      <c r="AN30" s="826"/>
      <c r="AO30" s="826"/>
      <c r="AP30" s="826" t="s">
        <v>582</v>
      </c>
      <c r="AQ30" s="826"/>
      <c r="AR30" s="826"/>
      <c r="AS30" s="826"/>
      <c r="AT30" s="826"/>
      <c r="AU30" s="826" t="s">
        <v>583</v>
      </c>
      <c r="AV30" s="826"/>
      <c r="AW30" s="826"/>
      <c r="AX30" s="826"/>
      <c r="AY30" s="826"/>
      <c r="AZ30" s="827" t="s">
        <v>582</v>
      </c>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404</v>
      </c>
      <c r="C31" s="777"/>
      <c r="D31" s="777"/>
      <c r="E31" s="777"/>
      <c r="F31" s="777"/>
      <c r="G31" s="777"/>
      <c r="H31" s="777"/>
      <c r="I31" s="777"/>
      <c r="J31" s="777"/>
      <c r="K31" s="777"/>
      <c r="L31" s="777"/>
      <c r="M31" s="777"/>
      <c r="N31" s="777"/>
      <c r="O31" s="777"/>
      <c r="P31" s="778"/>
      <c r="Q31" s="779">
        <v>242</v>
      </c>
      <c r="R31" s="780"/>
      <c r="S31" s="780"/>
      <c r="T31" s="780"/>
      <c r="U31" s="780"/>
      <c r="V31" s="780">
        <v>184</v>
      </c>
      <c r="W31" s="780"/>
      <c r="X31" s="780"/>
      <c r="Y31" s="780"/>
      <c r="Z31" s="780"/>
      <c r="AA31" s="780">
        <v>58</v>
      </c>
      <c r="AB31" s="780"/>
      <c r="AC31" s="780"/>
      <c r="AD31" s="780"/>
      <c r="AE31" s="781"/>
      <c r="AF31" s="782">
        <v>58</v>
      </c>
      <c r="AG31" s="783"/>
      <c r="AH31" s="783"/>
      <c r="AI31" s="783"/>
      <c r="AJ31" s="784"/>
      <c r="AK31" s="830">
        <v>101</v>
      </c>
      <c r="AL31" s="826"/>
      <c r="AM31" s="826"/>
      <c r="AN31" s="826"/>
      <c r="AO31" s="826"/>
      <c r="AP31" s="826">
        <v>1357</v>
      </c>
      <c r="AQ31" s="826"/>
      <c r="AR31" s="826"/>
      <c r="AS31" s="826"/>
      <c r="AT31" s="826"/>
      <c r="AU31" s="826">
        <v>1357</v>
      </c>
      <c r="AV31" s="826"/>
      <c r="AW31" s="826"/>
      <c r="AX31" s="826"/>
      <c r="AY31" s="826"/>
      <c r="AZ31" s="827" t="s">
        <v>582</v>
      </c>
      <c r="BA31" s="827"/>
      <c r="BB31" s="827"/>
      <c r="BC31" s="827"/>
      <c r="BD31" s="827"/>
      <c r="BE31" s="828" t="s">
        <v>405</v>
      </c>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406</v>
      </c>
      <c r="C32" s="777"/>
      <c r="D32" s="777"/>
      <c r="E32" s="777"/>
      <c r="F32" s="777"/>
      <c r="G32" s="777"/>
      <c r="H32" s="777"/>
      <c r="I32" s="777"/>
      <c r="J32" s="777"/>
      <c r="K32" s="777"/>
      <c r="L32" s="777"/>
      <c r="M32" s="777"/>
      <c r="N32" s="777"/>
      <c r="O32" s="777"/>
      <c r="P32" s="778"/>
      <c r="Q32" s="779">
        <v>87</v>
      </c>
      <c r="R32" s="780"/>
      <c r="S32" s="780"/>
      <c r="T32" s="780"/>
      <c r="U32" s="780"/>
      <c r="V32" s="780">
        <v>82</v>
      </c>
      <c r="W32" s="780"/>
      <c r="X32" s="780"/>
      <c r="Y32" s="780"/>
      <c r="Z32" s="780"/>
      <c r="AA32" s="780">
        <v>5</v>
      </c>
      <c r="AB32" s="780"/>
      <c r="AC32" s="780"/>
      <c r="AD32" s="780"/>
      <c r="AE32" s="781"/>
      <c r="AF32" s="782">
        <v>5</v>
      </c>
      <c r="AG32" s="783"/>
      <c r="AH32" s="783"/>
      <c r="AI32" s="783"/>
      <c r="AJ32" s="784"/>
      <c r="AK32" s="830">
        <v>25</v>
      </c>
      <c r="AL32" s="826"/>
      <c r="AM32" s="826"/>
      <c r="AN32" s="826"/>
      <c r="AO32" s="826"/>
      <c r="AP32" s="826">
        <v>459</v>
      </c>
      <c r="AQ32" s="826"/>
      <c r="AR32" s="826"/>
      <c r="AS32" s="826"/>
      <c r="AT32" s="826"/>
      <c r="AU32" s="826">
        <v>423</v>
      </c>
      <c r="AV32" s="826"/>
      <c r="AW32" s="826"/>
      <c r="AX32" s="826"/>
      <c r="AY32" s="826"/>
      <c r="AZ32" s="827" t="s">
        <v>583</v>
      </c>
      <c r="BA32" s="827"/>
      <c r="BB32" s="827"/>
      <c r="BC32" s="827"/>
      <c r="BD32" s="827"/>
      <c r="BE32" s="828" t="s">
        <v>405</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c r="C33" s="777"/>
      <c r="D33" s="777"/>
      <c r="E33" s="777"/>
      <c r="F33" s="777"/>
      <c r="G33" s="777"/>
      <c r="H33" s="777"/>
      <c r="I33" s="777"/>
      <c r="J33" s="777"/>
      <c r="K33" s="777"/>
      <c r="L33" s="777"/>
      <c r="M33" s="777"/>
      <c r="N33" s="777"/>
      <c r="O33" s="777"/>
      <c r="P33" s="778"/>
      <c r="Q33" s="779"/>
      <c r="R33" s="780"/>
      <c r="S33" s="780"/>
      <c r="T33" s="780"/>
      <c r="U33" s="780"/>
      <c r="V33" s="780"/>
      <c r="W33" s="780"/>
      <c r="X33" s="780"/>
      <c r="Y33" s="780"/>
      <c r="Z33" s="780"/>
      <c r="AA33" s="780"/>
      <c r="AB33" s="780"/>
      <c r="AC33" s="780"/>
      <c r="AD33" s="780"/>
      <c r="AE33" s="781"/>
      <c r="AF33" s="782"/>
      <c r="AG33" s="783"/>
      <c r="AH33" s="783"/>
      <c r="AI33" s="783"/>
      <c r="AJ33" s="784"/>
      <c r="AK33" s="830"/>
      <c r="AL33" s="826"/>
      <c r="AM33" s="826"/>
      <c r="AN33" s="826"/>
      <c r="AO33" s="826"/>
      <c r="AP33" s="826"/>
      <c r="AQ33" s="826"/>
      <c r="AR33" s="826"/>
      <c r="AS33" s="826"/>
      <c r="AT33" s="826"/>
      <c r="AU33" s="826"/>
      <c r="AV33" s="826"/>
      <c r="AW33" s="826"/>
      <c r="AX33" s="826"/>
      <c r="AY33" s="826"/>
      <c r="AZ33" s="827"/>
      <c r="BA33" s="827"/>
      <c r="BB33" s="827"/>
      <c r="BC33" s="827"/>
      <c r="BD33" s="827"/>
      <c r="BE33" s="828"/>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30"/>
      <c r="AL34" s="826"/>
      <c r="AM34" s="826"/>
      <c r="AN34" s="826"/>
      <c r="AO34" s="826"/>
      <c r="AP34" s="826"/>
      <c r="AQ34" s="826"/>
      <c r="AR34" s="826"/>
      <c r="AS34" s="826"/>
      <c r="AT34" s="826"/>
      <c r="AU34" s="826"/>
      <c r="AV34" s="826"/>
      <c r="AW34" s="826"/>
      <c r="AX34" s="826"/>
      <c r="AY34" s="826"/>
      <c r="AZ34" s="827"/>
      <c r="BA34" s="827"/>
      <c r="BB34" s="827"/>
      <c r="BC34" s="827"/>
      <c r="BD34" s="827"/>
      <c r="BE34" s="828"/>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407</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388</v>
      </c>
      <c r="B63" s="785" t="s">
        <v>408</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188</v>
      </c>
      <c r="AG63" s="840"/>
      <c r="AH63" s="840"/>
      <c r="AI63" s="840"/>
      <c r="AJ63" s="841"/>
      <c r="AK63" s="842"/>
      <c r="AL63" s="837"/>
      <c r="AM63" s="837"/>
      <c r="AN63" s="837"/>
      <c r="AO63" s="837"/>
      <c r="AP63" s="840"/>
      <c r="AQ63" s="840"/>
      <c r="AR63" s="840"/>
      <c r="AS63" s="840"/>
      <c r="AT63" s="840"/>
      <c r="AU63" s="840"/>
      <c r="AV63" s="840"/>
      <c r="AW63" s="840"/>
      <c r="AX63" s="840"/>
      <c r="AY63" s="840"/>
      <c r="AZ63" s="844"/>
      <c r="BA63" s="844"/>
      <c r="BB63" s="844"/>
      <c r="BC63" s="844"/>
      <c r="BD63" s="844"/>
      <c r="BE63" s="845"/>
      <c r="BF63" s="845"/>
      <c r="BG63" s="845"/>
      <c r="BH63" s="845"/>
      <c r="BI63" s="846"/>
      <c r="BJ63" s="847" t="s">
        <v>390</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409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3" t="s">
        <v>410</v>
      </c>
      <c r="B66" s="724"/>
      <c r="C66" s="724"/>
      <c r="D66" s="724"/>
      <c r="E66" s="724"/>
      <c r="F66" s="724"/>
      <c r="G66" s="724"/>
      <c r="H66" s="724"/>
      <c r="I66" s="724"/>
      <c r="J66" s="724"/>
      <c r="K66" s="724"/>
      <c r="L66" s="724"/>
      <c r="M66" s="724"/>
      <c r="N66" s="724"/>
      <c r="O66" s="724"/>
      <c r="P66" s="725"/>
      <c r="Q66" s="729" t="s">
        <v>411</v>
      </c>
      <c r="R66" s="730"/>
      <c r="S66" s="730"/>
      <c r="T66" s="730"/>
      <c r="U66" s="731"/>
      <c r="V66" s="729" t="s">
        <v>394</v>
      </c>
      <c r="W66" s="730"/>
      <c r="X66" s="730"/>
      <c r="Y66" s="730"/>
      <c r="Z66" s="731"/>
      <c r="AA66" s="729" t="s">
        <v>412</v>
      </c>
      <c r="AB66" s="730"/>
      <c r="AC66" s="730"/>
      <c r="AD66" s="730"/>
      <c r="AE66" s="731"/>
      <c r="AF66" s="850" t="s">
        <v>396</v>
      </c>
      <c r="AG66" s="811"/>
      <c r="AH66" s="811"/>
      <c r="AI66" s="811"/>
      <c r="AJ66" s="851"/>
      <c r="AK66" s="729" t="s">
        <v>413</v>
      </c>
      <c r="AL66" s="724"/>
      <c r="AM66" s="724"/>
      <c r="AN66" s="724"/>
      <c r="AO66" s="725"/>
      <c r="AP66" s="729" t="s">
        <v>398</v>
      </c>
      <c r="AQ66" s="730"/>
      <c r="AR66" s="730"/>
      <c r="AS66" s="730"/>
      <c r="AT66" s="731"/>
      <c r="AU66" s="729" t="s">
        <v>414</v>
      </c>
      <c r="AV66" s="730"/>
      <c r="AW66" s="730"/>
      <c r="AX66" s="730"/>
      <c r="AY66" s="731"/>
      <c r="AZ66" s="729" t="s">
        <v>375</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15">
      <c r="A68" s="227">
        <v>1</v>
      </c>
      <c r="B68" s="865" t="s">
        <v>579</v>
      </c>
      <c r="C68" s="866"/>
      <c r="D68" s="866"/>
      <c r="E68" s="866"/>
      <c r="F68" s="866"/>
      <c r="G68" s="866"/>
      <c r="H68" s="866"/>
      <c r="I68" s="866"/>
      <c r="J68" s="866"/>
      <c r="K68" s="866"/>
      <c r="L68" s="866"/>
      <c r="M68" s="866"/>
      <c r="N68" s="866"/>
      <c r="O68" s="866"/>
      <c r="P68" s="867"/>
      <c r="Q68" s="868">
        <v>8141</v>
      </c>
      <c r="R68" s="862"/>
      <c r="S68" s="862"/>
      <c r="T68" s="862"/>
      <c r="U68" s="862"/>
      <c r="V68" s="862">
        <v>7919</v>
      </c>
      <c r="W68" s="862"/>
      <c r="X68" s="862"/>
      <c r="Y68" s="862"/>
      <c r="Z68" s="862"/>
      <c r="AA68" s="862">
        <v>2222</v>
      </c>
      <c r="AB68" s="862"/>
      <c r="AC68" s="862"/>
      <c r="AD68" s="862"/>
      <c r="AE68" s="862"/>
      <c r="AF68" s="862">
        <v>2222</v>
      </c>
      <c r="AG68" s="862"/>
      <c r="AH68" s="862"/>
      <c r="AI68" s="862"/>
      <c r="AJ68" s="862"/>
      <c r="AK68" s="862">
        <v>4</v>
      </c>
      <c r="AL68" s="862"/>
      <c r="AM68" s="862"/>
      <c r="AN68" s="862"/>
      <c r="AO68" s="862"/>
      <c r="AP68" s="862" t="s">
        <v>585</v>
      </c>
      <c r="AQ68" s="862"/>
      <c r="AR68" s="862"/>
      <c r="AS68" s="862"/>
      <c r="AT68" s="862"/>
      <c r="AU68" s="862" t="s">
        <v>585</v>
      </c>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15">
      <c r="A69" s="229">
        <v>2</v>
      </c>
      <c r="B69" s="869" t="s">
        <v>580</v>
      </c>
      <c r="C69" s="870"/>
      <c r="D69" s="870"/>
      <c r="E69" s="870"/>
      <c r="F69" s="870"/>
      <c r="G69" s="870"/>
      <c r="H69" s="870"/>
      <c r="I69" s="870"/>
      <c r="J69" s="870"/>
      <c r="K69" s="870"/>
      <c r="L69" s="870"/>
      <c r="M69" s="870"/>
      <c r="N69" s="870"/>
      <c r="O69" s="870"/>
      <c r="P69" s="871"/>
      <c r="Q69" s="872">
        <v>22</v>
      </c>
      <c r="R69" s="826"/>
      <c r="S69" s="826"/>
      <c r="T69" s="826"/>
      <c r="U69" s="826"/>
      <c r="V69" s="826">
        <v>16</v>
      </c>
      <c r="W69" s="826"/>
      <c r="X69" s="826"/>
      <c r="Y69" s="826"/>
      <c r="Z69" s="826"/>
      <c r="AA69" s="826">
        <v>6</v>
      </c>
      <c r="AB69" s="826"/>
      <c r="AC69" s="826"/>
      <c r="AD69" s="826"/>
      <c r="AE69" s="826"/>
      <c r="AF69" s="826">
        <v>6</v>
      </c>
      <c r="AG69" s="826"/>
      <c r="AH69" s="826"/>
      <c r="AI69" s="826"/>
      <c r="AJ69" s="826"/>
      <c r="AK69" s="826">
        <v>4</v>
      </c>
      <c r="AL69" s="826"/>
      <c r="AM69" s="826"/>
      <c r="AN69" s="826"/>
      <c r="AO69" s="826"/>
      <c r="AP69" s="826" t="s">
        <v>586</v>
      </c>
      <c r="AQ69" s="826"/>
      <c r="AR69" s="826"/>
      <c r="AS69" s="826"/>
      <c r="AT69" s="826"/>
      <c r="AU69" s="826" t="s">
        <v>585</v>
      </c>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15">
      <c r="A70" s="229">
        <v>3</v>
      </c>
      <c r="B70" s="869" t="s">
        <v>571</v>
      </c>
      <c r="C70" s="870"/>
      <c r="D70" s="870"/>
      <c r="E70" s="870"/>
      <c r="F70" s="870"/>
      <c r="G70" s="870"/>
      <c r="H70" s="870"/>
      <c r="I70" s="870"/>
      <c r="J70" s="870"/>
      <c r="K70" s="870"/>
      <c r="L70" s="870"/>
      <c r="M70" s="870"/>
      <c r="N70" s="870"/>
      <c r="O70" s="870"/>
      <c r="P70" s="871"/>
      <c r="Q70" s="872">
        <v>160</v>
      </c>
      <c r="R70" s="826"/>
      <c r="S70" s="826"/>
      <c r="T70" s="826"/>
      <c r="U70" s="826"/>
      <c r="V70" s="826">
        <v>153</v>
      </c>
      <c r="W70" s="826"/>
      <c r="X70" s="826"/>
      <c r="Y70" s="826"/>
      <c r="Z70" s="826"/>
      <c r="AA70" s="826">
        <v>8</v>
      </c>
      <c r="AB70" s="826"/>
      <c r="AC70" s="826"/>
      <c r="AD70" s="826"/>
      <c r="AE70" s="826"/>
      <c r="AF70" s="826">
        <v>8</v>
      </c>
      <c r="AG70" s="826"/>
      <c r="AH70" s="826"/>
      <c r="AI70" s="826"/>
      <c r="AJ70" s="826"/>
      <c r="AK70" s="826">
        <v>33</v>
      </c>
      <c r="AL70" s="826"/>
      <c r="AM70" s="826"/>
      <c r="AN70" s="826"/>
      <c r="AO70" s="826"/>
      <c r="AP70" s="826" t="s">
        <v>585</v>
      </c>
      <c r="AQ70" s="826"/>
      <c r="AR70" s="826"/>
      <c r="AS70" s="826"/>
      <c r="AT70" s="826"/>
      <c r="AU70" s="826" t="s">
        <v>585</v>
      </c>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15">
      <c r="A71" s="229">
        <v>4</v>
      </c>
      <c r="B71" s="869" t="s">
        <v>572</v>
      </c>
      <c r="C71" s="870"/>
      <c r="D71" s="870"/>
      <c r="E71" s="870"/>
      <c r="F71" s="870"/>
      <c r="G71" s="870"/>
      <c r="H71" s="870"/>
      <c r="I71" s="870"/>
      <c r="J71" s="870"/>
      <c r="K71" s="870"/>
      <c r="L71" s="870"/>
      <c r="M71" s="870"/>
      <c r="N71" s="870"/>
      <c r="O71" s="870"/>
      <c r="P71" s="871"/>
      <c r="Q71" s="872">
        <v>227759</v>
      </c>
      <c r="R71" s="826"/>
      <c r="S71" s="826"/>
      <c r="T71" s="826"/>
      <c r="U71" s="826"/>
      <c r="V71" s="826">
        <v>221002</v>
      </c>
      <c r="W71" s="826"/>
      <c r="X71" s="826"/>
      <c r="Y71" s="826"/>
      <c r="Z71" s="826"/>
      <c r="AA71" s="826">
        <v>6757</v>
      </c>
      <c r="AB71" s="826"/>
      <c r="AC71" s="826"/>
      <c r="AD71" s="826"/>
      <c r="AE71" s="826"/>
      <c r="AF71" s="826">
        <v>6757</v>
      </c>
      <c r="AG71" s="826"/>
      <c r="AH71" s="826"/>
      <c r="AI71" s="826"/>
      <c r="AJ71" s="826"/>
      <c r="AK71" s="826">
        <v>10</v>
      </c>
      <c r="AL71" s="826"/>
      <c r="AM71" s="826"/>
      <c r="AN71" s="826"/>
      <c r="AO71" s="826"/>
      <c r="AP71" s="826" t="s">
        <v>587</v>
      </c>
      <c r="AQ71" s="826"/>
      <c r="AR71" s="826"/>
      <c r="AS71" s="826"/>
      <c r="AT71" s="826"/>
      <c r="AU71" s="826" t="s">
        <v>585</v>
      </c>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15">
      <c r="A72" s="229">
        <v>5</v>
      </c>
      <c r="B72" s="869" t="s">
        <v>573</v>
      </c>
      <c r="C72" s="870"/>
      <c r="D72" s="870"/>
      <c r="E72" s="870"/>
      <c r="F72" s="870"/>
      <c r="G72" s="870"/>
      <c r="H72" s="870"/>
      <c r="I72" s="870"/>
      <c r="J72" s="870"/>
      <c r="K72" s="870"/>
      <c r="L72" s="870"/>
      <c r="M72" s="870"/>
      <c r="N72" s="870"/>
      <c r="O72" s="870"/>
      <c r="P72" s="871"/>
      <c r="Q72" s="872">
        <v>3297</v>
      </c>
      <c r="R72" s="826"/>
      <c r="S72" s="826"/>
      <c r="T72" s="826"/>
      <c r="U72" s="826"/>
      <c r="V72" s="826">
        <v>3024</v>
      </c>
      <c r="W72" s="826"/>
      <c r="X72" s="826"/>
      <c r="Y72" s="826"/>
      <c r="Z72" s="826"/>
      <c r="AA72" s="826">
        <v>272</v>
      </c>
      <c r="AB72" s="826"/>
      <c r="AC72" s="826"/>
      <c r="AD72" s="826"/>
      <c r="AE72" s="826"/>
      <c r="AF72" s="826">
        <v>272</v>
      </c>
      <c r="AG72" s="826"/>
      <c r="AH72" s="826"/>
      <c r="AI72" s="826"/>
      <c r="AJ72" s="826"/>
      <c r="AK72" s="826" t="s">
        <v>597</v>
      </c>
      <c r="AL72" s="826"/>
      <c r="AM72" s="826"/>
      <c r="AN72" s="826"/>
      <c r="AO72" s="826"/>
      <c r="AP72" s="826">
        <v>2056</v>
      </c>
      <c r="AQ72" s="826"/>
      <c r="AR72" s="826"/>
      <c r="AS72" s="826"/>
      <c r="AT72" s="826"/>
      <c r="AU72" s="826">
        <v>228</v>
      </c>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15">
      <c r="A73" s="229">
        <v>6</v>
      </c>
      <c r="B73" s="869" t="s">
        <v>574</v>
      </c>
      <c r="C73" s="870"/>
      <c r="D73" s="870"/>
      <c r="E73" s="870"/>
      <c r="F73" s="870"/>
      <c r="G73" s="870"/>
      <c r="H73" s="870"/>
      <c r="I73" s="870"/>
      <c r="J73" s="870"/>
      <c r="K73" s="870"/>
      <c r="L73" s="870"/>
      <c r="M73" s="870"/>
      <c r="N73" s="870"/>
      <c r="O73" s="870"/>
      <c r="P73" s="871"/>
      <c r="Q73" s="872">
        <v>1059</v>
      </c>
      <c r="R73" s="826"/>
      <c r="S73" s="826"/>
      <c r="T73" s="826"/>
      <c r="U73" s="826"/>
      <c r="V73" s="826">
        <v>1011</v>
      </c>
      <c r="W73" s="826"/>
      <c r="X73" s="826"/>
      <c r="Y73" s="826"/>
      <c r="Z73" s="826"/>
      <c r="AA73" s="826">
        <v>47</v>
      </c>
      <c r="AB73" s="826"/>
      <c r="AC73" s="826"/>
      <c r="AD73" s="826"/>
      <c r="AE73" s="826"/>
      <c r="AF73" s="826">
        <v>47</v>
      </c>
      <c r="AG73" s="826"/>
      <c r="AH73" s="826"/>
      <c r="AI73" s="826"/>
      <c r="AJ73" s="826"/>
      <c r="AK73" s="826" t="s">
        <v>597</v>
      </c>
      <c r="AL73" s="826"/>
      <c r="AM73" s="826"/>
      <c r="AN73" s="826"/>
      <c r="AO73" s="826"/>
      <c r="AP73" s="826">
        <v>1085</v>
      </c>
      <c r="AQ73" s="826"/>
      <c r="AR73" s="826"/>
      <c r="AS73" s="826"/>
      <c r="AT73" s="826"/>
      <c r="AU73" s="826">
        <v>76</v>
      </c>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15">
      <c r="A74" s="229">
        <v>7</v>
      </c>
      <c r="B74" s="869" t="s">
        <v>575</v>
      </c>
      <c r="C74" s="870"/>
      <c r="D74" s="870"/>
      <c r="E74" s="870"/>
      <c r="F74" s="870"/>
      <c r="G74" s="870"/>
      <c r="H74" s="870"/>
      <c r="I74" s="870"/>
      <c r="J74" s="870"/>
      <c r="K74" s="870"/>
      <c r="L74" s="870"/>
      <c r="M74" s="870"/>
      <c r="N74" s="870"/>
      <c r="O74" s="870"/>
      <c r="P74" s="871"/>
      <c r="Q74" s="872">
        <v>17</v>
      </c>
      <c r="R74" s="826"/>
      <c r="S74" s="826"/>
      <c r="T74" s="826"/>
      <c r="U74" s="826"/>
      <c r="V74" s="826">
        <v>11</v>
      </c>
      <c r="W74" s="826"/>
      <c r="X74" s="826"/>
      <c r="Y74" s="826"/>
      <c r="Z74" s="826"/>
      <c r="AA74" s="826">
        <v>6</v>
      </c>
      <c r="AB74" s="826"/>
      <c r="AC74" s="826"/>
      <c r="AD74" s="826"/>
      <c r="AE74" s="826"/>
      <c r="AF74" s="826">
        <v>6</v>
      </c>
      <c r="AG74" s="826"/>
      <c r="AH74" s="826"/>
      <c r="AI74" s="826"/>
      <c r="AJ74" s="826"/>
      <c r="AK74" s="826" t="s">
        <v>585</v>
      </c>
      <c r="AL74" s="826"/>
      <c r="AM74" s="826"/>
      <c r="AN74" s="826"/>
      <c r="AO74" s="826"/>
      <c r="AP74" s="826" t="s">
        <v>586</v>
      </c>
      <c r="AQ74" s="826"/>
      <c r="AR74" s="826"/>
      <c r="AS74" s="826"/>
      <c r="AT74" s="826"/>
      <c r="AU74" s="826" t="s">
        <v>585</v>
      </c>
      <c r="AV74" s="826"/>
      <c r="AW74" s="826"/>
      <c r="AX74" s="826"/>
      <c r="AY74" s="826"/>
      <c r="AZ74" s="828" t="s">
        <v>588</v>
      </c>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15">
      <c r="A75" s="229">
        <v>8</v>
      </c>
      <c r="B75" s="869" t="s">
        <v>576</v>
      </c>
      <c r="C75" s="870"/>
      <c r="D75" s="870"/>
      <c r="E75" s="870"/>
      <c r="F75" s="870"/>
      <c r="G75" s="870"/>
      <c r="H75" s="870"/>
      <c r="I75" s="870"/>
      <c r="J75" s="870"/>
      <c r="K75" s="870"/>
      <c r="L75" s="870"/>
      <c r="M75" s="870"/>
      <c r="N75" s="870"/>
      <c r="O75" s="870"/>
      <c r="P75" s="871"/>
      <c r="Q75" s="873">
        <v>3</v>
      </c>
      <c r="R75" s="874"/>
      <c r="S75" s="874"/>
      <c r="T75" s="874"/>
      <c r="U75" s="830"/>
      <c r="V75" s="875">
        <v>1</v>
      </c>
      <c r="W75" s="874"/>
      <c r="X75" s="874"/>
      <c r="Y75" s="874"/>
      <c r="Z75" s="830"/>
      <c r="AA75" s="875">
        <v>1</v>
      </c>
      <c r="AB75" s="874"/>
      <c r="AC75" s="874"/>
      <c r="AD75" s="874"/>
      <c r="AE75" s="830"/>
      <c r="AF75" s="875">
        <v>1</v>
      </c>
      <c r="AG75" s="874"/>
      <c r="AH75" s="874"/>
      <c r="AI75" s="874"/>
      <c r="AJ75" s="830"/>
      <c r="AK75" s="875" t="s">
        <v>598</v>
      </c>
      <c r="AL75" s="874"/>
      <c r="AM75" s="874"/>
      <c r="AN75" s="874"/>
      <c r="AO75" s="830"/>
      <c r="AP75" s="875" t="s">
        <v>599</v>
      </c>
      <c r="AQ75" s="874"/>
      <c r="AR75" s="874"/>
      <c r="AS75" s="874"/>
      <c r="AT75" s="830"/>
      <c r="AU75" s="875" t="s">
        <v>599</v>
      </c>
      <c r="AV75" s="874"/>
      <c r="AW75" s="874"/>
      <c r="AX75" s="874"/>
      <c r="AY75" s="830"/>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15">
      <c r="A76" s="229">
        <v>9</v>
      </c>
      <c r="B76" s="869" t="s">
        <v>577</v>
      </c>
      <c r="C76" s="870"/>
      <c r="D76" s="870"/>
      <c r="E76" s="870"/>
      <c r="F76" s="870"/>
      <c r="G76" s="870"/>
      <c r="H76" s="870"/>
      <c r="I76" s="870"/>
      <c r="J76" s="870"/>
      <c r="K76" s="870"/>
      <c r="L76" s="870"/>
      <c r="M76" s="870"/>
      <c r="N76" s="870"/>
      <c r="O76" s="870"/>
      <c r="P76" s="871"/>
      <c r="Q76" s="873">
        <v>249037</v>
      </c>
      <c r="R76" s="874"/>
      <c r="S76" s="874"/>
      <c r="T76" s="874"/>
      <c r="U76" s="830"/>
      <c r="V76" s="875">
        <v>217046</v>
      </c>
      <c r="W76" s="874"/>
      <c r="X76" s="874"/>
      <c r="Y76" s="874"/>
      <c r="Z76" s="830"/>
      <c r="AA76" s="875">
        <v>31991</v>
      </c>
      <c r="AB76" s="874"/>
      <c r="AC76" s="874"/>
      <c r="AD76" s="874"/>
      <c r="AE76" s="830"/>
      <c r="AF76" s="875">
        <v>31991</v>
      </c>
      <c r="AG76" s="874"/>
      <c r="AH76" s="874"/>
      <c r="AI76" s="874"/>
      <c r="AJ76" s="830"/>
      <c r="AK76" s="875">
        <v>30000</v>
      </c>
      <c r="AL76" s="874"/>
      <c r="AM76" s="874"/>
      <c r="AN76" s="874"/>
      <c r="AO76" s="830"/>
      <c r="AP76" s="875" t="s">
        <v>585</v>
      </c>
      <c r="AQ76" s="874"/>
      <c r="AR76" s="874"/>
      <c r="AS76" s="874"/>
      <c r="AT76" s="830"/>
      <c r="AU76" s="875" t="s">
        <v>585</v>
      </c>
      <c r="AV76" s="874"/>
      <c r="AW76" s="874"/>
      <c r="AX76" s="874"/>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15">
      <c r="A77" s="229">
        <v>10</v>
      </c>
      <c r="B77" s="869" t="s">
        <v>578</v>
      </c>
      <c r="C77" s="870"/>
      <c r="D77" s="870"/>
      <c r="E77" s="870"/>
      <c r="F77" s="870"/>
      <c r="G77" s="870"/>
      <c r="H77" s="870"/>
      <c r="I77" s="870"/>
      <c r="J77" s="870"/>
      <c r="K77" s="870"/>
      <c r="L77" s="870"/>
      <c r="M77" s="870"/>
      <c r="N77" s="870"/>
      <c r="O77" s="870"/>
      <c r="P77" s="871"/>
      <c r="Q77" s="873">
        <v>1693</v>
      </c>
      <c r="R77" s="874"/>
      <c r="S77" s="874"/>
      <c r="T77" s="874"/>
      <c r="U77" s="830"/>
      <c r="V77" s="875">
        <v>360</v>
      </c>
      <c r="W77" s="874"/>
      <c r="X77" s="874"/>
      <c r="Y77" s="874"/>
      <c r="Z77" s="830"/>
      <c r="AA77" s="875">
        <v>1333</v>
      </c>
      <c r="AB77" s="874"/>
      <c r="AC77" s="874"/>
      <c r="AD77" s="874"/>
      <c r="AE77" s="830"/>
      <c r="AF77" s="875">
        <v>1333</v>
      </c>
      <c r="AG77" s="874"/>
      <c r="AH77" s="874"/>
      <c r="AI77" s="874"/>
      <c r="AJ77" s="830"/>
      <c r="AK77" s="875" t="s">
        <v>585</v>
      </c>
      <c r="AL77" s="874"/>
      <c r="AM77" s="874"/>
      <c r="AN77" s="874"/>
      <c r="AO77" s="830"/>
      <c r="AP77" s="875">
        <v>1896</v>
      </c>
      <c r="AQ77" s="874"/>
      <c r="AR77" s="874"/>
      <c r="AS77" s="874"/>
      <c r="AT77" s="830"/>
      <c r="AU77" s="875">
        <v>473</v>
      </c>
      <c r="AV77" s="874"/>
      <c r="AW77" s="874"/>
      <c r="AX77" s="874"/>
      <c r="AY77" s="830"/>
      <c r="AZ77" s="828" t="s">
        <v>589</v>
      </c>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15">
      <c r="A78" s="229">
        <v>11</v>
      </c>
      <c r="B78" s="869"/>
      <c r="C78" s="870"/>
      <c r="D78" s="870"/>
      <c r="E78" s="870"/>
      <c r="F78" s="870"/>
      <c r="G78" s="870"/>
      <c r="H78" s="870"/>
      <c r="I78" s="870"/>
      <c r="J78" s="870"/>
      <c r="K78" s="870"/>
      <c r="L78" s="870"/>
      <c r="M78" s="870"/>
      <c r="N78" s="870"/>
      <c r="O78" s="870"/>
      <c r="P78" s="871"/>
      <c r="Q78" s="872"/>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15">
      <c r="A79" s="229">
        <v>12</v>
      </c>
      <c r="B79" s="869"/>
      <c r="C79" s="870"/>
      <c r="D79" s="870"/>
      <c r="E79" s="870"/>
      <c r="F79" s="870"/>
      <c r="G79" s="870"/>
      <c r="H79" s="870"/>
      <c r="I79" s="870"/>
      <c r="J79" s="870"/>
      <c r="K79" s="870"/>
      <c r="L79" s="870"/>
      <c r="M79" s="870"/>
      <c r="N79" s="870"/>
      <c r="O79" s="870"/>
      <c r="P79" s="871"/>
      <c r="Q79" s="872"/>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15">
      <c r="A80" s="229">
        <v>13</v>
      </c>
      <c r="B80" s="869"/>
      <c r="C80" s="870"/>
      <c r="D80" s="870"/>
      <c r="E80" s="870"/>
      <c r="F80" s="870"/>
      <c r="G80" s="870"/>
      <c r="H80" s="870"/>
      <c r="I80" s="870"/>
      <c r="J80" s="870"/>
      <c r="K80" s="870"/>
      <c r="L80" s="870"/>
      <c r="M80" s="870"/>
      <c r="N80" s="870"/>
      <c r="O80" s="870"/>
      <c r="P80" s="871"/>
      <c r="Q80" s="872"/>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15">
      <c r="A81" s="229">
        <v>14</v>
      </c>
      <c r="B81" s="869"/>
      <c r="C81" s="870"/>
      <c r="D81" s="870"/>
      <c r="E81" s="870"/>
      <c r="F81" s="870"/>
      <c r="G81" s="870"/>
      <c r="H81" s="870"/>
      <c r="I81" s="870"/>
      <c r="J81" s="870"/>
      <c r="K81" s="870"/>
      <c r="L81" s="870"/>
      <c r="M81" s="870"/>
      <c r="N81" s="870"/>
      <c r="O81" s="870"/>
      <c r="P81" s="871"/>
      <c r="Q81" s="872"/>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15">
      <c r="A82" s="229">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15">
      <c r="A83" s="229">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15">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15">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15">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15">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
      <c r="A88" s="231" t="s">
        <v>388</v>
      </c>
      <c r="B88" s="785" t="s">
        <v>415</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c r="AG88" s="840"/>
      <c r="AH88" s="840"/>
      <c r="AI88" s="840"/>
      <c r="AJ88" s="840"/>
      <c r="AK88" s="837"/>
      <c r="AL88" s="837"/>
      <c r="AM88" s="837"/>
      <c r="AN88" s="837"/>
      <c r="AO88" s="837"/>
      <c r="AP88" s="840"/>
      <c r="AQ88" s="840"/>
      <c r="AR88" s="840"/>
      <c r="AS88" s="840"/>
      <c r="AT88" s="840"/>
      <c r="AU88" s="840"/>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785" t="s">
        <v>416</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c r="CS102" s="848"/>
      <c r="CT102" s="848"/>
      <c r="CU102" s="848"/>
      <c r="CV102" s="887"/>
      <c r="CW102" s="886"/>
      <c r="CX102" s="848"/>
      <c r="CY102" s="848"/>
      <c r="CZ102" s="848"/>
      <c r="DA102" s="887"/>
      <c r="DB102" s="886"/>
      <c r="DC102" s="848"/>
      <c r="DD102" s="848"/>
      <c r="DE102" s="848"/>
      <c r="DF102" s="887"/>
      <c r="DG102" s="886"/>
      <c r="DH102" s="848"/>
      <c r="DI102" s="848"/>
      <c r="DJ102" s="848"/>
      <c r="DK102" s="887"/>
      <c r="DL102" s="886"/>
      <c r="DM102" s="848"/>
      <c r="DN102" s="848"/>
      <c r="DO102" s="848"/>
      <c r="DP102" s="887"/>
      <c r="DQ102" s="886"/>
      <c r="DR102" s="848"/>
      <c r="DS102" s="848"/>
      <c r="DT102" s="848"/>
      <c r="DU102" s="887"/>
      <c r="DV102" s="785"/>
      <c r="DW102" s="786"/>
      <c r="DX102" s="786"/>
      <c r="DY102" s="786"/>
      <c r="DZ102" s="91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417</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418</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419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3" t="s">
        <v>421</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422</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15">
      <c r="A109" s="908" t="s">
        <v>423</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424</v>
      </c>
      <c r="AB109" s="889"/>
      <c r="AC109" s="889"/>
      <c r="AD109" s="889"/>
      <c r="AE109" s="890"/>
      <c r="AF109" s="888" t="s">
        <v>425</v>
      </c>
      <c r="AG109" s="889"/>
      <c r="AH109" s="889"/>
      <c r="AI109" s="889"/>
      <c r="AJ109" s="890"/>
      <c r="AK109" s="888" t="s">
        <v>302</v>
      </c>
      <c r="AL109" s="889"/>
      <c r="AM109" s="889"/>
      <c r="AN109" s="889"/>
      <c r="AO109" s="890"/>
      <c r="AP109" s="888" t="s">
        <v>426</v>
      </c>
      <c r="AQ109" s="889"/>
      <c r="AR109" s="889"/>
      <c r="AS109" s="889"/>
      <c r="AT109" s="891"/>
      <c r="AU109" s="908" t="s">
        <v>423</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424</v>
      </c>
      <c r="BR109" s="889"/>
      <c r="BS109" s="889"/>
      <c r="BT109" s="889"/>
      <c r="BU109" s="890"/>
      <c r="BV109" s="888" t="s">
        <v>425</v>
      </c>
      <c r="BW109" s="889"/>
      <c r="BX109" s="889"/>
      <c r="BY109" s="889"/>
      <c r="BZ109" s="890"/>
      <c r="CA109" s="888" t="s">
        <v>302</v>
      </c>
      <c r="CB109" s="889"/>
      <c r="CC109" s="889"/>
      <c r="CD109" s="889"/>
      <c r="CE109" s="890"/>
      <c r="CF109" s="909" t="s">
        <v>426</v>
      </c>
      <c r="CG109" s="909"/>
      <c r="CH109" s="909"/>
      <c r="CI109" s="909"/>
      <c r="CJ109" s="909"/>
      <c r="CK109" s="888" t="s">
        <v>427</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424</v>
      </c>
      <c r="DH109" s="889"/>
      <c r="DI109" s="889"/>
      <c r="DJ109" s="889"/>
      <c r="DK109" s="890"/>
      <c r="DL109" s="888" t="s">
        <v>425</v>
      </c>
      <c r="DM109" s="889"/>
      <c r="DN109" s="889"/>
      <c r="DO109" s="889"/>
      <c r="DP109" s="890"/>
      <c r="DQ109" s="888" t="s">
        <v>302</v>
      </c>
      <c r="DR109" s="889"/>
      <c r="DS109" s="889"/>
      <c r="DT109" s="889"/>
      <c r="DU109" s="890"/>
      <c r="DV109" s="888" t="s">
        <v>426</v>
      </c>
      <c r="DW109" s="889"/>
      <c r="DX109" s="889"/>
      <c r="DY109" s="889"/>
      <c r="DZ109" s="891"/>
    </row>
    <row r="110" spans="1:131" s="221" customFormat="1" ht="26.25" customHeight="1" x14ac:dyDescent="0.15">
      <c r="A110" s="892" t="s">
        <v>428</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388136</v>
      </c>
      <c r="AB110" s="896"/>
      <c r="AC110" s="896"/>
      <c r="AD110" s="896"/>
      <c r="AE110" s="897"/>
      <c r="AF110" s="898">
        <v>382411</v>
      </c>
      <c r="AG110" s="896"/>
      <c r="AH110" s="896"/>
      <c r="AI110" s="896"/>
      <c r="AJ110" s="897"/>
      <c r="AK110" s="898">
        <v>400742</v>
      </c>
      <c r="AL110" s="896"/>
      <c r="AM110" s="896"/>
      <c r="AN110" s="896"/>
      <c r="AO110" s="897"/>
      <c r="AP110" s="899">
        <v>11.6</v>
      </c>
      <c r="AQ110" s="900"/>
      <c r="AR110" s="900"/>
      <c r="AS110" s="900"/>
      <c r="AT110" s="901"/>
      <c r="AU110" s="902" t="s">
        <v>73</v>
      </c>
      <c r="AV110" s="903"/>
      <c r="AW110" s="903"/>
      <c r="AX110" s="903"/>
      <c r="AY110" s="903"/>
      <c r="AZ110" s="925" t="s">
        <v>429</v>
      </c>
      <c r="BA110" s="893"/>
      <c r="BB110" s="893"/>
      <c r="BC110" s="893"/>
      <c r="BD110" s="893"/>
      <c r="BE110" s="893"/>
      <c r="BF110" s="893"/>
      <c r="BG110" s="893"/>
      <c r="BH110" s="893"/>
      <c r="BI110" s="893"/>
      <c r="BJ110" s="893"/>
      <c r="BK110" s="893"/>
      <c r="BL110" s="893"/>
      <c r="BM110" s="893"/>
      <c r="BN110" s="893"/>
      <c r="BO110" s="893"/>
      <c r="BP110" s="894"/>
      <c r="BQ110" s="926">
        <v>3426900</v>
      </c>
      <c r="BR110" s="927"/>
      <c r="BS110" s="927"/>
      <c r="BT110" s="927"/>
      <c r="BU110" s="927"/>
      <c r="BV110" s="927">
        <v>3442501</v>
      </c>
      <c r="BW110" s="927"/>
      <c r="BX110" s="927"/>
      <c r="BY110" s="927"/>
      <c r="BZ110" s="927"/>
      <c r="CA110" s="927">
        <v>3446379</v>
      </c>
      <c r="CB110" s="927"/>
      <c r="CC110" s="927"/>
      <c r="CD110" s="927"/>
      <c r="CE110" s="927"/>
      <c r="CF110" s="940">
        <v>99.6</v>
      </c>
      <c r="CG110" s="941"/>
      <c r="CH110" s="941"/>
      <c r="CI110" s="941"/>
      <c r="CJ110" s="941"/>
      <c r="CK110" s="942" t="s">
        <v>430</v>
      </c>
      <c r="CL110" s="943"/>
      <c r="CM110" s="925" t="s">
        <v>431</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432</v>
      </c>
      <c r="DH110" s="927"/>
      <c r="DI110" s="927"/>
      <c r="DJ110" s="927"/>
      <c r="DK110" s="927"/>
      <c r="DL110" s="927" t="s">
        <v>432</v>
      </c>
      <c r="DM110" s="927"/>
      <c r="DN110" s="927"/>
      <c r="DO110" s="927"/>
      <c r="DP110" s="927"/>
      <c r="DQ110" s="927" t="s">
        <v>390</v>
      </c>
      <c r="DR110" s="927"/>
      <c r="DS110" s="927"/>
      <c r="DT110" s="927"/>
      <c r="DU110" s="927"/>
      <c r="DV110" s="928" t="s">
        <v>432</v>
      </c>
      <c r="DW110" s="928"/>
      <c r="DX110" s="928"/>
      <c r="DY110" s="928"/>
      <c r="DZ110" s="929"/>
    </row>
    <row r="111" spans="1:131" s="221" customFormat="1" ht="26.25" customHeight="1" x14ac:dyDescent="0.15">
      <c r="A111" s="930" t="s">
        <v>433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432</v>
      </c>
      <c r="AB111" s="934"/>
      <c r="AC111" s="934"/>
      <c r="AD111" s="934"/>
      <c r="AE111" s="935"/>
      <c r="AF111" s="936" t="s">
        <v>390</v>
      </c>
      <c r="AG111" s="934"/>
      <c r="AH111" s="934"/>
      <c r="AI111" s="934"/>
      <c r="AJ111" s="935"/>
      <c r="AK111" s="936" t="s">
        <v>432</v>
      </c>
      <c r="AL111" s="934"/>
      <c r="AM111" s="934"/>
      <c r="AN111" s="934"/>
      <c r="AO111" s="935"/>
      <c r="AP111" s="937" t="s">
        <v>432</v>
      </c>
      <c r="AQ111" s="938"/>
      <c r="AR111" s="938"/>
      <c r="AS111" s="938"/>
      <c r="AT111" s="939"/>
      <c r="AU111" s="904"/>
      <c r="AV111" s="905"/>
      <c r="AW111" s="905"/>
      <c r="AX111" s="905"/>
      <c r="AY111" s="905"/>
      <c r="AZ111" s="918" t="s">
        <v>434</v>
      </c>
      <c r="BA111" s="919"/>
      <c r="BB111" s="919"/>
      <c r="BC111" s="919"/>
      <c r="BD111" s="919"/>
      <c r="BE111" s="919"/>
      <c r="BF111" s="919"/>
      <c r="BG111" s="919"/>
      <c r="BH111" s="919"/>
      <c r="BI111" s="919"/>
      <c r="BJ111" s="919"/>
      <c r="BK111" s="919"/>
      <c r="BL111" s="919"/>
      <c r="BM111" s="919"/>
      <c r="BN111" s="919"/>
      <c r="BO111" s="919"/>
      <c r="BP111" s="920"/>
      <c r="BQ111" s="921" t="s">
        <v>432</v>
      </c>
      <c r="BR111" s="922"/>
      <c r="BS111" s="922"/>
      <c r="BT111" s="922"/>
      <c r="BU111" s="922"/>
      <c r="BV111" s="922" t="s">
        <v>432</v>
      </c>
      <c r="BW111" s="922"/>
      <c r="BX111" s="922"/>
      <c r="BY111" s="922"/>
      <c r="BZ111" s="922"/>
      <c r="CA111" s="922" t="s">
        <v>435</v>
      </c>
      <c r="CB111" s="922"/>
      <c r="CC111" s="922"/>
      <c r="CD111" s="922"/>
      <c r="CE111" s="922"/>
      <c r="CF111" s="916" t="s">
        <v>390</v>
      </c>
      <c r="CG111" s="917"/>
      <c r="CH111" s="917"/>
      <c r="CI111" s="917"/>
      <c r="CJ111" s="917"/>
      <c r="CK111" s="944"/>
      <c r="CL111" s="945"/>
      <c r="CM111" s="918" t="s">
        <v>436</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390</v>
      </c>
      <c r="DH111" s="922"/>
      <c r="DI111" s="922"/>
      <c r="DJ111" s="922"/>
      <c r="DK111" s="922"/>
      <c r="DL111" s="922" t="s">
        <v>432</v>
      </c>
      <c r="DM111" s="922"/>
      <c r="DN111" s="922"/>
      <c r="DO111" s="922"/>
      <c r="DP111" s="922"/>
      <c r="DQ111" s="922" t="s">
        <v>432</v>
      </c>
      <c r="DR111" s="922"/>
      <c r="DS111" s="922"/>
      <c r="DT111" s="922"/>
      <c r="DU111" s="922"/>
      <c r="DV111" s="923" t="s">
        <v>432</v>
      </c>
      <c r="DW111" s="923"/>
      <c r="DX111" s="923"/>
      <c r="DY111" s="923"/>
      <c r="DZ111" s="924"/>
    </row>
    <row r="112" spans="1:131" s="221" customFormat="1" ht="26.25" customHeight="1" x14ac:dyDescent="0.15">
      <c r="A112" s="948" t="s">
        <v>437</v>
      </c>
      <c r="B112" s="949"/>
      <c r="C112" s="919" t="s">
        <v>438</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435</v>
      </c>
      <c r="AB112" s="955"/>
      <c r="AC112" s="955"/>
      <c r="AD112" s="955"/>
      <c r="AE112" s="956"/>
      <c r="AF112" s="957" t="s">
        <v>432</v>
      </c>
      <c r="AG112" s="955"/>
      <c r="AH112" s="955"/>
      <c r="AI112" s="955"/>
      <c r="AJ112" s="956"/>
      <c r="AK112" s="957" t="s">
        <v>174</v>
      </c>
      <c r="AL112" s="955"/>
      <c r="AM112" s="955"/>
      <c r="AN112" s="955"/>
      <c r="AO112" s="956"/>
      <c r="AP112" s="958" t="s">
        <v>432</v>
      </c>
      <c r="AQ112" s="959"/>
      <c r="AR112" s="959"/>
      <c r="AS112" s="959"/>
      <c r="AT112" s="960"/>
      <c r="AU112" s="904"/>
      <c r="AV112" s="905"/>
      <c r="AW112" s="905"/>
      <c r="AX112" s="905"/>
      <c r="AY112" s="905"/>
      <c r="AZ112" s="918" t="s">
        <v>439</v>
      </c>
      <c r="BA112" s="919"/>
      <c r="BB112" s="919"/>
      <c r="BC112" s="919"/>
      <c r="BD112" s="919"/>
      <c r="BE112" s="919"/>
      <c r="BF112" s="919"/>
      <c r="BG112" s="919"/>
      <c r="BH112" s="919"/>
      <c r="BI112" s="919"/>
      <c r="BJ112" s="919"/>
      <c r="BK112" s="919"/>
      <c r="BL112" s="919"/>
      <c r="BM112" s="919"/>
      <c r="BN112" s="919"/>
      <c r="BO112" s="919"/>
      <c r="BP112" s="920"/>
      <c r="BQ112" s="921">
        <v>1932437</v>
      </c>
      <c r="BR112" s="922"/>
      <c r="BS112" s="922"/>
      <c r="BT112" s="922"/>
      <c r="BU112" s="922"/>
      <c r="BV112" s="922">
        <v>1880298</v>
      </c>
      <c r="BW112" s="922"/>
      <c r="BX112" s="922"/>
      <c r="BY112" s="922"/>
      <c r="BZ112" s="922"/>
      <c r="CA112" s="922">
        <v>1779347</v>
      </c>
      <c r="CB112" s="922"/>
      <c r="CC112" s="922"/>
      <c r="CD112" s="922"/>
      <c r="CE112" s="922"/>
      <c r="CF112" s="916">
        <v>51.4</v>
      </c>
      <c r="CG112" s="917"/>
      <c r="CH112" s="917"/>
      <c r="CI112" s="917"/>
      <c r="CJ112" s="917"/>
      <c r="CK112" s="944"/>
      <c r="CL112" s="945"/>
      <c r="CM112" s="918" t="s">
        <v>440</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435</v>
      </c>
      <c r="DH112" s="922"/>
      <c r="DI112" s="922"/>
      <c r="DJ112" s="922"/>
      <c r="DK112" s="922"/>
      <c r="DL112" s="922" t="s">
        <v>174</v>
      </c>
      <c r="DM112" s="922"/>
      <c r="DN112" s="922"/>
      <c r="DO112" s="922"/>
      <c r="DP112" s="922"/>
      <c r="DQ112" s="922" t="s">
        <v>435</v>
      </c>
      <c r="DR112" s="922"/>
      <c r="DS112" s="922"/>
      <c r="DT112" s="922"/>
      <c r="DU112" s="922"/>
      <c r="DV112" s="923" t="s">
        <v>174</v>
      </c>
      <c r="DW112" s="923"/>
      <c r="DX112" s="923"/>
      <c r="DY112" s="923"/>
      <c r="DZ112" s="924"/>
    </row>
    <row r="113" spans="1:130" s="221" customFormat="1" ht="26.25" customHeight="1" x14ac:dyDescent="0.15">
      <c r="A113" s="950"/>
      <c r="B113" s="951"/>
      <c r="C113" s="919" t="s">
        <v>441</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143733</v>
      </c>
      <c r="AB113" s="934"/>
      <c r="AC113" s="934"/>
      <c r="AD113" s="934"/>
      <c r="AE113" s="935"/>
      <c r="AF113" s="936">
        <v>147657</v>
      </c>
      <c r="AG113" s="934"/>
      <c r="AH113" s="934"/>
      <c r="AI113" s="934"/>
      <c r="AJ113" s="935"/>
      <c r="AK113" s="936">
        <v>150815</v>
      </c>
      <c r="AL113" s="934"/>
      <c r="AM113" s="934"/>
      <c r="AN113" s="934"/>
      <c r="AO113" s="935"/>
      <c r="AP113" s="937">
        <v>4.4000000000000004</v>
      </c>
      <c r="AQ113" s="938"/>
      <c r="AR113" s="938"/>
      <c r="AS113" s="938"/>
      <c r="AT113" s="939"/>
      <c r="AU113" s="904"/>
      <c r="AV113" s="905"/>
      <c r="AW113" s="905"/>
      <c r="AX113" s="905"/>
      <c r="AY113" s="905"/>
      <c r="AZ113" s="918" t="s">
        <v>442</v>
      </c>
      <c r="BA113" s="919"/>
      <c r="BB113" s="919"/>
      <c r="BC113" s="919"/>
      <c r="BD113" s="919"/>
      <c r="BE113" s="919"/>
      <c r="BF113" s="919"/>
      <c r="BG113" s="919"/>
      <c r="BH113" s="919"/>
      <c r="BI113" s="919"/>
      <c r="BJ113" s="919"/>
      <c r="BK113" s="919"/>
      <c r="BL113" s="919"/>
      <c r="BM113" s="919"/>
      <c r="BN113" s="919"/>
      <c r="BO113" s="919"/>
      <c r="BP113" s="920"/>
      <c r="BQ113" s="921">
        <v>421207</v>
      </c>
      <c r="BR113" s="922"/>
      <c r="BS113" s="922"/>
      <c r="BT113" s="922"/>
      <c r="BU113" s="922"/>
      <c r="BV113" s="922">
        <v>398997</v>
      </c>
      <c r="BW113" s="922"/>
      <c r="BX113" s="922"/>
      <c r="BY113" s="922"/>
      <c r="BZ113" s="922"/>
      <c r="CA113" s="922">
        <v>356660</v>
      </c>
      <c r="CB113" s="922"/>
      <c r="CC113" s="922"/>
      <c r="CD113" s="922"/>
      <c r="CE113" s="922"/>
      <c r="CF113" s="916">
        <v>10.3</v>
      </c>
      <c r="CG113" s="917"/>
      <c r="CH113" s="917"/>
      <c r="CI113" s="917"/>
      <c r="CJ113" s="917"/>
      <c r="CK113" s="944"/>
      <c r="CL113" s="945"/>
      <c r="CM113" s="918" t="s">
        <v>443</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174</v>
      </c>
      <c r="DH113" s="955"/>
      <c r="DI113" s="955"/>
      <c r="DJ113" s="955"/>
      <c r="DK113" s="956"/>
      <c r="DL113" s="957" t="s">
        <v>174</v>
      </c>
      <c r="DM113" s="955"/>
      <c r="DN113" s="955"/>
      <c r="DO113" s="955"/>
      <c r="DP113" s="956"/>
      <c r="DQ113" s="957" t="s">
        <v>174</v>
      </c>
      <c r="DR113" s="955"/>
      <c r="DS113" s="955"/>
      <c r="DT113" s="955"/>
      <c r="DU113" s="956"/>
      <c r="DV113" s="958" t="s">
        <v>390</v>
      </c>
      <c r="DW113" s="959"/>
      <c r="DX113" s="959"/>
      <c r="DY113" s="959"/>
      <c r="DZ113" s="960"/>
    </row>
    <row r="114" spans="1:130" s="221" customFormat="1" ht="26.25" customHeight="1" x14ac:dyDescent="0.15">
      <c r="A114" s="950"/>
      <c r="B114" s="951"/>
      <c r="C114" s="919" t="s">
        <v>444</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36189</v>
      </c>
      <c r="AB114" s="955"/>
      <c r="AC114" s="955"/>
      <c r="AD114" s="955"/>
      <c r="AE114" s="956"/>
      <c r="AF114" s="957">
        <v>40751</v>
      </c>
      <c r="AG114" s="955"/>
      <c r="AH114" s="955"/>
      <c r="AI114" s="955"/>
      <c r="AJ114" s="956"/>
      <c r="AK114" s="957">
        <v>48972</v>
      </c>
      <c r="AL114" s="955"/>
      <c r="AM114" s="955"/>
      <c r="AN114" s="955"/>
      <c r="AO114" s="956"/>
      <c r="AP114" s="958">
        <v>1.4</v>
      </c>
      <c r="AQ114" s="959"/>
      <c r="AR114" s="959"/>
      <c r="AS114" s="959"/>
      <c r="AT114" s="960"/>
      <c r="AU114" s="904"/>
      <c r="AV114" s="905"/>
      <c r="AW114" s="905"/>
      <c r="AX114" s="905"/>
      <c r="AY114" s="905"/>
      <c r="AZ114" s="918" t="s">
        <v>445</v>
      </c>
      <c r="BA114" s="919"/>
      <c r="BB114" s="919"/>
      <c r="BC114" s="919"/>
      <c r="BD114" s="919"/>
      <c r="BE114" s="919"/>
      <c r="BF114" s="919"/>
      <c r="BG114" s="919"/>
      <c r="BH114" s="919"/>
      <c r="BI114" s="919"/>
      <c r="BJ114" s="919"/>
      <c r="BK114" s="919"/>
      <c r="BL114" s="919"/>
      <c r="BM114" s="919"/>
      <c r="BN114" s="919"/>
      <c r="BO114" s="919"/>
      <c r="BP114" s="920"/>
      <c r="BQ114" s="921">
        <v>637168</v>
      </c>
      <c r="BR114" s="922"/>
      <c r="BS114" s="922"/>
      <c r="BT114" s="922"/>
      <c r="BU114" s="922"/>
      <c r="BV114" s="922">
        <v>634949</v>
      </c>
      <c r="BW114" s="922"/>
      <c r="BX114" s="922"/>
      <c r="BY114" s="922"/>
      <c r="BZ114" s="922"/>
      <c r="CA114" s="922">
        <v>629236</v>
      </c>
      <c r="CB114" s="922"/>
      <c r="CC114" s="922"/>
      <c r="CD114" s="922"/>
      <c r="CE114" s="922"/>
      <c r="CF114" s="916">
        <v>18.2</v>
      </c>
      <c r="CG114" s="917"/>
      <c r="CH114" s="917"/>
      <c r="CI114" s="917"/>
      <c r="CJ114" s="917"/>
      <c r="CK114" s="944"/>
      <c r="CL114" s="945"/>
      <c r="CM114" s="918" t="s">
        <v>446</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432</v>
      </c>
      <c r="DH114" s="955"/>
      <c r="DI114" s="955"/>
      <c r="DJ114" s="955"/>
      <c r="DK114" s="956"/>
      <c r="DL114" s="957" t="s">
        <v>432</v>
      </c>
      <c r="DM114" s="955"/>
      <c r="DN114" s="955"/>
      <c r="DO114" s="955"/>
      <c r="DP114" s="956"/>
      <c r="DQ114" s="957" t="s">
        <v>390</v>
      </c>
      <c r="DR114" s="955"/>
      <c r="DS114" s="955"/>
      <c r="DT114" s="955"/>
      <c r="DU114" s="956"/>
      <c r="DV114" s="958" t="s">
        <v>390</v>
      </c>
      <c r="DW114" s="959"/>
      <c r="DX114" s="959"/>
      <c r="DY114" s="959"/>
      <c r="DZ114" s="960"/>
    </row>
    <row r="115" spans="1:130" s="221" customFormat="1" ht="26.25" customHeight="1" x14ac:dyDescent="0.15">
      <c r="A115" s="950"/>
      <c r="B115" s="951"/>
      <c r="C115" s="919" t="s">
        <v>447</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v>917</v>
      </c>
      <c r="AB115" s="934"/>
      <c r="AC115" s="934"/>
      <c r="AD115" s="934"/>
      <c r="AE115" s="935"/>
      <c r="AF115" s="936">
        <v>816</v>
      </c>
      <c r="AG115" s="934"/>
      <c r="AH115" s="934"/>
      <c r="AI115" s="934"/>
      <c r="AJ115" s="935"/>
      <c r="AK115" s="936">
        <v>2068</v>
      </c>
      <c r="AL115" s="934"/>
      <c r="AM115" s="934"/>
      <c r="AN115" s="934"/>
      <c r="AO115" s="935"/>
      <c r="AP115" s="937">
        <v>0.1</v>
      </c>
      <c r="AQ115" s="938"/>
      <c r="AR115" s="938"/>
      <c r="AS115" s="938"/>
      <c r="AT115" s="939"/>
      <c r="AU115" s="904"/>
      <c r="AV115" s="905"/>
      <c r="AW115" s="905"/>
      <c r="AX115" s="905"/>
      <c r="AY115" s="905"/>
      <c r="AZ115" s="918" t="s">
        <v>448</v>
      </c>
      <c r="BA115" s="919"/>
      <c r="BB115" s="919"/>
      <c r="BC115" s="919"/>
      <c r="BD115" s="919"/>
      <c r="BE115" s="919"/>
      <c r="BF115" s="919"/>
      <c r="BG115" s="919"/>
      <c r="BH115" s="919"/>
      <c r="BI115" s="919"/>
      <c r="BJ115" s="919"/>
      <c r="BK115" s="919"/>
      <c r="BL115" s="919"/>
      <c r="BM115" s="919"/>
      <c r="BN115" s="919"/>
      <c r="BO115" s="919"/>
      <c r="BP115" s="920"/>
      <c r="BQ115" s="921" t="s">
        <v>174</v>
      </c>
      <c r="BR115" s="922"/>
      <c r="BS115" s="922"/>
      <c r="BT115" s="922"/>
      <c r="BU115" s="922"/>
      <c r="BV115" s="922" t="s">
        <v>390</v>
      </c>
      <c r="BW115" s="922"/>
      <c r="BX115" s="922"/>
      <c r="BY115" s="922"/>
      <c r="BZ115" s="922"/>
      <c r="CA115" s="922" t="s">
        <v>174</v>
      </c>
      <c r="CB115" s="922"/>
      <c r="CC115" s="922"/>
      <c r="CD115" s="922"/>
      <c r="CE115" s="922"/>
      <c r="CF115" s="916" t="s">
        <v>174</v>
      </c>
      <c r="CG115" s="917"/>
      <c r="CH115" s="917"/>
      <c r="CI115" s="917"/>
      <c r="CJ115" s="917"/>
      <c r="CK115" s="944"/>
      <c r="CL115" s="945"/>
      <c r="CM115" s="918" t="s">
        <v>449</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390</v>
      </c>
      <c r="DH115" s="955"/>
      <c r="DI115" s="955"/>
      <c r="DJ115" s="955"/>
      <c r="DK115" s="956"/>
      <c r="DL115" s="957" t="s">
        <v>432</v>
      </c>
      <c r="DM115" s="955"/>
      <c r="DN115" s="955"/>
      <c r="DO115" s="955"/>
      <c r="DP115" s="956"/>
      <c r="DQ115" s="957" t="s">
        <v>432</v>
      </c>
      <c r="DR115" s="955"/>
      <c r="DS115" s="955"/>
      <c r="DT115" s="955"/>
      <c r="DU115" s="956"/>
      <c r="DV115" s="958" t="s">
        <v>432</v>
      </c>
      <c r="DW115" s="959"/>
      <c r="DX115" s="959"/>
      <c r="DY115" s="959"/>
      <c r="DZ115" s="960"/>
    </row>
    <row r="116" spans="1:130" s="221" customFormat="1" ht="26.25" customHeight="1" x14ac:dyDescent="0.15">
      <c r="A116" s="952"/>
      <c r="B116" s="953"/>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432</v>
      </c>
      <c r="AB116" s="955"/>
      <c r="AC116" s="955"/>
      <c r="AD116" s="955"/>
      <c r="AE116" s="956"/>
      <c r="AF116" s="957" t="s">
        <v>390</v>
      </c>
      <c r="AG116" s="955"/>
      <c r="AH116" s="955"/>
      <c r="AI116" s="955"/>
      <c r="AJ116" s="956"/>
      <c r="AK116" s="957" t="s">
        <v>432</v>
      </c>
      <c r="AL116" s="955"/>
      <c r="AM116" s="955"/>
      <c r="AN116" s="955"/>
      <c r="AO116" s="956"/>
      <c r="AP116" s="958" t="s">
        <v>432</v>
      </c>
      <c r="AQ116" s="959"/>
      <c r="AR116" s="959"/>
      <c r="AS116" s="959"/>
      <c r="AT116" s="960"/>
      <c r="AU116" s="904"/>
      <c r="AV116" s="905"/>
      <c r="AW116" s="905"/>
      <c r="AX116" s="905"/>
      <c r="AY116" s="905"/>
      <c r="AZ116" s="963" t="s">
        <v>451</v>
      </c>
      <c r="BA116" s="964"/>
      <c r="BB116" s="964"/>
      <c r="BC116" s="964"/>
      <c r="BD116" s="964"/>
      <c r="BE116" s="964"/>
      <c r="BF116" s="964"/>
      <c r="BG116" s="964"/>
      <c r="BH116" s="964"/>
      <c r="BI116" s="964"/>
      <c r="BJ116" s="964"/>
      <c r="BK116" s="964"/>
      <c r="BL116" s="964"/>
      <c r="BM116" s="964"/>
      <c r="BN116" s="964"/>
      <c r="BO116" s="964"/>
      <c r="BP116" s="965"/>
      <c r="BQ116" s="921" t="s">
        <v>390</v>
      </c>
      <c r="BR116" s="922"/>
      <c r="BS116" s="922"/>
      <c r="BT116" s="922"/>
      <c r="BU116" s="922"/>
      <c r="BV116" s="922" t="s">
        <v>390</v>
      </c>
      <c r="BW116" s="922"/>
      <c r="BX116" s="922"/>
      <c r="BY116" s="922"/>
      <c r="BZ116" s="922"/>
      <c r="CA116" s="922" t="s">
        <v>432</v>
      </c>
      <c r="CB116" s="922"/>
      <c r="CC116" s="922"/>
      <c r="CD116" s="922"/>
      <c r="CE116" s="922"/>
      <c r="CF116" s="916" t="s">
        <v>432</v>
      </c>
      <c r="CG116" s="917"/>
      <c r="CH116" s="917"/>
      <c r="CI116" s="917"/>
      <c r="CJ116" s="917"/>
      <c r="CK116" s="944"/>
      <c r="CL116" s="945"/>
      <c r="CM116" s="918" t="s">
        <v>452</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174</v>
      </c>
      <c r="DH116" s="955"/>
      <c r="DI116" s="955"/>
      <c r="DJ116" s="955"/>
      <c r="DK116" s="956"/>
      <c r="DL116" s="957" t="s">
        <v>432</v>
      </c>
      <c r="DM116" s="955"/>
      <c r="DN116" s="955"/>
      <c r="DO116" s="955"/>
      <c r="DP116" s="956"/>
      <c r="DQ116" s="957" t="s">
        <v>390</v>
      </c>
      <c r="DR116" s="955"/>
      <c r="DS116" s="955"/>
      <c r="DT116" s="955"/>
      <c r="DU116" s="956"/>
      <c r="DV116" s="958" t="s">
        <v>432</v>
      </c>
      <c r="DW116" s="959"/>
      <c r="DX116" s="959"/>
      <c r="DY116" s="959"/>
      <c r="DZ116" s="960"/>
    </row>
    <row r="117" spans="1:130" s="221" customFormat="1" ht="26.25" customHeight="1" x14ac:dyDescent="0.15">
      <c r="A117" s="908" t="s">
        <v>186</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453</v>
      </c>
      <c r="Z117" s="890"/>
      <c r="AA117" s="974">
        <v>568975</v>
      </c>
      <c r="AB117" s="975"/>
      <c r="AC117" s="975"/>
      <c r="AD117" s="975"/>
      <c r="AE117" s="976"/>
      <c r="AF117" s="977">
        <v>571635</v>
      </c>
      <c r="AG117" s="975"/>
      <c r="AH117" s="975"/>
      <c r="AI117" s="975"/>
      <c r="AJ117" s="976"/>
      <c r="AK117" s="977">
        <v>602597</v>
      </c>
      <c r="AL117" s="975"/>
      <c r="AM117" s="975"/>
      <c r="AN117" s="975"/>
      <c r="AO117" s="976"/>
      <c r="AP117" s="978"/>
      <c r="AQ117" s="979"/>
      <c r="AR117" s="979"/>
      <c r="AS117" s="979"/>
      <c r="AT117" s="980"/>
      <c r="AU117" s="904"/>
      <c r="AV117" s="905"/>
      <c r="AW117" s="905"/>
      <c r="AX117" s="905"/>
      <c r="AY117" s="905"/>
      <c r="AZ117" s="970" t="s">
        <v>454</v>
      </c>
      <c r="BA117" s="971"/>
      <c r="BB117" s="971"/>
      <c r="BC117" s="971"/>
      <c r="BD117" s="971"/>
      <c r="BE117" s="971"/>
      <c r="BF117" s="971"/>
      <c r="BG117" s="971"/>
      <c r="BH117" s="971"/>
      <c r="BI117" s="971"/>
      <c r="BJ117" s="971"/>
      <c r="BK117" s="971"/>
      <c r="BL117" s="971"/>
      <c r="BM117" s="971"/>
      <c r="BN117" s="971"/>
      <c r="BO117" s="971"/>
      <c r="BP117" s="972"/>
      <c r="BQ117" s="921" t="s">
        <v>432</v>
      </c>
      <c r="BR117" s="922"/>
      <c r="BS117" s="922"/>
      <c r="BT117" s="922"/>
      <c r="BU117" s="922"/>
      <c r="BV117" s="922" t="s">
        <v>432</v>
      </c>
      <c r="BW117" s="922"/>
      <c r="BX117" s="922"/>
      <c r="BY117" s="922"/>
      <c r="BZ117" s="922"/>
      <c r="CA117" s="922" t="s">
        <v>435</v>
      </c>
      <c r="CB117" s="922"/>
      <c r="CC117" s="922"/>
      <c r="CD117" s="922"/>
      <c r="CE117" s="922"/>
      <c r="CF117" s="916" t="s">
        <v>390</v>
      </c>
      <c r="CG117" s="917"/>
      <c r="CH117" s="917"/>
      <c r="CI117" s="917"/>
      <c r="CJ117" s="917"/>
      <c r="CK117" s="944"/>
      <c r="CL117" s="945"/>
      <c r="CM117" s="918" t="s">
        <v>455</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432</v>
      </c>
      <c r="DH117" s="955"/>
      <c r="DI117" s="955"/>
      <c r="DJ117" s="955"/>
      <c r="DK117" s="956"/>
      <c r="DL117" s="957" t="s">
        <v>390</v>
      </c>
      <c r="DM117" s="955"/>
      <c r="DN117" s="955"/>
      <c r="DO117" s="955"/>
      <c r="DP117" s="956"/>
      <c r="DQ117" s="957" t="s">
        <v>390</v>
      </c>
      <c r="DR117" s="955"/>
      <c r="DS117" s="955"/>
      <c r="DT117" s="955"/>
      <c r="DU117" s="956"/>
      <c r="DV117" s="958" t="s">
        <v>174</v>
      </c>
      <c r="DW117" s="959"/>
      <c r="DX117" s="959"/>
      <c r="DY117" s="959"/>
      <c r="DZ117" s="960"/>
    </row>
    <row r="118" spans="1:130" s="221" customFormat="1" ht="26.25" customHeight="1" x14ac:dyDescent="0.15">
      <c r="A118" s="908" t="s">
        <v>427</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424</v>
      </c>
      <c r="AB118" s="889"/>
      <c r="AC118" s="889"/>
      <c r="AD118" s="889"/>
      <c r="AE118" s="890"/>
      <c r="AF118" s="888" t="s">
        <v>425</v>
      </c>
      <c r="AG118" s="889"/>
      <c r="AH118" s="889"/>
      <c r="AI118" s="889"/>
      <c r="AJ118" s="890"/>
      <c r="AK118" s="888" t="s">
        <v>302</v>
      </c>
      <c r="AL118" s="889"/>
      <c r="AM118" s="889"/>
      <c r="AN118" s="889"/>
      <c r="AO118" s="890"/>
      <c r="AP118" s="966" t="s">
        <v>426</v>
      </c>
      <c r="AQ118" s="967"/>
      <c r="AR118" s="967"/>
      <c r="AS118" s="967"/>
      <c r="AT118" s="968"/>
      <c r="AU118" s="904"/>
      <c r="AV118" s="905"/>
      <c r="AW118" s="905"/>
      <c r="AX118" s="905"/>
      <c r="AY118" s="905"/>
      <c r="AZ118" s="969" t="s">
        <v>456</v>
      </c>
      <c r="BA118" s="961"/>
      <c r="BB118" s="961"/>
      <c r="BC118" s="961"/>
      <c r="BD118" s="961"/>
      <c r="BE118" s="961"/>
      <c r="BF118" s="961"/>
      <c r="BG118" s="961"/>
      <c r="BH118" s="961"/>
      <c r="BI118" s="961"/>
      <c r="BJ118" s="961"/>
      <c r="BK118" s="961"/>
      <c r="BL118" s="961"/>
      <c r="BM118" s="961"/>
      <c r="BN118" s="961"/>
      <c r="BO118" s="961"/>
      <c r="BP118" s="962"/>
      <c r="BQ118" s="995" t="s">
        <v>390</v>
      </c>
      <c r="BR118" s="996"/>
      <c r="BS118" s="996"/>
      <c r="BT118" s="996"/>
      <c r="BU118" s="996"/>
      <c r="BV118" s="996" t="s">
        <v>390</v>
      </c>
      <c r="BW118" s="996"/>
      <c r="BX118" s="996"/>
      <c r="BY118" s="996"/>
      <c r="BZ118" s="996"/>
      <c r="CA118" s="996" t="s">
        <v>390</v>
      </c>
      <c r="CB118" s="996"/>
      <c r="CC118" s="996"/>
      <c r="CD118" s="996"/>
      <c r="CE118" s="996"/>
      <c r="CF118" s="916" t="s">
        <v>390</v>
      </c>
      <c r="CG118" s="917"/>
      <c r="CH118" s="917"/>
      <c r="CI118" s="917"/>
      <c r="CJ118" s="917"/>
      <c r="CK118" s="944"/>
      <c r="CL118" s="945"/>
      <c r="CM118" s="918" t="s">
        <v>457</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390</v>
      </c>
      <c r="DH118" s="955"/>
      <c r="DI118" s="955"/>
      <c r="DJ118" s="955"/>
      <c r="DK118" s="956"/>
      <c r="DL118" s="957" t="s">
        <v>390</v>
      </c>
      <c r="DM118" s="955"/>
      <c r="DN118" s="955"/>
      <c r="DO118" s="955"/>
      <c r="DP118" s="956"/>
      <c r="DQ118" s="957" t="s">
        <v>390</v>
      </c>
      <c r="DR118" s="955"/>
      <c r="DS118" s="955"/>
      <c r="DT118" s="955"/>
      <c r="DU118" s="956"/>
      <c r="DV118" s="958" t="s">
        <v>390</v>
      </c>
      <c r="DW118" s="959"/>
      <c r="DX118" s="959"/>
      <c r="DY118" s="959"/>
      <c r="DZ118" s="960"/>
    </row>
    <row r="119" spans="1:130" s="221" customFormat="1" ht="26.25" customHeight="1" x14ac:dyDescent="0.15">
      <c r="A119" s="1052" t="s">
        <v>430</v>
      </c>
      <c r="B119" s="943"/>
      <c r="C119" s="925" t="s">
        <v>431</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435</v>
      </c>
      <c r="AB119" s="896"/>
      <c r="AC119" s="896"/>
      <c r="AD119" s="896"/>
      <c r="AE119" s="897"/>
      <c r="AF119" s="898" t="s">
        <v>390</v>
      </c>
      <c r="AG119" s="896"/>
      <c r="AH119" s="896"/>
      <c r="AI119" s="896"/>
      <c r="AJ119" s="897"/>
      <c r="AK119" s="898" t="s">
        <v>390</v>
      </c>
      <c r="AL119" s="896"/>
      <c r="AM119" s="896"/>
      <c r="AN119" s="896"/>
      <c r="AO119" s="897"/>
      <c r="AP119" s="899" t="s">
        <v>390</v>
      </c>
      <c r="AQ119" s="900"/>
      <c r="AR119" s="900"/>
      <c r="AS119" s="900"/>
      <c r="AT119" s="901"/>
      <c r="AU119" s="906"/>
      <c r="AV119" s="907"/>
      <c r="AW119" s="907"/>
      <c r="AX119" s="907"/>
      <c r="AY119" s="907"/>
      <c r="AZ119" s="242" t="s">
        <v>186</v>
      </c>
      <c r="BA119" s="242"/>
      <c r="BB119" s="242"/>
      <c r="BC119" s="242"/>
      <c r="BD119" s="242"/>
      <c r="BE119" s="242"/>
      <c r="BF119" s="242"/>
      <c r="BG119" s="242"/>
      <c r="BH119" s="242"/>
      <c r="BI119" s="242"/>
      <c r="BJ119" s="242"/>
      <c r="BK119" s="242"/>
      <c r="BL119" s="242"/>
      <c r="BM119" s="242"/>
      <c r="BN119" s="242"/>
      <c r="BO119" s="973" t="s">
        <v>458</v>
      </c>
      <c r="BP119" s="1001"/>
      <c r="BQ119" s="995">
        <v>6417712</v>
      </c>
      <c r="BR119" s="996"/>
      <c r="BS119" s="996"/>
      <c r="BT119" s="996"/>
      <c r="BU119" s="996"/>
      <c r="BV119" s="996">
        <v>6356745</v>
      </c>
      <c r="BW119" s="996"/>
      <c r="BX119" s="996"/>
      <c r="BY119" s="996"/>
      <c r="BZ119" s="996"/>
      <c r="CA119" s="996">
        <v>6211622</v>
      </c>
      <c r="CB119" s="996"/>
      <c r="CC119" s="996"/>
      <c r="CD119" s="996"/>
      <c r="CE119" s="996"/>
      <c r="CF119" s="997"/>
      <c r="CG119" s="998"/>
      <c r="CH119" s="998"/>
      <c r="CI119" s="998"/>
      <c r="CJ119" s="999"/>
      <c r="CK119" s="946"/>
      <c r="CL119" s="947"/>
      <c r="CM119" s="969" t="s">
        <v>459</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390</v>
      </c>
      <c r="DH119" s="982"/>
      <c r="DI119" s="982"/>
      <c r="DJ119" s="982"/>
      <c r="DK119" s="983"/>
      <c r="DL119" s="981" t="s">
        <v>435</v>
      </c>
      <c r="DM119" s="982"/>
      <c r="DN119" s="982"/>
      <c r="DO119" s="982"/>
      <c r="DP119" s="983"/>
      <c r="DQ119" s="981" t="s">
        <v>435</v>
      </c>
      <c r="DR119" s="982"/>
      <c r="DS119" s="982"/>
      <c r="DT119" s="982"/>
      <c r="DU119" s="983"/>
      <c r="DV119" s="984" t="s">
        <v>435</v>
      </c>
      <c r="DW119" s="985"/>
      <c r="DX119" s="985"/>
      <c r="DY119" s="985"/>
      <c r="DZ119" s="986"/>
    </row>
    <row r="120" spans="1:130" s="221" customFormat="1" ht="26.25" customHeight="1" x14ac:dyDescent="0.15">
      <c r="A120" s="1053"/>
      <c r="B120" s="945"/>
      <c r="C120" s="918" t="s">
        <v>436</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435</v>
      </c>
      <c r="AB120" s="955"/>
      <c r="AC120" s="955"/>
      <c r="AD120" s="955"/>
      <c r="AE120" s="956"/>
      <c r="AF120" s="957" t="s">
        <v>390</v>
      </c>
      <c r="AG120" s="955"/>
      <c r="AH120" s="955"/>
      <c r="AI120" s="955"/>
      <c r="AJ120" s="956"/>
      <c r="AK120" s="957" t="s">
        <v>432</v>
      </c>
      <c r="AL120" s="955"/>
      <c r="AM120" s="955"/>
      <c r="AN120" s="955"/>
      <c r="AO120" s="956"/>
      <c r="AP120" s="958" t="s">
        <v>390</v>
      </c>
      <c r="AQ120" s="959"/>
      <c r="AR120" s="959"/>
      <c r="AS120" s="959"/>
      <c r="AT120" s="960"/>
      <c r="AU120" s="987" t="s">
        <v>460</v>
      </c>
      <c r="AV120" s="988"/>
      <c r="AW120" s="988"/>
      <c r="AX120" s="988"/>
      <c r="AY120" s="989"/>
      <c r="AZ120" s="925" t="s">
        <v>461</v>
      </c>
      <c r="BA120" s="893"/>
      <c r="BB120" s="893"/>
      <c r="BC120" s="893"/>
      <c r="BD120" s="893"/>
      <c r="BE120" s="893"/>
      <c r="BF120" s="893"/>
      <c r="BG120" s="893"/>
      <c r="BH120" s="893"/>
      <c r="BI120" s="893"/>
      <c r="BJ120" s="893"/>
      <c r="BK120" s="893"/>
      <c r="BL120" s="893"/>
      <c r="BM120" s="893"/>
      <c r="BN120" s="893"/>
      <c r="BO120" s="893"/>
      <c r="BP120" s="894"/>
      <c r="BQ120" s="926">
        <v>1332823</v>
      </c>
      <c r="BR120" s="927"/>
      <c r="BS120" s="927"/>
      <c r="BT120" s="927"/>
      <c r="BU120" s="927"/>
      <c r="BV120" s="927">
        <v>1421668</v>
      </c>
      <c r="BW120" s="927"/>
      <c r="BX120" s="927"/>
      <c r="BY120" s="927"/>
      <c r="BZ120" s="927"/>
      <c r="CA120" s="927">
        <v>1605639</v>
      </c>
      <c r="CB120" s="927"/>
      <c r="CC120" s="927"/>
      <c r="CD120" s="927"/>
      <c r="CE120" s="927"/>
      <c r="CF120" s="940">
        <v>46.4</v>
      </c>
      <c r="CG120" s="941"/>
      <c r="CH120" s="941"/>
      <c r="CI120" s="941"/>
      <c r="CJ120" s="941"/>
      <c r="CK120" s="1002" t="s">
        <v>462</v>
      </c>
      <c r="CL120" s="1003"/>
      <c r="CM120" s="1003"/>
      <c r="CN120" s="1003"/>
      <c r="CO120" s="1004"/>
      <c r="CP120" s="1010" t="s">
        <v>463</v>
      </c>
      <c r="CQ120" s="1011"/>
      <c r="CR120" s="1011"/>
      <c r="CS120" s="1011"/>
      <c r="CT120" s="1011"/>
      <c r="CU120" s="1011"/>
      <c r="CV120" s="1011"/>
      <c r="CW120" s="1011"/>
      <c r="CX120" s="1011"/>
      <c r="CY120" s="1011"/>
      <c r="CZ120" s="1011"/>
      <c r="DA120" s="1011"/>
      <c r="DB120" s="1011"/>
      <c r="DC120" s="1011"/>
      <c r="DD120" s="1011"/>
      <c r="DE120" s="1011"/>
      <c r="DF120" s="1012"/>
      <c r="DG120" s="926">
        <v>1427474</v>
      </c>
      <c r="DH120" s="927"/>
      <c r="DI120" s="927"/>
      <c r="DJ120" s="927"/>
      <c r="DK120" s="927"/>
      <c r="DL120" s="927">
        <v>1411710</v>
      </c>
      <c r="DM120" s="927"/>
      <c r="DN120" s="927"/>
      <c r="DO120" s="927"/>
      <c r="DP120" s="927"/>
      <c r="DQ120" s="927">
        <v>1356789</v>
      </c>
      <c r="DR120" s="927"/>
      <c r="DS120" s="927"/>
      <c r="DT120" s="927"/>
      <c r="DU120" s="927"/>
      <c r="DV120" s="928">
        <v>39.200000000000003</v>
      </c>
      <c r="DW120" s="928"/>
      <c r="DX120" s="928"/>
      <c r="DY120" s="928"/>
      <c r="DZ120" s="929"/>
    </row>
    <row r="121" spans="1:130" s="221" customFormat="1" ht="26.25" customHeight="1" x14ac:dyDescent="0.15">
      <c r="A121" s="1053"/>
      <c r="B121" s="945"/>
      <c r="C121" s="970" t="s">
        <v>464</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390</v>
      </c>
      <c r="AB121" s="955"/>
      <c r="AC121" s="955"/>
      <c r="AD121" s="955"/>
      <c r="AE121" s="956"/>
      <c r="AF121" s="957" t="s">
        <v>390</v>
      </c>
      <c r="AG121" s="955"/>
      <c r="AH121" s="955"/>
      <c r="AI121" s="955"/>
      <c r="AJ121" s="956"/>
      <c r="AK121" s="957" t="s">
        <v>390</v>
      </c>
      <c r="AL121" s="955"/>
      <c r="AM121" s="955"/>
      <c r="AN121" s="955"/>
      <c r="AO121" s="956"/>
      <c r="AP121" s="958" t="s">
        <v>435</v>
      </c>
      <c r="AQ121" s="959"/>
      <c r="AR121" s="959"/>
      <c r="AS121" s="959"/>
      <c r="AT121" s="960"/>
      <c r="AU121" s="990"/>
      <c r="AV121" s="991"/>
      <c r="AW121" s="991"/>
      <c r="AX121" s="991"/>
      <c r="AY121" s="992"/>
      <c r="AZ121" s="918" t="s">
        <v>465</v>
      </c>
      <c r="BA121" s="919"/>
      <c r="BB121" s="919"/>
      <c r="BC121" s="919"/>
      <c r="BD121" s="919"/>
      <c r="BE121" s="919"/>
      <c r="BF121" s="919"/>
      <c r="BG121" s="919"/>
      <c r="BH121" s="919"/>
      <c r="BI121" s="919"/>
      <c r="BJ121" s="919"/>
      <c r="BK121" s="919"/>
      <c r="BL121" s="919"/>
      <c r="BM121" s="919"/>
      <c r="BN121" s="919"/>
      <c r="BO121" s="919"/>
      <c r="BP121" s="920"/>
      <c r="BQ121" s="921" t="s">
        <v>390</v>
      </c>
      <c r="BR121" s="922"/>
      <c r="BS121" s="922"/>
      <c r="BT121" s="922"/>
      <c r="BU121" s="922"/>
      <c r="BV121" s="922" t="s">
        <v>390</v>
      </c>
      <c r="BW121" s="922"/>
      <c r="BX121" s="922"/>
      <c r="BY121" s="922"/>
      <c r="BZ121" s="922"/>
      <c r="CA121" s="922" t="s">
        <v>390</v>
      </c>
      <c r="CB121" s="922"/>
      <c r="CC121" s="922"/>
      <c r="CD121" s="922"/>
      <c r="CE121" s="922"/>
      <c r="CF121" s="916" t="s">
        <v>390</v>
      </c>
      <c r="CG121" s="917"/>
      <c r="CH121" s="917"/>
      <c r="CI121" s="917"/>
      <c r="CJ121" s="917"/>
      <c r="CK121" s="1005"/>
      <c r="CL121" s="1006"/>
      <c r="CM121" s="1006"/>
      <c r="CN121" s="1006"/>
      <c r="CO121" s="1007"/>
      <c r="CP121" s="1015" t="s">
        <v>466</v>
      </c>
      <c r="CQ121" s="1016"/>
      <c r="CR121" s="1016"/>
      <c r="CS121" s="1016"/>
      <c r="CT121" s="1016"/>
      <c r="CU121" s="1016"/>
      <c r="CV121" s="1016"/>
      <c r="CW121" s="1016"/>
      <c r="CX121" s="1016"/>
      <c r="CY121" s="1016"/>
      <c r="CZ121" s="1016"/>
      <c r="DA121" s="1016"/>
      <c r="DB121" s="1016"/>
      <c r="DC121" s="1016"/>
      <c r="DD121" s="1016"/>
      <c r="DE121" s="1016"/>
      <c r="DF121" s="1017"/>
      <c r="DG121" s="921">
        <v>504963</v>
      </c>
      <c r="DH121" s="922"/>
      <c r="DI121" s="922"/>
      <c r="DJ121" s="922"/>
      <c r="DK121" s="922"/>
      <c r="DL121" s="922">
        <v>468588</v>
      </c>
      <c r="DM121" s="922"/>
      <c r="DN121" s="922"/>
      <c r="DO121" s="922"/>
      <c r="DP121" s="922"/>
      <c r="DQ121" s="922">
        <v>422558</v>
      </c>
      <c r="DR121" s="922"/>
      <c r="DS121" s="922"/>
      <c r="DT121" s="922"/>
      <c r="DU121" s="922"/>
      <c r="DV121" s="923">
        <v>12.2</v>
      </c>
      <c r="DW121" s="923"/>
      <c r="DX121" s="923"/>
      <c r="DY121" s="923"/>
      <c r="DZ121" s="924"/>
    </row>
    <row r="122" spans="1:130" s="221" customFormat="1" ht="26.25" customHeight="1" x14ac:dyDescent="0.15">
      <c r="A122" s="1053"/>
      <c r="B122" s="945"/>
      <c r="C122" s="918" t="s">
        <v>446</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390</v>
      </c>
      <c r="AB122" s="955"/>
      <c r="AC122" s="955"/>
      <c r="AD122" s="955"/>
      <c r="AE122" s="956"/>
      <c r="AF122" s="957" t="s">
        <v>390</v>
      </c>
      <c r="AG122" s="955"/>
      <c r="AH122" s="955"/>
      <c r="AI122" s="955"/>
      <c r="AJ122" s="956"/>
      <c r="AK122" s="957" t="s">
        <v>174</v>
      </c>
      <c r="AL122" s="955"/>
      <c r="AM122" s="955"/>
      <c r="AN122" s="955"/>
      <c r="AO122" s="956"/>
      <c r="AP122" s="958" t="s">
        <v>390</v>
      </c>
      <c r="AQ122" s="959"/>
      <c r="AR122" s="959"/>
      <c r="AS122" s="959"/>
      <c r="AT122" s="960"/>
      <c r="AU122" s="990"/>
      <c r="AV122" s="991"/>
      <c r="AW122" s="991"/>
      <c r="AX122" s="991"/>
      <c r="AY122" s="992"/>
      <c r="AZ122" s="969" t="s">
        <v>467</v>
      </c>
      <c r="BA122" s="961"/>
      <c r="BB122" s="961"/>
      <c r="BC122" s="961"/>
      <c r="BD122" s="961"/>
      <c r="BE122" s="961"/>
      <c r="BF122" s="961"/>
      <c r="BG122" s="961"/>
      <c r="BH122" s="961"/>
      <c r="BI122" s="961"/>
      <c r="BJ122" s="961"/>
      <c r="BK122" s="961"/>
      <c r="BL122" s="961"/>
      <c r="BM122" s="961"/>
      <c r="BN122" s="961"/>
      <c r="BO122" s="961"/>
      <c r="BP122" s="962"/>
      <c r="BQ122" s="995">
        <v>4573378</v>
      </c>
      <c r="BR122" s="996"/>
      <c r="BS122" s="996"/>
      <c r="BT122" s="996"/>
      <c r="BU122" s="996"/>
      <c r="BV122" s="996">
        <v>4577083</v>
      </c>
      <c r="BW122" s="996"/>
      <c r="BX122" s="996"/>
      <c r="BY122" s="996"/>
      <c r="BZ122" s="996"/>
      <c r="CA122" s="996">
        <v>4625694</v>
      </c>
      <c r="CB122" s="996"/>
      <c r="CC122" s="996"/>
      <c r="CD122" s="996"/>
      <c r="CE122" s="996"/>
      <c r="CF122" s="1013">
        <v>133.69999999999999</v>
      </c>
      <c r="CG122" s="1014"/>
      <c r="CH122" s="1014"/>
      <c r="CI122" s="1014"/>
      <c r="CJ122" s="1014"/>
      <c r="CK122" s="1005"/>
      <c r="CL122" s="1006"/>
      <c r="CM122" s="1006"/>
      <c r="CN122" s="1006"/>
      <c r="CO122" s="1007"/>
      <c r="CP122" s="1015" t="s">
        <v>468</v>
      </c>
      <c r="CQ122" s="1016"/>
      <c r="CR122" s="1016"/>
      <c r="CS122" s="1016"/>
      <c r="CT122" s="1016"/>
      <c r="CU122" s="1016"/>
      <c r="CV122" s="1016"/>
      <c r="CW122" s="1016"/>
      <c r="CX122" s="1016"/>
      <c r="CY122" s="1016"/>
      <c r="CZ122" s="1016"/>
      <c r="DA122" s="1016"/>
      <c r="DB122" s="1016"/>
      <c r="DC122" s="1016"/>
      <c r="DD122" s="1016"/>
      <c r="DE122" s="1016"/>
      <c r="DF122" s="1017"/>
      <c r="DG122" s="921" t="s">
        <v>432</v>
      </c>
      <c r="DH122" s="922"/>
      <c r="DI122" s="922"/>
      <c r="DJ122" s="922"/>
      <c r="DK122" s="922"/>
      <c r="DL122" s="922" t="s">
        <v>390</v>
      </c>
      <c r="DM122" s="922"/>
      <c r="DN122" s="922"/>
      <c r="DO122" s="922"/>
      <c r="DP122" s="922"/>
      <c r="DQ122" s="922" t="s">
        <v>390</v>
      </c>
      <c r="DR122" s="922"/>
      <c r="DS122" s="922"/>
      <c r="DT122" s="922"/>
      <c r="DU122" s="922"/>
      <c r="DV122" s="923" t="s">
        <v>435</v>
      </c>
      <c r="DW122" s="923"/>
      <c r="DX122" s="923"/>
      <c r="DY122" s="923"/>
      <c r="DZ122" s="924"/>
    </row>
    <row r="123" spans="1:130" s="221" customFormat="1" ht="26.25" customHeight="1" x14ac:dyDescent="0.15">
      <c r="A123" s="1053"/>
      <c r="B123" s="945"/>
      <c r="C123" s="918" t="s">
        <v>452</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390</v>
      </c>
      <c r="AB123" s="955"/>
      <c r="AC123" s="955"/>
      <c r="AD123" s="955"/>
      <c r="AE123" s="956"/>
      <c r="AF123" s="957" t="s">
        <v>435</v>
      </c>
      <c r="AG123" s="955"/>
      <c r="AH123" s="955"/>
      <c r="AI123" s="955"/>
      <c r="AJ123" s="956"/>
      <c r="AK123" s="957" t="s">
        <v>390</v>
      </c>
      <c r="AL123" s="955"/>
      <c r="AM123" s="955"/>
      <c r="AN123" s="955"/>
      <c r="AO123" s="956"/>
      <c r="AP123" s="958" t="s">
        <v>390</v>
      </c>
      <c r="AQ123" s="959"/>
      <c r="AR123" s="959"/>
      <c r="AS123" s="959"/>
      <c r="AT123" s="960"/>
      <c r="AU123" s="993"/>
      <c r="AV123" s="994"/>
      <c r="AW123" s="994"/>
      <c r="AX123" s="994"/>
      <c r="AY123" s="994"/>
      <c r="AZ123" s="242" t="s">
        <v>186</v>
      </c>
      <c r="BA123" s="242"/>
      <c r="BB123" s="242"/>
      <c r="BC123" s="242"/>
      <c r="BD123" s="242"/>
      <c r="BE123" s="242"/>
      <c r="BF123" s="242"/>
      <c r="BG123" s="242"/>
      <c r="BH123" s="242"/>
      <c r="BI123" s="242"/>
      <c r="BJ123" s="242"/>
      <c r="BK123" s="242"/>
      <c r="BL123" s="242"/>
      <c r="BM123" s="242"/>
      <c r="BN123" s="242"/>
      <c r="BO123" s="973" t="s">
        <v>469</v>
      </c>
      <c r="BP123" s="1001"/>
      <c r="BQ123" s="1059">
        <v>5906201</v>
      </c>
      <c r="BR123" s="1060"/>
      <c r="BS123" s="1060"/>
      <c r="BT123" s="1060"/>
      <c r="BU123" s="1060"/>
      <c r="BV123" s="1060">
        <v>5998751</v>
      </c>
      <c r="BW123" s="1060"/>
      <c r="BX123" s="1060"/>
      <c r="BY123" s="1060"/>
      <c r="BZ123" s="1060"/>
      <c r="CA123" s="1060">
        <v>6231333</v>
      </c>
      <c r="CB123" s="1060"/>
      <c r="CC123" s="1060"/>
      <c r="CD123" s="1060"/>
      <c r="CE123" s="1060"/>
      <c r="CF123" s="997"/>
      <c r="CG123" s="998"/>
      <c r="CH123" s="998"/>
      <c r="CI123" s="998"/>
      <c r="CJ123" s="999"/>
      <c r="CK123" s="1005"/>
      <c r="CL123" s="1006"/>
      <c r="CM123" s="1006"/>
      <c r="CN123" s="1006"/>
      <c r="CO123" s="1007"/>
      <c r="CP123" s="1015" t="s">
        <v>470</v>
      </c>
      <c r="CQ123" s="1016"/>
      <c r="CR123" s="1016"/>
      <c r="CS123" s="1016"/>
      <c r="CT123" s="1016"/>
      <c r="CU123" s="1016"/>
      <c r="CV123" s="1016"/>
      <c r="CW123" s="1016"/>
      <c r="CX123" s="1016"/>
      <c r="CY123" s="1016"/>
      <c r="CZ123" s="1016"/>
      <c r="DA123" s="1016"/>
      <c r="DB123" s="1016"/>
      <c r="DC123" s="1016"/>
      <c r="DD123" s="1016"/>
      <c r="DE123" s="1016"/>
      <c r="DF123" s="1017"/>
      <c r="DG123" s="954" t="s">
        <v>390</v>
      </c>
      <c r="DH123" s="955"/>
      <c r="DI123" s="955"/>
      <c r="DJ123" s="955"/>
      <c r="DK123" s="956"/>
      <c r="DL123" s="957" t="s">
        <v>390</v>
      </c>
      <c r="DM123" s="955"/>
      <c r="DN123" s="955"/>
      <c r="DO123" s="955"/>
      <c r="DP123" s="956"/>
      <c r="DQ123" s="957" t="s">
        <v>390</v>
      </c>
      <c r="DR123" s="955"/>
      <c r="DS123" s="955"/>
      <c r="DT123" s="955"/>
      <c r="DU123" s="956"/>
      <c r="DV123" s="958" t="s">
        <v>390</v>
      </c>
      <c r="DW123" s="959"/>
      <c r="DX123" s="959"/>
      <c r="DY123" s="959"/>
      <c r="DZ123" s="960"/>
    </row>
    <row r="124" spans="1:130" s="221" customFormat="1" ht="26.25" customHeight="1" thickBot="1" x14ac:dyDescent="0.2">
      <c r="A124" s="1053"/>
      <c r="B124" s="945"/>
      <c r="C124" s="918" t="s">
        <v>455</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390</v>
      </c>
      <c r="AB124" s="955"/>
      <c r="AC124" s="955"/>
      <c r="AD124" s="955"/>
      <c r="AE124" s="956"/>
      <c r="AF124" s="957" t="s">
        <v>390</v>
      </c>
      <c r="AG124" s="955"/>
      <c r="AH124" s="955"/>
      <c r="AI124" s="955"/>
      <c r="AJ124" s="956"/>
      <c r="AK124" s="957" t="s">
        <v>390</v>
      </c>
      <c r="AL124" s="955"/>
      <c r="AM124" s="955"/>
      <c r="AN124" s="955"/>
      <c r="AO124" s="956"/>
      <c r="AP124" s="958" t="s">
        <v>174</v>
      </c>
      <c r="AQ124" s="959"/>
      <c r="AR124" s="959"/>
      <c r="AS124" s="959"/>
      <c r="AT124" s="960"/>
      <c r="AU124" s="1055" t="s">
        <v>471</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v>16.2</v>
      </c>
      <c r="BR124" s="1023"/>
      <c r="BS124" s="1023"/>
      <c r="BT124" s="1023"/>
      <c r="BU124" s="1023"/>
      <c r="BV124" s="1023">
        <v>11.1</v>
      </c>
      <c r="BW124" s="1023"/>
      <c r="BX124" s="1023"/>
      <c r="BY124" s="1023"/>
      <c r="BZ124" s="1023"/>
      <c r="CA124" s="1023" t="s">
        <v>390</v>
      </c>
      <c r="CB124" s="1023"/>
      <c r="CC124" s="1023"/>
      <c r="CD124" s="1023"/>
      <c r="CE124" s="1023"/>
      <c r="CF124" s="1024"/>
      <c r="CG124" s="1025"/>
      <c r="CH124" s="1025"/>
      <c r="CI124" s="1025"/>
      <c r="CJ124" s="1026"/>
      <c r="CK124" s="1008"/>
      <c r="CL124" s="1008"/>
      <c r="CM124" s="1008"/>
      <c r="CN124" s="1008"/>
      <c r="CO124" s="1009"/>
      <c r="CP124" s="1015" t="s">
        <v>472</v>
      </c>
      <c r="CQ124" s="1016"/>
      <c r="CR124" s="1016"/>
      <c r="CS124" s="1016"/>
      <c r="CT124" s="1016"/>
      <c r="CU124" s="1016"/>
      <c r="CV124" s="1016"/>
      <c r="CW124" s="1016"/>
      <c r="CX124" s="1016"/>
      <c r="CY124" s="1016"/>
      <c r="CZ124" s="1016"/>
      <c r="DA124" s="1016"/>
      <c r="DB124" s="1016"/>
      <c r="DC124" s="1016"/>
      <c r="DD124" s="1016"/>
      <c r="DE124" s="1016"/>
      <c r="DF124" s="1017"/>
      <c r="DG124" s="1000" t="s">
        <v>432</v>
      </c>
      <c r="DH124" s="982"/>
      <c r="DI124" s="982"/>
      <c r="DJ124" s="982"/>
      <c r="DK124" s="983"/>
      <c r="DL124" s="981" t="s">
        <v>432</v>
      </c>
      <c r="DM124" s="982"/>
      <c r="DN124" s="982"/>
      <c r="DO124" s="982"/>
      <c r="DP124" s="983"/>
      <c r="DQ124" s="981" t="s">
        <v>390</v>
      </c>
      <c r="DR124" s="982"/>
      <c r="DS124" s="982"/>
      <c r="DT124" s="982"/>
      <c r="DU124" s="983"/>
      <c r="DV124" s="984" t="s">
        <v>432</v>
      </c>
      <c r="DW124" s="985"/>
      <c r="DX124" s="985"/>
      <c r="DY124" s="985"/>
      <c r="DZ124" s="986"/>
    </row>
    <row r="125" spans="1:130" s="221" customFormat="1" ht="26.25" customHeight="1" x14ac:dyDescent="0.15">
      <c r="A125" s="1053"/>
      <c r="B125" s="945"/>
      <c r="C125" s="918" t="s">
        <v>457</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390</v>
      </c>
      <c r="AB125" s="955"/>
      <c r="AC125" s="955"/>
      <c r="AD125" s="955"/>
      <c r="AE125" s="956"/>
      <c r="AF125" s="957" t="s">
        <v>390</v>
      </c>
      <c r="AG125" s="955"/>
      <c r="AH125" s="955"/>
      <c r="AI125" s="955"/>
      <c r="AJ125" s="956"/>
      <c r="AK125" s="957" t="s">
        <v>390</v>
      </c>
      <c r="AL125" s="955"/>
      <c r="AM125" s="955"/>
      <c r="AN125" s="955"/>
      <c r="AO125" s="956"/>
      <c r="AP125" s="958" t="s">
        <v>432</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473</v>
      </c>
      <c r="CL125" s="1003"/>
      <c r="CM125" s="1003"/>
      <c r="CN125" s="1003"/>
      <c r="CO125" s="1004"/>
      <c r="CP125" s="925" t="s">
        <v>474</v>
      </c>
      <c r="CQ125" s="893"/>
      <c r="CR125" s="893"/>
      <c r="CS125" s="893"/>
      <c r="CT125" s="893"/>
      <c r="CU125" s="893"/>
      <c r="CV125" s="893"/>
      <c r="CW125" s="893"/>
      <c r="CX125" s="893"/>
      <c r="CY125" s="893"/>
      <c r="CZ125" s="893"/>
      <c r="DA125" s="893"/>
      <c r="DB125" s="893"/>
      <c r="DC125" s="893"/>
      <c r="DD125" s="893"/>
      <c r="DE125" s="893"/>
      <c r="DF125" s="894"/>
      <c r="DG125" s="926" t="s">
        <v>390</v>
      </c>
      <c r="DH125" s="927"/>
      <c r="DI125" s="927"/>
      <c r="DJ125" s="927"/>
      <c r="DK125" s="927"/>
      <c r="DL125" s="927" t="s">
        <v>390</v>
      </c>
      <c r="DM125" s="927"/>
      <c r="DN125" s="927"/>
      <c r="DO125" s="927"/>
      <c r="DP125" s="927"/>
      <c r="DQ125" s="927" t="s">
        <v>390</v>
      </c>
      <c r="DR125" s="927"/>
      <c r="DS125" s="927"/>
      <c r="DT125" s="927"/>
      <c r="DU125" s="927"/>
      <c r="DV125" s="928" t="s">
        <v>432</v>
      </c>
      <c r="DW125" s="928"/>
      <c r="DX125" s="928"/>
      <c r="DY125" s="928"/>
      <c r="DZ125" s="929"/>
    </row>
    <row r="126" spans="1:130" s="221" customFormat="1" ht="26.25" customHeight="1" thickBot="1" x14ac:dyDescent="0.2">
      <c r="A126" s="1053"/>
      <c r="B126" s="945"/>
      <c r="C126" s="918" t="s">
        <v>459</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432</v>
      </c>
      <c r="AB126" s="955"/>
      <c r="AC126" s="955"/>
      <c r="AD126" s="955"/>
      <c r="AE126" s="956"/>
      <c r="AF126" s="957" t="s">
        <v>390</v>
      </c>
      <c r="AG126" s="955"/>
      <c r="AH126" s="955"/>
      <c r="AI126" s="955"/>
      <c r="AJ126" s="956"/>
      <c r="AK126" s="957" t="s">
        <v>432</v>
      </c>
      <c r="AL126" s="955"/>
      <c r="AM126" s="955"/>
      <c r="AN126" s="955"/>
      <c r="AO126" s="956"/>
      <c r="AP126" s="958" t="s">
        <v>432</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475</v>
      </c>
      <c r="CQ126" s="919"/>
      <c r="CR126" s="919"/>
      <c r="CS126" s="919"/>
      <c r="CT126" s="919"/>
      <c r="CU126" s="919"/>
      <c r="CV126" s="919"/>
      <c r="CW126" s="919"/>
      <c r="CX126" s="919"/>
      <c r="CY126" s="919"/>
      <c r="CZ126" s="919"/>
      <c r="DA126" s="919"/>
      <c r="DB126" s="919"/>
      <c r="DC126" s="919"/>
      <c r="DD126" s="919"/>
      <c r="DE126" s="919"/>
      <c r="DF126" s="920"/>
      <c r="DG126" s="921" t="s">
        <v>390</v>
      </c>
      <c r="DH126" s="922"/>
      <c r="DI126" s="922"/>
      <c r="DJ126" s="922"/>
      <c r="DK126" s="922"/>
      <c r="DL126" s="922" t="s">
        <v>432</v>
      </c>
      <c r="DM126" s="922"/>
      <c r="DN126" s="922"/>
      <c r="DO126" s="922"/>
      <c r="DP126" s="922"/>
      <c r="DQ126" s="922" t="s">
        <v>432</v>
      </c>
      <c r="DR126" s="922"/>
      <c r="DS126" s="922"/>
      <c r="DT126" s="922"/>
      <c r="DU126" s="922"/>
      <c r="DV126" s="923" t="s">
        <v>390</v>
      </c>
      <c r="DW126" s="923"/>
      <c r="DX126" s="923"/>
      <c r="DY126" s="923"/>
      <c r="DZ126" s="924"/>
    </row>
    <row r="127" spans="1:130" s="221" customFormat="1" ht="26.25" customHeight="1" x14ac:dyDescent="0.15">
      <c r="A127" s="1054"/>
      <c r="B127" s="947"/>
      <c r="C127" s="969" t="s">
        <v>476</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v>917</v>
      </c>
      <c r="AB127" s="955"/>
      <c r="AC127" s="955"/>
      <c r="AD127" s="955"/>
      <c r="AE127" s="956"/>
      <c r="AF127" s="957">
        <v>816</v>
      </c>
      <c r="AG127" s="955"/>
      <c r="AH127" s="955"/>
      <c r="AI127" s="955"/>
      <c r="AJ127" s="956"/>
      <c r="AK127" s="957">
        <v>2068</v>
      </c>
      <c r="AL127" s="955"/>
      <c r="AM127" s="955"/>
      <c r="AN127" s="955"/>
      <c r="AO127" s="956"/>
      <c r="AP127" s="958">
        <v>0.1</v>
      </c>
      <c r="AQ127" s="959"/>
      <c r="AR127" s="959"/>
      <c r="AS127" s="959"/>
      <c r="AT127" s="960"/>
      <c r="AU127" s="223"/>
      <c r="AV127" s="223"/>
      <c r="AW127" s="223"/>
      <c r="AX127" s="1027" t="s">
        <v>477</v>
      </c>
      <c r="AY127" s="1028"/>
      <c r="AZ127" s="1028"/>
      <c r="BA127" s="1028"/>
      <c r="BB127" s="1028"/>
      <c r="BC127" s="1028"/>
      <c r="BD127" s="1028"/>
      <c r="BE127" s="1029"/>
      <c r="BF127" s="1030" t="s">
        <v>478</v>
      </c>
      <c r="BG127" s="1028"/>
      <c r="BH127" s="1028"/>
      <c r="BI127" s="1028"/>
      <c r="BJ127" s="1028"/>
      <c r="BK127" s="1028"/>
      <c r="BL127" s="1029"/>
      <c r="BM127" s="1030" t="s">
        <v>479</v>
      </c>
      <c r="BN127" s="1028"/>
      <c r="BO127" s="1028"/>
      <c r="BP127" s="1028"/>
      <c r="BQ127" s="1028"/>
      <c r="BR127" s="1028"/>
      <c r="BS127" s="1029"/>
      <c r="BT127" s="1030" t="s">
        <v>480</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481</v>
      </c>
      <c r="CQ127" s="919"/>
      <c r="CR127" s="919"/>
      <c r="CS127" s="919"/>
      <c r="CT127" s="919"/>
      <c r="CU127" s="919"/>
      <c r="CV127" s="919"/>
      <c r="CW127" s="919"/>
      <c r="CX127" s="919"/>
      <c r="CY127" s="919"/>
      <c r="CZ127" s="919"/>
      <c r="DA127" s="919"/>
      <c r="DB127" s="919"/>
      <c r="DC127" s="919"/>
      <c r="DD127" s="919"/>
      <c r="DE127" s="919"/>
      <c r="DF127" s="920"/>
      <c r="DG127" s="921" t="s">
        <v>432</v>
      </c>
      <c r="DH127" s="922"/>
      <c r="DI127" s="922"/>
      <c r="DJ127" s="922"/>
      <c r="DK127" s="922"/>
      <c r="DL127" s="922" t="s">
        <v>432</v>
      </c>
      <c r="DM127" s="922"/>
      <c r="DN127" s="922"/>
      <c r="DO127" s="922"/>
      <c r="DP127" s="922"/>
      <c r="DQ127" s="922" t="s">
        <v>432</v>
      </c>
      <c r="DR127" s="922"/>
      <c r="DS127" s="922"/>
      <c r="DT127" s="922"/>
      <c r="DU127" s="922"/>
      <c r="DV127" s="923" t="s">
        <v>432</v>
      </c>
      <c r="DW127" s="923"/>
      <c r="DX127" s="923"/>
      <c r="DY127" s="923"/>
      <c r="DZ127" s="924"/>
    </row>
    <row r="128" spans="1:130" s="221" customFormat="1" ht="26.25" customHeight="1" thickBot="1" x14ac:dyDescent="0.2">
      <c r="A128" s="1037" t="s">
        <v>482</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483</v>
      </c>
      <c r="X128" s="1039"/>
      <c r="Y128" s="1039"/>
      <c r="Z128" s="1040"/>
      <c r="AA128" s="1041" t="s">
        <v>432</v>
      </c>
      <c r="AB128" s="1042"/>
      <c r="AC128" s="1042"/>
      <c r="AD128" s="1042"/>
      <c r="AE128" s="1043"/>
      <c r="AF128" s="1044" t="s">
        <v>432</v>
      </c>
      <c r="AG128" s="1042"/>
      <c r="AH128" s="1042"/>
      <c r="AI128" s="1042"/>
      <c r="AJ128" s="1043"/>
      <c r="AK128" s="1044" t="s">
        <v>432</v>
      </c>
      <c r="AL128" s="1042"/>
      <c r="AM128" s="1042"/>
      <c r="AN128" s="1042"/>
      <c r="AO128" s="1043"/>
      <c r="AP128" s="1045"/>
      <c r="AQ128" s="1046"/>
      <c r="AR128" s="1046"/>
      <c r="AS128" s="1046"/>
      <c r="AT128" s="1047"/>
      <c r="AU128" s="223"/>
      <c r="AV128" s="223"/>
      <c r="AW128" s="223"/>
      <c r="AX128" s="892" t="s">
        <v>484</v>
      </c>
      <c r="AY128" s="893"/>
      <c r="AZ128" s="893"/>
      <c r="BA128" s="893"/>
      <c r="BB128" s="893"/>
      <c r="BC128" s="893"/>
      <c r="BD128" s="893"/>
      <c r="BE128" s="894"/>
      <c r="BF128" s="1048" t="s">
        <v>174</v>
      </c>
      <c r="BG128" s="1049"/>
      <c r="BH128" s="1049"/>
      <c r="BI128" s="1049"/>
      <c r="BJ128" s="1049"/>
      <c r="BK128" s="1049"/>
      <c r="BL128" s="1050"/>
      <c r="BM128" s="1048">
        <v>15</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485</v>
      </c>
      <c r="CQ128" s="722"/>
      <c r="CR128" s="722"/>
      <c r="CS128" s="722"/>
      <c r="CT128" s="722"/>
      <c r="CU128" s="722"/>
      <c r="CV128" s="722"/>
      <c r="CW128" s="722"/>
      <c r="CX128" s="722"/>
      <c r="CY128" s="722"/>
      <c r="CZ128" s="722"/>
      <c r="DA128" s="722"/>
      <c r="DB128" s="722"/>
      <c r="DC128" s="722"/>
      <c r="DD128" s="722"/>
      <c r="DE128" s="722"/>
      <c r="DF128" s="1032"/>
      <c r="DG128" s="1033" t="s">
        <v>432</v>
      </c>
      <c r="DH128" s="1034"/>
      <c r="DI128" s="1034"/>
      <c r="DJ128" s="1034"/>
      <c r="DK128" s="1034"/>
      <c r="DL128" s="1034" t="s">
        <v>174</v>
      </c>
      <c r="DM128" s="1034"/>
      <c r="DN128" s="1034"/>
      <c r="DO128" s="1034"/>
      <c r="DP128" s="1034"/>
      <c r="DQ128" s="1034" t="s">
        <v>432</v>
      </c>
      <c r="DR128" s="1034"/>
      <c r="DS128" s="1034"/>
      <c r="DT128" s="1034"/>
      <c r="DU128" s="1034"/>
      <c r="DV128" s="1035" t="s">
        <v>174</v>
      </c>
      <c r="DW128" s="1035"/>
      <c r="DX128" s="1035"/>
      <c r="DY128" s="1035"/>
      <c r="DZ128" s="1036"/>
    </row>
    <row r="129" spans="1:131" s="221" customFormat="1" ht="26.25" customHeight="1" x14ac:dyDescent="0.15">
      <c r="A129" s="930" t="s">
        <v>107</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486</v>
      </c>
      <c r="X129" s="1067"/>
      <c r="Y129" s="1067"/>
      <c r="Z129" s="1068"/>
      <c r="AA129" s="954">
        <v>3532461</v>
      </c>
      <c r="AB129" s="955"/>
      <c r="AC129" s="955"/>
      <c r="AD129" s="955"/>
      <c r="AE129" s="956"/>
      <c r="AF129" s="957">
        <v>3607798</v>
      </c>
      <c r="AG129" s="955"/>
      <c r="AH129" s="955"/>
      <c r="AI129" s="955"/>
      <c r="AJ129" s="956"/>
      <c r="AK129" s="957">
        <v>3869027</v>
      </c>
      <c r="AL129" s="955"/>
      <c r="AM129" s="955"/>
      <c r="AN129" s="955"/>
      <c r="AO129" s="956"/>
      <c r="AP129" s="1069"/>
      <c r="AQ129" s="1070"/>
      <c r="AR129" s="1070"/>
      <c r="AS129" s="1070"/>
      <c r="AT129" s="1071"/>
      <c r="AU129" s="224"/>
      <c r="AV129" s="224"/>
      <c r="AW129" s="224"/>
      <c r="AX129" s="1061" t="s">
        <v>487</v>
      </c>
      <c r="AY129" s="919"/>
      <c r="AZ129" s="919"/>
      <c r="BA129" s="919"/>
      <c r="BB129" s="919"/>
      <c r="BC129" s="919"/>
      <c r="BD129" s="919"/>
      <c r="BE129" s="920"/>
      <c r="BF129" s="1062" t="s">
        <v>174</v>
      </c>
      <c r="BG129" s="1063"/>
      <c r="BH129" s="1063"/>
      <c r="BI129" s="1063"/>
      <c r="BJ129" s="1063"/>
      <c r="BK129" s="1063"/>
      <c r="BL129" s="1064"/>
      <c r="BM129" s="1062">
        <v>20</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0" t="s">
        <v>488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489</v>
      </c>
      <c r="X130" s="1067"/>
      <c r="Y130" s="1067"/>
      <c r="Z130" s="1068"/>
      <c r="AA130" s="954">
        <v>386552</v>
      </c>
      <c r="AB130" s="955"/>
      <c r="AC130" s="955"/>
      <c r="AD130" s="955"/>
      <c r="AE130" s="956"/>
      <c r="AF130" s="957">
        <v>396560</v>
      </c>
      <c r="AG130" s="955"/>
      <c r="AH130" s="955"/>
      <c r="AI130" s="955"/>
      <c r="AJ130" s="956"/>
      <c r="AK130" s="957">
        <v>410297</v>
      </c>
      <c r="AL130" s="955"/>
      <c r="AM130" s="955"/>
      <c r="AN130" s="955"/>
      <c r="AO130" s="956"/>
      <c r="AP130" s="1069"/>
      <c r="AQ130" s="1070"/>
      <c r="AR130" s="1070"/>
      <c r="AS130" s="1070"/>
      <c r="AT130" s="1071"/>
      <c r="AU130" s="224"/>
      <c r="AV130" s="224"/>
      <c r="AW130" s="224"/>
      <c r="AX130" s="1061" t="s">
        <v>490</v>
      </c>
      <c r="AY130" s="919"/>
      <c r="AZ130" s="919"/>
      <c r="BA130" s="919"/>
      <c r="BB130" s="919"/>
      <c r="BC130" s="919"/>
      <c r="BD130" s="919"/>
      <c r="BE130" s="920"/>
      <c r="BF130" s="1097">
        <v>5.6</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491</v>
      </c>
      <c r="X131" s="1104"/>
      <c r="Y131" s="1104"/>
      <c r="Z131" s="1105"/>
      <c r="AA131" s="1000">
        <v>3145909</v>
      </c>
      <c r="AB131" s="982"/>
      <c r="AC131" s="982"/>
      <c r="AD131" s="982"/>
      <c r="AE131" s="983"/>
      <c r="AF131" s="981">
        <v>3211238</v>
      </c>
      <c r="AG131" s="982"/>
      <c r="AH131" s="982"/>
      <c r="AI131" s="982"/>
      <c r="AJ131" s="983"/>
      <c r="AK131" s="981">
        <v>3458730</v>
      </c>
      <c r="AL131" s="982"/>
      <c r="AM131" s="982"/>
      <c r="AN131" s="982"/>
      <c r="AO131" s="983"/>
      <c r="AP131" s="1106"/>
      <c r="AQ131" s="1107"/>
      <c r="AR131" s="1107"/>
      <c r="AS131" s="1107"/>
      <c r="AT131" s="1108"/>
      <c r="AU131" s="224"/>
      <c r="AV131" s="224"/>
      <c r="AW131" s="224"/>
      <c r="AX131" s="1079" t="s">
        <v>492</v>
      </c>
      <c r="AY131" s="722"/>
      <c r="AZ131" s="722"/>
      <c r="BA131" s="722"/>
      <c r="BB131" s="722"/>
      <c r="BC131" s="722"/>
      <c r="BD131" s="722"/>
      <c r="BE131" s="1032"/>
      <c r="BF131" s="1080" t="s">
        <v>432</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6" t="s">
        <v>493</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494</v>
      </c>
      <c r="W132" s="1090"/>
      <c r="X132" s="1090"/>
      <c r="Y132" s="1090"/>
      <c r="Z132" s="1091"/>
      <c r="AA132" s="1092">
        <v>5.7987373440000001</v>
      </c>
      <c r="AB132" s="1093"/>
      <c r="AC132" s="1093"/>
      <c r="AD132" s="1093"/>
      <c r="AE132" s="1094"/>
      <c r="AF132" s="1095">
        <v>5.4519471929999996</v>
      </c>
      <c r="AG132" s="1093"/>
      <c r="AH132" s="1093"/>
      <c r="AI132" s="1093"/>
      <c r="AJ132" s="1094"/>
      <c r="AK132" s="1095">
        <v>5.5598442199999996</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495</v>
      </c>
      <c r="W133" s="1073"/>
      <c r="X133" s="1073"/>
      <c r="Y133" s="1073"/>
      <c r="Z133" s="1074"/>
      <c r="AA133" s="1075">
        <v>6.6</v>
      </c>
      <c r="AB133" s="1076"/>
      <c r="AC133" s="1076"/>
      <c r="AD133" s="1076"/>
      <c r="AE133" s="1077"/>
      <c r="AF133" s="1075">
        <v>5.6</v>
      </c>
      <c r="AG133" s="1076"/>
      <c r="AH133" s="1076"/>
      <c r="AI133" s="1076"/>
      <c r="AJ133" s="1077"/>
      <c r="AK133" s="1075">
        <v>5.6</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sPtrwRBe6uyhbCj/GglJ+vinW8nQWb68OtC1/EMQhX+FZIGUEO4uj6UGX2Z576FDFyCFNWhNvnDM4KSskiQQhw==" saltValue="Jj2PCAmuJd40EKChLqb3/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5" zoomScaleNormal="85" zoomScaleSheetLayoutView="75" workbookViewId="0">
      <selection activeCell="BE26" sqref="BE26"/>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496</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I58" zoomScale="75" zoomScaleNormal="75" zoomScaleSheetLayoutView="55" workbookViewId="0">
      <selection activeCell="CD10" sqref="CD10"/>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nt4lbBf2EfM0A/LnqzCQzdZOyYKIMykrrfxys9jCcKV7wjHgg6CAG2anm0K9OjjHIxcU/RaufklmiuVtBvJwg==" saltValue="S9AH0TPAPqR5uRWd4/xBug==" spinCount="100000" sheet="1" objects="1" scenarios="1"/>
  <dataConsolidate/>
  <phoneticPr fontId="2"/>
  <printOptions horizontalCentered="1" verticalCentered="1"/>
  <pageMargins left="0" right="0" top="0" bottom="0" header="0" footer="0"/>
  <pageSetup paperSize="9" scale="48"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0" zoomScale="75" zoomScaleSheetLayoutView="75" workbookViewId="0">
      <selection activeCell="CD10" sqref="CD10"/>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497</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498</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499</v>
      </c>
      <c r="AP7" s="263"/>
      <c r="AQ7" s="264" t="s">
        <v>500</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501</v>
      </c>
      <c r="AQ8" s="270" t="s">
        <v>502</v>
      </c>
      <c r="AR8" s="271" t="s">
        <v>503</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504</v>
      </c>
      <c r="AL9" s="1113"/>
      <c r="AM9" s="1113"/>
      <c r="AN9" s="1114"/>
      <c r="AO9" s="272">
        <v>984136</v>
      </c>
      <c r="AP9" s="272">
        <v>85592</v>
      </c>
      <c r="AQ9" s="273">
        <v>102574</v>
      </c>
      <c r="AR9" s="274">
        <v>-16.600000000000001</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505</v>
      </c>
      <c r="AL10" s="1113"/>
      <c r="AM10" s="1113"/>
      <c r="AN10" s="1114"/>
      <c r="AO10" s="275">
        <v>154078</v>
      </c>
      <c r="AP10" s="275">
        <v>13400</v>
      </c>
      <c r="AQ10" s="276">
        <v>16361</v>
      </c>
      <c r="AR10" s="277">
        <v>-18.100000000000001</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506</v>
      </c>
      <c r="AL11" s="1113"/>
      <c r="AM11" s="1113"/>
      <c r="AN11" s="1114"/>
      <c r="AO11" s="275" t="s">
        <v>507</v>
      </c>
      <c r="AP11" s="275" t="s">
        <v>507</v>
      </c>
      <c r="AQ11" s="276">
        <v>763</v>
      </c>
      <c r="AR11" s="277" t="s">
        <v>507</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508</v>
      </c>
      <c r="AL12" s="1113"/>
      <c r="AM12" s="1113"/>
      <c r="AN12" s="1114"/>
      <c r="AO12" s="275" t="s">
        <v>507</v>
      </c>
      <c r="AP12" s="275" t="s">
        <v>507</v>
      </c>
      <c r="AQ12" s="276" t="s">
        <v>507</v>
      </c>
      <c r="AR12" s="277" t="s">
        <v>507</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509</v>
      </c>
      <c r="AL13" s="1113"/>
      <c r="AM13" s="1113"/>
      <c r="AN13" s="1114"/>
      <c r="AO13" s="275">
        <v>49873</v>
      </c>
      <c r="AP13" s="275">
        <v>4338</v>
      </c>
      <c r="AQ13" s="276">
        <v>4354</v>
      </c>
      <c r="AR13" s="277">
        <v>-0.4</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510</v>
      </c>
      <c r="AL14" s="1113"/>
      <c r="AM14" s="1113"/>
      <c r="AN14" s="1114"/>
      <c r="AO14" s="275" t="s">
        <v>507</v>
      </c>
      <c r="AP14" s="275" t="s">
        <v>507</v>
      </c>
      <c r="AQ14" s="276">
        <v>2046</v>
      </c>
      <c r="AR14" s="277" t="s">
        <v>507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511</v>
      </c>
      <c r="AL15" s="1116"/>
      <c r="AM15" s="1116"/>
      <c r="AN15" s="1117"/>
      <c r="AO15" s="275">
        <v>-61945</v>
      </c>
      <c r="AP15" s="275">
        <v>-5387</v>
      </c>
      <c r="AQ15" s="276">
        <v>-7552</v>
      </c>
      <c r="AR15" s="277">
        <v>-28.7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186</v>
      </c>
      <c r="AL16" s="1116"/>
      <c r="AM16" s="1116"/>
      <c r="AN16" s="1117"/>
      <c r="AO16" s="275">
        <v>1126142</v>
      </c>
      <c r="AP16" s="275">
        <v>97942</v>
      </c>
      <c r="AQ16" s="276">
        <v>118546</v>
      </c>
      <c r="AR16" s="277">
        <v>-17.399999999999999</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512</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513</v>
      </c>
      <c r="AP20" s="284" t="s">
        <v>514</v>
      </c>
      <c r="AQ20" s="285" t="s">
        <v>515</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516</v>
      </c>
      <c r="AL21" s="1119"/>
      <c r="AM21" s="1119"/>
      <c r="AN21" s="1120"/>
      <c r="AO21" s="288">
        <v>9.31</v>
      </c>
      <c r="AP21" s="289">
        <v>10.45</v>
      </c>
      <c r="AQ21" s="290">
        <v>-1.1399999999999999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517</v>
      </c>
      <c r="AL22" s="1119"/>
      <c r="AM22" s="1119"/>
      <c r="AN22" s="1120"/>
      <c r="AO22" s="293">
        <v>98.5</v>
      </c>
      <c r="AP22" s="294">
        <v>96.7</v>
      </c>
      <c r="AQ22" s="295">
        <v>1.8</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09" t="s">
        <v>518</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x14ac:dyDescent="0.15">
      <c r="A27" s="300"/>
      <c r="AO27" s="253"/>
      <c r="AP27" s="253"/>
      <c r="AQ27" s="253"/>
      <c r="AR27" s="253"/>
      <c r="AS27" s="253"/>
      <c r="AT27" s="253"/>
    </row>
    <row r="28" spans="1:46" ht="17.25" x14ac:dyDescent="0.15">
      <c r="A28" s="254" t="s">
        <v>519</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520</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499</v>
      </c>
      <c r="AP30" s="263"/>
      <c r="AQ30" s="264" t="s">
        <v>500</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501</v>
      </c>
      <c r="AQ31" s="270" t="s">
        <v>502</v>
      </c>
      <c r="AR31" s="271" t="s">
        <v>503</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521</v>
      </c>
      <c r="AL32" s="1127"/>
      <c r="AM32" s="1127"/>
      <c r="AN32" s="1128"/>
      <c r="AO32" s="303">
        <v>400742</v>
      </c>
      <c r="AP32" s="303">
        <v>34853</v>
      </c>
      <c r="AQ32" s="304">
        <v>59538</v>
      </c>
      <c r="AR32" s="305">
        <v>-41.5</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522</v>
      </c>
      <c r="AL33" s="1127"/>
      <c r="AM33" s="1127"/>
      <c r="AN33" s="1128"/>
      <c r="AO33" s="303" t="s">
        <v>507</v>
      </c>
      <c r="AP33" s="303" t="s">
        <v>507</v>
      </c>
      <c r="AQ33" s="304" t="s">
        <v>507</v>
      </c>
      <c r="AR33" s="305" t="s">
        <v>507</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523</v>
      </c>
      <c r="AL34" s="1127"/>
      <c r="AM34" s="1127"/>
      <c r="AN34" s="1128"/>
      <c r="AO34" s="303" t="s">
        <v>507</v>
      </c>
      <c r="AP34" s="303" t="s">
        <v>507</v>
      </c>
      <c r="AQ34" s="304" t="s">
        <v>507</v>
      </c>
      <c r="AR34" s="305" t="s">
        <v>507</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524</v>
      </c>
      <c r="AL35" s="1127"/>
      <c r="AM35" s="1127"/>
      <c r="AN35" s="1128"/>
      <c r="AO35" s="303">
        <v>150815</v>
      </c>
      <c r="AP35" s="303">
        <v>13117</v>
      </c>
      <c r="AQ35" s="304">
        <v>21589</v>
      </c>
      <c r="AR35" s="305">
        <v>-39.200000000000003</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525</v>
      </c>
      <c r="AL36" s="1127"/>
      <c r="AM36" s="1127"/>
      <c r="AN36" s="1128"/>
      <c r="AO36" s="303">
        <v>48972</v>
      </c>
      <c r="AP36" s="303">
        <v>4259</v>
      </c>
      <c r="AQ36" s="304">
        <v>5101</v>
      </c>
      <c r="AR36" s="305">
        <v>-16.5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526</v>
      </c>
      <c r="AL37" s="1127"/>
      <c r="AM37" s="1127"/>
      <c r="AN37" s="1128"/>
      <c r="AO37" s="303">
        <v>2068</v>
      </c>
      <c r="AP37" s="303">
        <v>180</v>
      </c>
      <c r="AQ37" s="304">
        <v>610</v>
      </c>
      <c r="AR37" s="305">
        <v>-70.5</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527</v>
      </c>
      <c r="AL38" s="1130"/>
      <c r="AM38" s="1130"/>
      <c r="AN38" s="1131"/>
      <c r="AO38" s="306" t="s">
        <v>507</v>
      </c>
      <c r="AP38" s="306" t="s">
        <v>507</v>
      </c>
      <c r="AQ38" s="307">
        <v>3</v>
      </c>
      <c r="AR38" s="295" t="s">
        <v>507</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528</v>
      </c>
      <c r="AL39" s="1130"/>
      <c r="AM39" s="1130"/>
      <c r="AN39" s="1131"/>
      <c r="AO39" s="303" t="s">
        <v>507</v>
      </c>
      <c r="AP39" s="303" t="s">
        <v>507</v>
      </c>
      <c r="AQ39" s="304">
        <v>-1700</v>
      </c>
      <c r="AR39" s="305" t="s">
        <v>507</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529</v>
      </c>
      <c r="AL40" s="1127"/>
      <c r="AM40" s="1127"/>
      <c r="AN40" s="1128"/>
      <c r="AO40" s="303">
        <v>-410297</v>
      </c>
      <c r="AP40" s="303">
        <v>-35684</v>
      </c>
      <c r="AQ40" s="304">
        <v>-57744</v>
      </c>
      <c r="AR40" s="305">
        <v>-38.200000000000003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295</v>
      </c>
      <c r="AL41" s="1133"/>
      <c r="AM41" s="1133"/>
      <c r="AN41" s="1134"/>
      <c r="AO41" s="303">
        <v>192300</v>
      </c>
      <c r="AP41" s="303">
        <v>16725</v>
      </c>
      <c r="AQ41" s="304">
        <v>27397</v>
      </c>
      <c r="AR41" s="305">
        <v>-39</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530</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531</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532</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499</v>
      </c>
      <c r="AN49" s="1123" t="s">
        <v>533</v>
      </c>
      <c r="AO49" s="1124"/>
      <c r="AP49" s="1124"/>
      <c r="AQ49" s="1124"/>
      <c r="AR49" s="112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534</v>
      </c>
      <c r="AO50" s="320" t="s">
        <v>535</v>
      </c>
      <c r="AP50" s="321" t="s">
        <v>536</v>
      </c>
      <c r="AQ50" s="322" t="s">
        <v>537</v>
      </c>
      <c r="AR50" s="323" t="s">
        <v>538</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539</v>
      </c>
      <c r="AL51" s="316"/>
      <c r="AM51" s="324">
        <v>1072119</v>
      </c>
      <c r="AN51" s="325">
        <v>90064</v>
      </c>
      <c r="AO51" s="326">
        <v>130.4</v>
      </c>
      <c r="AP51" s="327">
        <v>82993</v>
      </c>
      <c r="AQ51" s="328">
        <v>5.2</v>
      </c>
      <c r="AR51" s="329">
        <v>125.2</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540</v>
      </c>
      <c r="AM52" s="332">
        <v>933366</v>
      </c>
      <c r="AN52" s="333">
        <v>78408</v>
      </c>
      <c r="AO52" s="334">
        <v>158</v>
      </c>
      <c r="AP52" s="335">
        <v>46787</v>
      </c>
      <c r="AQ52" s="336">
        <v>-4.9000000000000004</v>
      </c>
      <c r="AR52" s="337">
        <v>162.9</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541</v>
      </c>
      <c r="AL53" s="316"/>
      <c r="AM53" s="324">
        <v>558070</v>
      </c>
      <c r="AN53" s="325">
        <v>47230</v>
      </c>
      <c r="AO53" s="326">
        <v>-47.6</v>
      </c>
      <c r="AP53" s="327">
        <v>108252</v>
      </c>
      <c r="AQ53" s="328">
        <v>30.4</v>
      </c>
      <c r="AR53" s="329">
        <v>-78</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540</v>
      </c>
      <c r="AM54" s="332">
        <v>450905</v>
      </c>
      <c r="AN54" s="333">
        <v>38161</v>
      </c>
      <c r="AO54" s="334">
        <v>-51.3</v>
      </c>
      <c r="AP54" s="335">
        <v>50321</v>
      </c>
      <c r="AQ54" s="336">
        <v>7.6</v>
      </c>
      <c r="AR54" s="337">
        <v>-58.9</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542</v>
      </c>
      <c r="AL55" s="316"/>
      <c r="AM55" s="324">
        <v>479470</v>
      </c>
      <c r="AN55" s="325">
        <v>40862</v>
      </c>
      <c r="AO55" s="326">
        <v>-13.5</v>
      </c>
      <c r="AP55" s="327">
        <v>93492</v>
      </c>
      <c r="AQ55" s="328">
        <v>-13.6</v>
      </c>
      <c r="AR55" s="329">
        <v>0.1</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540</v>
      </c>
      <c r="AM56" s="332">
        <v>278575</v>
      </c>
      <c r="AN56" s="333">
        <v>23741</v>
      </c>
      <c r="AO56" s="334">
        <v>-37.799999999999997</v>
      </c>
      <c r="AP56" s="335">
        <v>53316</v>
      </c>
      <c r="AQ56" s="336">
        <v>6</v>
      </c>
      <c r="AR56" s="337">
        <v>-43.8</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543</v>
      </c>
      <c r="AL57" s="316"/>
      <c r="AM57" s="324">
        <v>556494</v>
      </c>
      <c r="AN57" s="325">
        <v>47633</v>
      </c>
      <c r="AO57" s="326">
        <v>16.600000000000001</v>
      </c>
      <c r="AP57" s="327">
        <v>94796</v>
      </c>
      <c r="AQ57" s="328">
        <v>1.4</v>
      </c>
      <c r="AR57" s="329">
        <v>15.2</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540</v>
      </c>
      <c r="AM58" s="332">
        <v>371022</v>
      </c>
      <c r="AN58" s="333">
        <v>31757</v>
      </c>
      <c r="AO58" s="334">
        <v>33.799999999999997</v>
      </c>
      <c r="AP58" s="335">
        <v>55781</v>
      </c>
      <c r="AQ58" s="336">
        <v>4.5999999999999996</v>
      </c>
      <c r="AR58" s="337">
        <v>29.2</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544</v>
      </c>
      <c r="AL59" s="316"/>
      <c r="AM59" s="324">
        <v>567147</v>
      </c>
      <c r="AN59" s="325">
        <v>49326</v>
      </c>
      <c r="AO59" s="326">
        <v>3.6</v>
      </c>
      <c r="AP59" s="327">
        <v>85942</v>
      </c>
      <c r="AQ59" s="328">
        <v>-9.3000000000000007</v>
      </c>
      <c r="AR59" s="329">
        <v>12.9</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540</v>
      </c>
      <c r="AM60" s="332">
        <v>415084</v>
      </c>
      <c r="AN60" s="333">
        <v>36101</v>
      </c>
      <c r="AO60" s="334">
        <v>13.7</v>
      </c>
      <c r="AP60" s="335">
        <v>48630</v>
      </c>
      <c r="AQ60" s="336">
        <v>-12.8</v>
      </c>
      <c r="AR60" s="337">
        <v>26.5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545</v>
      </c>
      <c r="AL61" s="338"/>
      <c r="AM61" s="339">
        <v>646660</v>
      </c>
      <c r="AN61" s="340">
        <v>55023</v>
      </c>
      <c r="AO61" s="341">
        <v>17.899999999999999</v>
      </c>
      <c r="AP61" s="342">
        <v>93095</v>
      </c>
      <c r="AQ61" s="343">
        <v>2.8</v>
      </c>
      <c r="AR61" s="329">
        <v>15.1</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540</v>
      </c>
      <c r="AM62" s="332">
        <v>489790</v>
      </c>
      <c r="AN62" s="333">
        <v>41634</v>
      </c>
      <c r="AO62" s="334">
        <v>23.3</v>
      </c>
      <c r="AP62" s="335">
        <v>50967</v>
      </c>
      <c r="AQ62" s="336">
        <v>0.1</v>
      </c>
      <c r="AR62" s="337">
        <v>23.2</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cl2PwJz+lsMYj41US9gppDFO9bh/14ug0Zv9Ipn7N/APtm3HBeuIu9v0G6NfuuenqDE0+m78yvY0B4gDYCOfQg==" saltValue="4m2QXLIj/oh9vfrKqosSm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verticalCentered="1"/>
  <pageMargins left="0.39370078740157483" right="0.19685039370078741" top="0.39370078740157483" bottom="0.31496062992125984" header="0.51181102362204722" footer="0"/>
  <pageSetup paperSize="9" scale="61" orientation="landscape"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L85" zoomScale="75" zoomScaleNormal="75" zoomScaleSheetLayoutView="55" workbookViewId="0">
      <selection activeCell="AF25" sqref="AF25"/>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547</v>
      </c>
    </row>
    <row r="121" spans="125:125" ht="13.5" hidden="1" customHeight="1" x14ac:dyDescent="0.15">
      <c r="DU121" s="250"/>
    </row>
  </sheetData>
  <sheetProtection algorithmName="SHA-512" hashValue="I+ujba5cIBlMWSRMyJGJubK10+HICM8U+tgE2TeNDZvHbaTfxXrjCHfCBCSqXlpwOzMDkyuBSdUe4WSBgM8Nkw==" saltValue="i6E9vfwk8n97gG0LWOFfu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5" zoomScale="75" zoomScaleNormal="75" zoomScaleSheetLayoutView="55" workbookViewId="0">
      <selection activeCell="AE95" sqref="AE95"/>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548</v>
      </c>
    </row>
  </sheetData>
  <sheetProtection algorithmName="SHA-512" hashValue="tdnxFEmzR7RPnJyn+JtJB/LC/+DxvA4qLq0bessXeEHRjknIzEkrLcKD+OBmgurEEMe6MIQSHtQCkaV0FH3EUg==" saltValue="uAiHqW3S8fv7x9xWatr86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60" zoomScaleNormal="60" zoomScaleSheetLayoutView="100" workbookViewId="0">
      <selection activeCell="CD10" sqref="CD1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35" t="s">
        <v>3</v>
      </c>
      <c r="D47" s="1135"/>
      <c r="E47" s="1136"/>
      <c r="F47" s="11">
        <v>23.87</v>
      </c>
      <c r="G47" s="12">
        <v>15.78</v>
      </c>
      <c r="H47" s="12">
        <v>13.76</v>
      </c>
      <c r="I47" s="12">
        <v>16.79</v>
      </c>
      <c r="J47" s="13">
        <v>18.25</v>
      </c>
    </row>
    <row r="48" spans="2:10" ht="57.75" customHeight="1" x14ac:dyDescent="0.15">
      <c r="B48" s="14"/>
      <c r="C48" s="1137" t="s">
        <v>4</v>
      </c>
      <c r="D48" s="1137"/>
      <c r="E48" s="1138"/>
      <c r="F48" s="15">
        <v>7.8</v>
      </c>
      <c r="G48" s="16">
        <v>5.92</v>
      </c>
      <c r="H48" s="16">
        <v>15.37</v>
      </c>
      <c r="I48" s="16">
        <v>13.94</v>
      </c>
      <c r="J48" s="17">
        <v>21.07</v>
      </c>
    </row>
    <row r="49" spans="2:10" ht="57.75" customHeight="1" thickBot="1" x14ac:dyDescent="0.2">
      <c r="B49" s="18"/>
      <c r="C49" s="1139" t="s">
        <v>5</v>
      </c>
      <c r="D49" s="1139"/>
      <c r="E49" s="1140"/>
      <c r="F49" s="19" t="s">
        <v>554</v>
      </c>
      <c r="G49" s="20" t="s">
        <v>555</v>
      </c>
      <c r="H49" s="20">
        <v>7.93</v>
      </c>
      <c r="I49" s="20">
        <v>2.2200000000000002</v>
      </c>
      <c r="J49" s="21">
        <v>10.65</v>
      </c>
    </row>
    <row r="50" spans="2:10" x14ac:dyDescent="0.15"/>
  </sheetData>
  <sheetProtection algorithmName="SHA-512" hashValue="/xIOFmPkd3mXT/+k6KdK7tj3Zl7enBJVZhTTz+iugwywZzAC/fmbgcoU3BdesbTr6eAuwJFiLUcUbeOiJwOivA==" saltValue="+Ywg6Cf0/Nf4jWVDxzaPVQ==" spinCount="100000" sheet="1" objects="1" scenarios="1"/>
  <mergeCells count="3">
    <mergeCell ref="C47:E47"/>
    <mergeCell ref="C48:E48"/>
    <mergeCell ref="C49:E49"/>
  </mergeCells>
  <phoneticPr fontId="2"/>
  <printOptions horizontalCentered="1" verticalCentered="1"/>
  <pageMargins left="0" right="0" top="0.19685039370078741" bottom="0" header="0" footer="0"/>
  <pageSetup paperSize="9" scale="64" orientation="landscape" verticalDpi="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2023-03-22T05:13:30Z</cp:lastPrinted>
  <dcterms:created xsi:type="dcterms:W3CDTF">2023-02-20T04:18:58Z</dcterms:created>
  <dcterms:modified xsi:type="dcterms:W3CDTF">2023-10-06T05:10:38Z</dcterms:modified>
  <cp:category/>
</cp:coreProperties>
</file>