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72.30.201.225\lgwan共有フォルダ\LG0002_総合政策課\財政係\財政比較分析表（公表関係）\R03\令和3年度財政状況資料集の作成等について\"/>
    </mc:Choice>
  </mc:AlternateContent>
  <xr:revisionPtr revIDLastSave="0" documentId="13_ncr:1_{E445D9A1-D03F-444C-95CD-E9F94F007340}" xr6:coauthVersionLast="45" xr6:coauthVersionMax="47" xr10:uidLastSave="{00000000-0000-0000-0000-000000000000}"/>
  <bookViews>
    <workbookView xWindow="-120" yWindow="-120" windowWidth="19785" windowHeight="11760" firstSheet="13"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AM35" i="10" s="1"/>
  <c r="BW34" i="10" l="1"/>
  <c r="BW35" i="10" s="1"/>
  <c r="BW36" i="10" s="1"/>
  <c r="BW37" i="10" s="1"/>
  <c r="BW38" i="10" s="1"/>
  <c r="CO34" i="10" l="1"/>
</calcChain>
</file>

<file path=xl/sharedStrings.xml><?xml version="1.0" encoding="utf-8"?>
<sst xmlns="http://schemas.openxmlformats.org/spreadsheetml/2006/main" count="1149" uniqueCount="606">
  <si>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</si>
  <si>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</si>
  <si>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</si>
  <si>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</si>
  <si>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</si>
  <si>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</si>
  <si>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</si>
  <si>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</si>
  <si>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</si>
  <si>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</si>
  <si>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</si>
  <si>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</si>
  <si>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</si>
  <si>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</si>
  <si>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</si>
  <si>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</si>
  <si>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</si>
  <si>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</si>
  <si>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</si>
  <si>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</si>
  <si>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</si>
  <si>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</si>
  <si>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</si>
  <si>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</si>
  <si>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</si>
  <si>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</si>
  <si>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</si>
  <si>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</si>
  <si>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</si>
  <si>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</si>
  <si>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</si>
  <si>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</si>
  <si>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</si>
  <si>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</si>
  <si>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</si>
  <si>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</si>
  <si>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</si>
  <si>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</si>
  <si>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</si>
  <si>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</si>
  <si>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</si>
  <si>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</si>
  <si>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</si>
  <si>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</si>
  <si>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</si>
  <si>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</si>
  <si>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</si>
  <si>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</si>
  <si>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</si>
  <si>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</si>
  <si>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</si>
  <si>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</si>
  <si>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</si>
  <si>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</si>
  <si>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</si>
  <si>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</si>
  <si>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</si>
  <si>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</si>
  <si>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</si>
  <si>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</si>
  <si>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</si>
  <si>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</si>
  <si>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</si>
  <si>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</si>
  <si>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</si>
  <si>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</si>
  <si>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</si>
  <si>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</si>
  <si>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</si>
  <si>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</si>
  <si>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</si>
  <si>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</si>
  <si>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</si>
  <si>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</si>
  <si>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</si>
  <si>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</si>
  <si>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</si>
  <si>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</si>
  <si>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</si>
  <si>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</si>
  <si>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</si>
  <si>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</si>
  <si>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</si>
  <si>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</si>
  <si>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</si>
  <si>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</si>
  <si>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</si>
  <si>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</si>
  <si>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</si>
  <si>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</si>
  <si>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</si>
  <si>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</si>
  <si>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</si>
  <si>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</si>
  <si>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</si>
  <si>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</si>
  <si>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</si>
  <si>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</si>
  <si>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</si>
  <si>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</si>
  <si>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</si>
  <si>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</si>
  <si>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</si>
  <si>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</si>
  <si>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</si>
  <si>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</si>
  <si>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</si>
  <si>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</si>
  <si>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</si>
  <si>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</si>
  <si>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</si>
  <si>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</si>
  <si>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</si>
  <si>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</si>
  <si>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</si>
  <si>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</si>
  <si>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</si>
  <si>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</si>
  <si>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</si>
  <si>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</si>
  <si>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</si>
  <si>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</si>
  <si>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</si>
  <si>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</si>
  <si>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</si>
  <si>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</si>
  <si>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</si>
  <si>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</si>
  <si>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</si>
  <si>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</si>
  <si>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</si>
  <si>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</si>
  <si>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</si>
  <si>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</si>
  <si>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</si>
  <si>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</si>
  <si>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</si>
  <si>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</si>
  <si>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</si>
  <si>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</si>
  <si>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</si>
  <si>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</si>
  <si>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</si>
  <si>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</si>
  <si>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</si>
  <si>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</si>
  <si>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</si>
  <si>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</si>
  <si>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</si>
  <si>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</si>
  <si>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</si>
  <si>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</si>
  <si>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</si>
  <si>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</si>
  <si>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</si>
  <si>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</si>
  <si>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</si>
  <si>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</si>
  <si>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</si>
  <si>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</si>
  <si>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</si>
  <si>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</si>
  <si>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</si>
  <si>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</si>
  <si>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</si>
  <si>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</si>
  <si>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</si>
  <si>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</si>
  <si>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</si>
  <si>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</si>
  <si>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</si>
  <si>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</si>
  <si>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</si>
  <si>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</si>
  <si>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</si>
  <si>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</si>
  <si>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</si>
  <si>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</si>
  <si>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</si>
  <si>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</si>
  <si>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</si>
  <si>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</si>
  <si>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</si>
  <si>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</si>
  <si>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</si>
  <si>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</si>
  <si>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</si>
  <si>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</si>
  <si>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</si>
  <si>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</si>
  <si>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</si>
  <si>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</si>
  <si>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</si>
  <si>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</si>
  <si>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</si>
  <si>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</si>
  <si>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</si>
  <si>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</si>
  <si>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</si>
  <si>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</si>
  <si>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</si>
  <si>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</si>
  <si>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</si>
  <si>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</si>
  <si>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</si>
  <si>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</si>
  <si>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</si>
  <si>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</si>
  <si>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</si>
  <si>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</si>
  <si>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</si>
  <si>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</si>
  <si>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</si>
  <si>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</si>
  <si>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</si>
  <si>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</si>
  <si>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栃木県壬生町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</si>
  <si>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</si>
  <si>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</si>
  <si>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</si>
  <si>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</si>
  <si>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</si>
  <si>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</si>
  <si>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</si>
  <si>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</si>
  <si>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</si>
  <si>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</si>
  <si>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</si>
  <si>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</si>
  <si>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</si>
  <si>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</si>
  <si>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</si>
  <si>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</si>
  <si>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</si>
  <si>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</si>
  <si>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</si>
  <si>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</si>
  <si>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</si>
  <si>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</si>
  <si>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</si>
  <si>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</si>
  <si>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</si>
  <si>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</si>
  <si>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</si>
  <si>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</si>
  <si>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</si>
  <si>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</si>
  <si>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</si>
  <si>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</si>
  <si>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</si>
  <si>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</si>
  <si>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</si>
  <si>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</si>
  <si>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</si>
  <si>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</si>
  <si>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</si>
  <si>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</si>
  <si>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</si>
  <si>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</si>
  <si>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</si>
  <si>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</si>
  <si>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</si>
  <si>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</si>
  <si>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</si>
  <si>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</si>
  <si>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</si>
  <si>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</si>
  <si>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</si>
  <si>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</si>
  <si>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</si>
  <si>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</si>
  <si>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</si>
  <si>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</si>
  <si>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</si>
  <si>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</si>
  <si>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</si>
  <si>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</si>
  <si>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</si>
  <si>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</si>
  <si>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</si>
  <si>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</si>
  <si>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</si>
  <si>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</si>
  <si>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</si>
  <si>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</si>
  <si>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</si>
  <si>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</si>
  <si>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</si>
  <si>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</si>
  <si>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</si>
  <si>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</si>
  <si>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</si>
  <si>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</si>
  <si>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</si>
  <si>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</si>
  <si>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</si>
  <si>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</si>
  <si>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</si>
  <si>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</si>
  <si>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</si>
  <si>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</si>
  <si>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</si>
  <si>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</si>
  <si>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</si>
  <si>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</si>
  <si>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</si>
  <si>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</si>
  <si>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</si>
  <si>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</si>
  <si>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</si>
  <si>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</si>
  <si>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</si>
  <si>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</si>
  <si>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</si>
  <si>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</si>
  <si>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</si>
  <si>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</si>
  <si>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</si>
  <si>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</si>
  <si>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</si>
  <si>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</si>
  <si>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</si>
  <si>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</si>
  <si>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</si>
  <si>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</si>
  <si>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</si>
  <si>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</si>
  <si>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</si>
  <si>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</si>
  <si>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</si>
  <si>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</si>
  <si>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</si>
  <si>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</si>
  <si>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</si>
  <si>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</si>
  <si>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</si>
  <si>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</si>
  <si>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</si>
  <si>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</si>
  <si>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</si>
  <si>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</si>
  <si>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</si>
  <si>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</si>
  <si>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</si>
  <si>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</si>
  <si>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</si>
  <si>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</si>
  <si>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</si>
  <si>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</si>
  <si>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</si>
  <si>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</si>
  <si>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</si>
  <si>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</si>
  <si>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</si>
  <si>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</si>
  <si>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</si>
  <si>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</si>
  <si>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</si>
  <si>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</si>
  <si>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</si>
  <si>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</si>
  <si>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</si>
  <si>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</si>
  <si>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</si>
  <si>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</si>
  <si>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</si>
  <si>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</si>
  <si>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</si>
  <si>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</si>
  <si>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</si>
  <si>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栃木県壬生町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</si>
  <si>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</si>
  <si>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</si>
  <si>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</si>
  <si>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</si>
  <si>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</si>
  <si>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</si>
  <si>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</si>
  <si>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</si>
  <si>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</si>
  <si>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</si>
  <si>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</si>
  <si>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</si>
  <si>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</si>
  <si>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</si>
  <si>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</si>
  <si>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</si>
  <si>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</si>
  <si>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</si>
  <si>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</si>
  <si>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</si>
  <si>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</si>
  <si>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</si>
  <si>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</si>
  <si>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</si>
  <si>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</si>
  <si>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</si>
  <si>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</si>
  <si>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</si>
  <si>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</si>
  <si>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</si>
  <si>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</si>
  <si>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</si>
  <si>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</si>
  <si>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</si>
  <si>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</si>
  <si>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</si>
  <si>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</si>
  <si>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</si>
  <si>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</si>
  <si>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</si>
  <si>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</si>
  <si>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</si>
  <si>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</si>
  <si>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</si>
  <si>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</si>
  <si>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</si>
  <si>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</si>
  <si>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</si>
  <si>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</si>
  <si>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</si>
  <si>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</si>
  <si>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</si>
  <si>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</si>
  <si>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</si>
  <si>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</si>
  <si>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</si>
  <si>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</si>
  <si>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</si>
  <si>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</si>
  <si>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</si>
  <si>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</si>
  <si>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</si>
  <si>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</si>
  <si>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</si>
  <si>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</si>
  <si>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</si>
  <si>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</si>
  <si>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</si>
  <si>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</si>
  <si>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</si>
  <si>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</si>
  <si>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</si>
  <si>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</si>
  <si>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</si>
  <si>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</si>
  <si>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</si>
  <si>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</si>
  <si>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</si>
  <si>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</si>
  <si>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</si>
  <si>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</si>
  <si>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</si>
  <si>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</si>
  <si>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</si>
  <si>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</si>
  <si>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</si>
  <si>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</si>
  <si>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</si>
  <si>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</si>
  <si>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</si>
  <si>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</si>
  <si>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</si>
  <si>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</si>
  <si>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</si>
  <si>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</si>
  <si>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</si>
  <si>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</si>
  <si>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</si>
  <si>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</si>
  <si>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</si>
  <si>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</si>
  <si>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</si>
  <si>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</si>
  <si>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</si>
  <si>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</si>
  <si>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</si>
  <si>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</si>
  <si>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</si>
  <si>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</si>
  <si>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</si>
  <si>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</si>
  <si>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</si>
  <si>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</si>
  <si>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</si>
  <si>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</si>
  <si>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</si>
  <si>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</si>
  <si>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</si>
  <si>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</si>
  <si>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</si>
  <si>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</si>
  <si>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</si>
  <si>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</si>
  <si>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</si>
  <si>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</si>
  <si>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</si>
  <si>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</si>
  <si>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</si>
  <si>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</si>
  <si>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</si>
  <si>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</si>
  <si>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</si>
  <si>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</si>
  <si>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</si>
  <si>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</si>
  <si>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</si>
  <si>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</si>
  <si>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</si>
  <si>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</si>
  <si>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</si>
  <si>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</si>
  <si>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</si>
  <si>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</si>
  <si>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</si>
  <si>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</si>
  <si>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</si>
  <si>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</si>
  <si>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</si>
  <si>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</si>
  <si>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</si>
  <si>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</si>
  <si>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</si>
  <si>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</si>
  <si>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</si>
  <si>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</si>
  <si>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</si>
  <si>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</si>
  <si>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</si>
  <si>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</si>
  <si>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</si>
  <si>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</si>
  <si>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</si>
  <si>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</si>
  <si>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</si>
  <si>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</si>
  <si>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</si>
  <si>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</si>
  <si>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</si>
  <si>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</si>
  <si>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</si>
  <si>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</si>
  <si>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</si>
  <si>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</si>
  <si>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</si>
  <si>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</si>
  <si>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</si>
  <si>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</si>
  <si>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</si>
  <si>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</si>
  <si>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</si>
  <si>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</si>
  <si>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</si>
  <si>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</si>
  <si>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</si>
  <si>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</si>
  <si>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</si>
  <si>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</si>
  <si>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</si>
  <si>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</si>
  <si>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</si>
  <si>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</si>
  <si>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</si>
  <si>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</si>
  <si>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</si>
  <si>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10.36</t>
  </si>
  <si>
    <t>一般会計</t>
  </si>
  <si>
    <t>水道事業会計</t>
  </si>
  <si>
    <t>介護保険事業特別会計</t>
  </si>
  <si>
    <t>▲ 0.16</t>
  </si>
  <si>
    <t>国民健康保険特別会計</t>
  </si>
  <si>
    <t>下水道事業会計</t>
  </si>
  <si>
    <t>後期高齢者医療特別会計</t>
  </si>
  <si>
    <t>奨学資金特別会計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</si>
  <si>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</si>
  <si>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</si>
  <si>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</si>
  <si>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</si>
  <si>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</si>
  <si>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</si>
  <si>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</si>
  <si>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</si>
  <si>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庁舎建設基金</t>
    <rPh sb="0" eb="2">
      <t>チョウシャ</t>
    </rPh>
    <rPh sb="2" eb="4">
      <t>ケンセツ</t>
    </rPh>
    <rPh sb="4" eb="6">
      <t>キキン</t>
    </rPh>
    <phoneticPr fontId="2"/>
  </si>
  <si>
    <t>まちづくり推進基金</t>
    <rPh sb="5" eb="7">
      <t>スイシン</t>
    </rPh>
    <rPh sb="7" eb="9">
      <t>キキン</t>
    </rPh>
    <phoneticPr fontId="2"/>
  </si>
  <si>
    <t>地域福祉基金</t>
    <rPh sb="0" eb="2">
      <t>チイキ</t>
    </rPh>
    <rPh sb="2" eb="4">
      <t>フクシ</t>
    </rPh>
    <rPh sb="4" eb="6">
      <t>キキン</t>
    </rPh>
    <phoneticPr fontId="2"/>
  </si>
  <si>
    <t>国際親善交流基金</t>
    <phoneticPr fontId="2"/>
  </si>
  <si>
    <t>産業振興基金</t>
    <rPh sb="0" eb="4">
      <t>サンギョウシンコウ</t>
    </rPh>
    <rPh sb="4" eb="6">
      <t>キキン</t>
    </rPh>
    <phoneticPr fontId="2"/>
  </si>
  <si>
    <t>栃木県市町村総合事務組合（一般会計）</t>
    <rPh sb="0" eb="3">
      <t>トチギケン</t>
    </rPh>
    <rPh sb="3" eb="6">
      <t>シチョウソン</t>
    </rPh>
    <rPh sb="6" eb="10">
      <t>ソウゴウジム</t>
    </rPh>
    <rPh sb="10" eb="12">
      <t>クミアイ</t>
    </rPh>
    <rPh sb="13" eb="17">
      <t>イッパンカイケイ</t>
    </rPh>
    <phoneticPr fontId="2"/>
  </si>
  <si>
    <t>栃木県市町村総合事務組合（特別会計）</t>
    <rPh sb="0" eb="3">
      <t>トチギケン</t>
    </rPh>
    <rPh sb="3" eb="6">
      <t>シチョウソン</t>
    </rPh>
    <rPh sb="6" eb="10">
      <t>ソウゴウジム</t>
    </rPh>
    <rPh sb="10" eb="12">
      <t>クミアイ</t>
    </rPh>
    <rPh sb="13" eb="15">
      <t>トクベツ</t>
    </rPh>
    <rPh sb="15" eb="17">
      <t>カイケイ</t>
    </rPh>
    <phoneticPr fontId="2"/>
  </si>
  <si>
    <t>栃木県後期高齢者医療広域連合（一般会計）</t>
    <rPh sb="0" eb="3">
      <t>トチギケン</t>
    </rPh>
    <rPh sb="3" eb="10">
      <t>コウキコウレイシャイリョウ</t>
    </rPh>
    <rPh sb="10" eb="14">
      <t>コウイキレンゴウ</t>
    </rPh>
    <phoneticPr fontId="2"/>
  </si>
  <si>
    <t>栃木県後期高齢者医療広域連合（特別会計）</t>
    <rPh sb="0" eb="3">
      <t>トチギケン</t>
    </rPh>
    <rPh sb="3" eb="10">
      <t>コウキコウレイシャイリョウ</t>
    </rPh>
    <rPh sb="10" eb="14">
      <t>コウイキレンゴウ</t>
    </rPh>
    <phoneticPr fontId="2"/>
  </si>
  <si>
    <t>石橋地区消防組合</t>
    <rPh sb="0" eb="2">
      <t>イシバシ</t>
    </rPh>
    <rPh sb="2" eb="4">
      <t>チク</t>
    </rPh>
    <rPh sb="4" eb="6">
      <t>ショウボウ</t>
    </rPh>
    <rPh sb="6" eb="8">
      <t>クミアイ</t>
    </rPh>
    <phoneticPr fontId="2"/>
  </si>
  <si>
    <t>壬生町施設振興公社</t>
    <rPh sb="0" eb="3">
      <t>ミブマチ</t>
    </rPh>
    <rPh sb="3" eb="5">
      <t>シセツ</t>
    </rPh>
    <rPh sb="5" eb="7">
      <t>シンコウ</t>
    </rPh>
    <rPh sb="7" eb="9">
      <t>コウシャ</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</si>
  <si>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</si>
  <si>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</si>
  <si>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</si>
  <si>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</si>
  <si>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令和3年度決算において初めて将来負担比率が発生した。これは新庁舎建設や六美地区土地改良事業、下稲葉地区圃場整備事業等の大型事業を同時に実施しているところにより発生したものである。
有形固定資産減価償却率は新庁舎建設に伴い、昨年度より改善されている。また今後は有形固定資産減価償却率の減少に反比例し将来負担比率の上昇が予想される。引き続き、将来負担を可能な限り抑制しながらも、状況に応じ柔軟に施設の見直しを行っていく必要がある。</t>
    <rPh sb="0" eb="2">
      <t>レイワ</t>
    </rPh>
    <rPh sb="3" eb="5">
      <t>ネンド</t>
    </rPh>
    <rPh sb="5" eb="7">
      <t>ケッサン</t>
    </rPh>
    <rPh sb="11" eb="12">
      <t>ハジ</t>
    </rPh>
    <rPh sb="35" eb="39">
      <t>ムツミチク</t>
    </rPh>
    <rPh sb="39" eb="45">
      <t>トチカイリョウジギョウ</t>
    </rPh>
    <rPh sb="46" eb="51">
      <t>シモイナバチク</t>
    </rPh>
    <rPh sb="51" eb="55">
      <t>ホジョウセイビ</t>
    </rPh>
    <rPh sb="55" eb="57">
      <t>ジギョウ</t>
    </rPh>
    <rPh sb="57" eb="58">
      <t>トウ</t>
    </rPh>
    <rPh sb="59" eb="61">
      <t>オオガタ</t>
    </rPh>
    <rPh sb="61" eb="63">
      <t>ジギョウ</t>
    </rPh>
    <rPh sb="102" eb="107">
      <t>シンチョウシャケンセツ</t>
    </rPh>
    <rPh sb="108" eb="109">
      <t>トモナ</t>
    </rPh>
    <rPh sb="111" eb="114">
      <t>サクネンド</t>
    </rPh>
    <rPh sb="116" eb="118">
      <t>カイゼン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</si>
  <si>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</si>
  <si>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</si>
  <si>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</si>
  <si>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</si>
  <si>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</si>
  <si>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</si>
  <si>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実質公債費比率については、突発的に発生した災害の元利償還が開始するなどにより各年度で変動幅はあるものの一定の水準を保っており健全な財政運営が行われている。しかしながら地方債現在高が年々増加傾向にあり、また初めて将来負担比率が発生したこともあるため、町債発行対象事業の峻別を図り引き続き将来負担の抑制に努める必要がある。</t>
    <rPh sb="127" eb="128">
      <t>ハジ</t>
    </rPh>
    <rPh sb="130" eb="132">
      <t>ショウライ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</si>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</sst>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0B833F7-1D29-4301-ABC4-29E5E419241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C749-42FE-A4B1-39BC59B04A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32805</c:v>
                </c:pt>
                <c:pt idx="1">
                  <c:v>40006</c:v>
                </c:pt>
                <c:pt idx="2">
                  <c:v>46963</c:v>
                </c:pt>
                <c:pt idx="3">
                  <c:v>67325</c:v>
                </c:pt>
                <c:pt idx="4">
                  <c:v>158700</c:v>
                </c:pt>
              </c:numCache>
            </c:numRef>
          </c:val>
          <c:smooth val="0"/>
          <c:extLst>
            <c:ext xmlns:c16="http://schemas.microsoft.com/office/drawing/2014/chart" uri="{C3380CC4-5D6E-409C-BE32-E72D297353CC}">
              <c16:uniqueId val="{00000001-C749-42FE-A4B1-39BC59B04A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c:v>
                </c:pt>
                <c:pt idx="1">
                  <c:v>5.96</c:v>
                </c:pt>
                <c:pt idx="2">
                  <c:v>3.65</c:v>
                </c:pt>
                <c:pt idx="3">
                  <c:v>6.21</c:v>
                </c:pt>
                <c:pt idx="4">
                  <c:v>10.25</c:v>
                </c:pt>
              </c:numCache>
            </c:numRef>
          </c:val>
          <c:extLst>
            <c:ext xmlns:c16="http://schemas.microsoft.com/office/drawing/2014/chart" uri="{C3380CC4-5D6E-409C-BE32-E72D297353CC}">
              <c16:uniqueId val="{00000000-8D09-443F-B45E-E871F5D6C3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16.22</c:v>
                </c:pt>
                <c:pt idx="1">
                  <c:v>19.21</c:v>
                </c:pt>
                <c:pt idx="2">
                  <c:v>11.68</c:v>
                </c:pt>
                <c:pt idx="3">
                  <c:v>13.28</c:v>
                </c:pt>
                <c:pt idx="4">
                  <c:v>16.46</c:v>
                </c:pt>
              </c:numCache>
            </c:numRef>
          </c:val>
          <c:extLst>
            <c:ext xmlns:c16="http://schemas.microsoft.com/office/drawing/2014/chart" uri="{C3380CC4-5D6E-409C-BE32-E72D297353CC}">
              <c16:uniqueId val="{00000001-8D09-443F-B45E-E871F5D6C3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2.82</c:v>
                </c:pt>
                <c:pt idx="1">
                  <c:v>3.47</c:v>
                </c:pt>
                <c:pt idx="2">
                  <c:v>-10.36</c:v>
                </c:pt>
                <c:pt idx="3">
                  <c:v>5.03</c:v>
                </c:pt>
                <c:pt idx="4">
                  <c:v>8.34</c:v>
                </c:pt>
              </c:numCache>
            </c:numRef>
          </c:val>
          <c:smooth val="0"/>
          <c:extLst>
            <c:ext xmlns:c16="http://schemas.microsoft.com/office/drawing/2014/chart" uri="{C3380CC4-5D6E-409C-BE32-E72D297353CC}">
              <c16:uniqueId val="{00000002-8D09-443F-B45E-E871F5D6C3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0.32</c:v>
                </c:pt>
                <c:pt idx="2">
                  <c:v>#N/A</c:v>
                </c:pt>
                <c:pt idx="3">
                  <c:v>0.25</c:v>
                </c:pt>
                <c:pt idx="4">
                  <c:v>#N/A</c:v>
                </c:pt>
                <c:pt idx="5">
                  <c:v>4.05</c:v>
                </c:pt>
                <c:pt idx="6">
                  <c:v>0</c:v>
                </c:pt>
                <c:pt idx="7">
                  <c:v>0</c:v>
                </c:pt>
                <c:pt idx="8">
                  <c:v>0</c:v>
                </c:pt>
                <c:pt idx="9">
                  <c:v>0</c:v>
                </c:pt>
              </c:numCache>
            </c:numRef>
          </c:val>
          <c:extLst>
            <c:ext xmlns:c16="http://schemas.microsoft.com/office/drawing/2014/chart" uri="{C3380CC4-5D6E-409C-BE32-E72D297353CC}">
              <c16:uniqueId val="{00000000-C261-4834-8A42-EB4D1BEAD4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61-4834-8A42-EB4D1BEAD4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261-4834-8A42-EB4D1BEAD480}"/>
            </c:ext>
          </c:extLst>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261-4834-8A42-EB4D1BEAD48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4-C261-4834-8A42-EB4D1BEAD48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0.22</c:v>
                </c:pt>
                <c:pt idx="8">
                  <c:v>#N/A</c:v>
                </c:pt>
                <c:pt idx="9">
                  <c:v>0.5</c:v>
                </c:pt>
              </c:numCache>
            </c:numRef>
          </c:val>
          <c:extLst>
            <c:ext xmlns:c16="http://schemas.microsoft.com/office/drawing/2014/chart" uri="{C3380CC4-5D6E-409C-BE32-E72D297353CC}">
              <c16:uniqueId val="{00000005-C261-4834-8A42-EB4D1BEAD48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2.94</c:v>
                </c:pt>
                <c:pt idx="2">
                  <c:v>#N/A</c:v>
                </c:pt>
                <c:pt idx="3">
                  <c:v>0.41</c:v>
                </c:pt>
                <c:pt idx="4">
                  <c:v>#N/A</c:v>
                </c:pt>
                <c:pt idx="5">
                  <c:v>0.34</c:v>
                </c:pt>
                <c:pt idx="6">
                  <c:v>#N/A</c:v>
                </c:pt>
                <c:pt idx="7">
                  <c:v>0.99</c:v>
                </c:pt>
                <c:pt idx="8">
                  <c:v>#N/A</c:v>
                </c:pt>
                <c:pt idx="9">
                  <c:v>1.1399999999999999</c:v>
                </c:pt>
              </c:numCache>
            </c:numRef>
          </c:val>
          <c:extLst>
            <c:ext xmlns:c16="http://schemas.microsoft.com/office/drawing/2014/chart" uri="{C3380CC4-5D6E-409C-BE32-E72D297353CC}">
              <c16:uniqueId val="{00000006-C261-4834-8A42-EB4D1BEAD48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3.19</c:v>
                </c:pt>
                <c:pt idx="2">
                  <c:v>#N/A</c:v>
                </c:pt>
                <c:pt idx="3">
                  <c:v>0.06</c:v>
                </c:pt>
                <c:pt idx="4">
                  <c:v>0.16</c:v>
                </c:pt>
                <c:pt idx="5">
                  <c:v>#N/A</c:v>
                </c:pt>
                <c:pt idx="6">
                  <c:v>#N/A</c:v>
                </c:pt>
                <c:pt idx="7">
                  <c:v>1.52</c:v>
                </c:pt>
                <c:pt idx="8">
                  <c:v>#N/A</c:v>
                </c:pt>
                <c:pt idx="9">
                  <c:v>2.41</c:v>
                </c:pt>
              </c:numCache>
            </c:numRef>
          </c:val>
          <c:extLst>
            <c:ext xmlns:c16="http://schemas.microsoft.com/office/drawing/2014/chart" uri="{C3380CC4-5D6E-409C-BE32-E72D297353CC}">
              <c16:uniqueId val="{00000007-C261-4834-8A42-EB4D1BEAD48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12.24</c:v>
                </c:pt>
                <c:pt idx="2">
                  <c:v>#N/A</c:v>
                </c:pt>
                <c:pt idx="3">
                  <c:v>11.96</c:v>
                </c:pt>
                <c:pt idx="4">
                  <c:v>#N/A</c:v>
                </c:pt>
                <c:pt idx="5">
                  <c:v>11.11</c:v>
                </c:pt>
                <c:pt idx="6">
                  <c:v>#N/A</c:v>
                </c:pt>
                <c:pt idx="7">
                  <c:v>10.73</c:v>
                </c:pt>
                <c:pt idx="8">
                  <c:v>#N/A</c:v>
                </c:pt>
                <c:pt idx="9">
                  <c:v>8.56</c:v>
                </c:pt>
              </c:numCache>
            </c:numRef>
          </c:val>
          <c:extLst>
            <c:ext xmlns:c16="http://schemas.microsoft.com/office/drawing/2014/chart" uri="{C3380CC4-5D6E-409C-BE32-E72D297353CC}">
              <c16:uniqueId val="{00000008-C261-4834-8A42-EB4D1BEAD4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c:v>
                </c:pt>
                <c:pt idx="2">
                  <c:v>#N/A</c:v>
                </c:pt>
                <c:pt idx="3">
                  <c:v>5.95</c:v>
                </c:pt>
                <c:pt idx="4">
                  <c:v>#N/A</c:v>
                </c:pt>
                <c:pt idx="5">
                  <c:v>3.64</c:v>
                </c:pt>
                <c:pt idx="6">
                  <c:v>#N/A</c:v>
                </c:pt>
                <c:pt idx="7">
                  <c:v>6.21</c:v>
                </c:pt>
                <c:pt idx="8">
                  <c:v>#N/A</c:v>
                </c:pt>
                <c:pt idx="9">
                  <c:v>10.25</c:v>
                </c:pt>
              </c:numCache>
            </c:numRef>
          </c:val>
          <c:extLst>
            <c:ext xmlns:c16="http://schemas.microsoft.com/office/drawing/2014/chart" uri="{C3380CC4-5D6E-409C-BE32-E72D297353CC}">
              <c16:uniqueId val="{00000009-C261-4834-8A42-EB4D1BEAD4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1106</c:v>
                </c:pt>
                <c:pt idx="5">
                  <c:v>1075</c:v>
                </c:pt>
                <c:pt idx="8">
                  <c:v>1052</c:v>
                </c:pt>
                <c:pt idx="11">
                  <c:v>1023</c:v>
                </c:pt>
                <c:pt idx="14">
                  <c:v>1043</c:v>
                </c:pt>
              </c:numCache>
            </c:numRef>
          </c:val>
          <c:extLst>
            <c:ext xmlns:c16="http://schemas.microsoft.com/office/drawing/2014/chart" uri="{C3380CC4-5D6E-409C-BE32-E72D297353CC}">
              <c16:uniqueId val="{00000000-5F2F-4571-903C-9D13C65FD6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2F-4571-903C-9D13C65FD6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2F-4571-903C-9D13C65FD6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58</c:v>
                </c:pt>
                <c:pt idx="3">
                  <c:v>66</c:v>
                </c:pt>
                <c:pt idx="6">
                  <c:v>69</c:v>
                </c:pt>
                <c:pt idx="9">
                  <c:v>61</c:v>
                </c:pt>
                <c:pt idx="12">
                  <c:v>54</c:v>
                </c:pt>
              </c:numCache>
            </c:numRef>
          </c:val>
          <c:extLst>
            <c:ext xmlns:c16="http://schemas.microsoft.com/office/drawing/2014/chart" uri="{C3380CC4-5D6E-409C-BE32-E72D297353CC}">
              <c16:uniqueId val="{00000003-5F2F-4571-903C-9D13C65FD6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713</c:v>
                </c:pt>
                <c:pt idx="3">
                  <c:v>622</c:v>
                </c:pt>
                <c:pt idx="6">
                  <c:v>586</c:v>
                </c:pt>
                <c:pt idx="9">
                  <c:v>438</c:v>
                </c:pt>
                <c:pt idx="12">
                  <c:v>472</c:v>
                </c:pt>
              </c:numCache>
            </c:numRef>
          </c:val>
          <c:extLst>
            <c:ext xmlns:c16="http://schemas.microsoft.com/office/drawing/2014/chart" uri="{C3380CC4-5D6E-409C-BE32-E72D297353CC}">
              <c16:uniqueId val="{00000004-5F2F-4571-903C-9D13C65FD6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2F-4571-903C-9D13C65FD6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2F-4571-903C-9D13C65FD6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800</c:v>
                </c:pt>
                <c:pt idx="3">
                  <c:v>798</c:v>
                </c:pt>
                <c:pt idx="6">
                  <c:v>870</c:v>
                </c:pt>
                <c:pt idx="9">
                  <c:v>883</c:v>
                </c:pt>
                <c:pt idx="12">
                  <c:v>954</c:v>
                </c:pt>
              </c:numCache>
            </c:numRef>
          </c:val>
          <c:extLst>
            <c:ext xmlns:c16="http://schemas.microsoft.com/office/drawing/2014/chart" uri="{C3380CC4-5D6E-409C-BE32-E72D297353CC}">
              <c16:uniqueId val="{00000007-5F2F-4571-903C-9D13C65FD6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465</c:v>
                </c:pt>
                <c:pt idx="2">
                  <c:v>#N/A</c:v>
                </c:pt>
                <c:pt idx="3">
                  <c:v>#N/A</c:v>
                </c:pt>
                <c:pt idx="4">
                  <c:v>411</c:v>
                </c:pt>
                <c:pt idx="5">
                  <c:v>#N/A</c:v>
                </c:pt>
                <c:pt idx="6">
                  <c:v>#N/A</c:v>
                </c:pt>
                <c:pt idx="7">
                  <c:v>473</c:v>
                </c:pt>
                <c:pt idx="8">
                  <c:v>#N/A</c:v>
                </c:pt>
                <c:pt idx="9">
                  <c:v>#N/A</c:v>
                </c:pt>
                <c:pt idx="10">
                  <c:v>359</c:v>
                </c:pt>
                <c:pt idx="11">
                  <c:v>#N/A</c:v>
                </c:pt>
                <c:pt idx="12">
                  <c:v>#N/A</c:v>
                </c:pt>
                <c:pt idx="13">
                  <c:v>437</c:v>
                </c:pt>
                <c:pt idx="14">
                  <c:v>#N/A</c:v>
                </c:pt>
              </c:numCache>
            </c:numRef>
          </c:val>
          <c:smooth val="0"/>
          <c:extLst>
            <c:ext xmlns:c16="http://schemas.microsoft.com/office/drawing/2014/chart" uri="{C3380CC4-5D6E-409C-BE32-E72D297353CC}">
              <c16:uniqueId val="{00000008-5F2F-4571-903C-9D13C65FD6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12319</c:v>
                </c:pt>
                <c:pt idx="5">
                  <c:v>12464</c:v>
                </c:pt>
                <c:pt idx="8">
                  <c:v>12324</c:v>
                </c:pt>
                <c:pt idx="11">
                  <c:v>12487</c:v>
                </c:pt>
                <c:pt idx="14">
                  <c:v>13868</c:v>
                </c:pt>
              </c:numCache>
            </c:numRef>
          </c:val>
          <c:extLst>
            <c:ext xmlns:c16="http://schemas.microsoft.com/office/drawing/2014/chart" uri="{C3380CC4-5D6E-409C-BE32-E72D297353CC}">
              <c16:uniqueId val="{00000000-F5E7-44CA-A209-D14025BF0F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c:v>
                </c:pt>
                <c:pt idx="5">
                  <c:v>9</c:v>
                </c:pt>
                <c:pt idx="8">
                  <c:v>4</c:v>
                </c:pt>
                <c:pt idx="11">
                  <c:v>6</c:v>
                </c:pt>
                <c:pt idx="14">
                  <c:v>0</c:v>
                </c:pt>
              </c:numCache>
            </c:numRef>
          </c:val>
          <c:extLst>
            <c:ext xmlns:c16="http://schemas.microsoft.com/office/drawing/2014/chart" uri="{C3380CC4-5D6E-409C-BE32-E72D297353CC}">
              <c16:uniqueId val="{00000001-F5E7-44CA-A209-D14025BF0F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5691</c:v>
                </c:pt>
                <c:pt idx="5">
                  <c:v>5998</c:v>
                </c:pt>
                <c:pt idx="8">
                  <c:v>4987</c:v>
                </c:pt>
                <c:pt idx="11">
                  <c:v>4819</c:v>
                </c:pt>
                <c:pt idx="14">
                  <c:v>4724</c:v>
                </c:pt>
              </c:numCache>
            </c:numRef>
          </c:val>
          <c:extLst>
            <c:ext xmlns:c16="http://schemas.microsoft.com/office/drawing/2014/chart" uri="{C3380CC4-5D6E-409C-BE32-E72D297353CC}">
              <c16:uniqueId val="{00000002-F5E7-44CA-A209-D14025BF0F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E7-44CA-A209-D14025BF0F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E7-44CA-A209-D14025BF0F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E7-44CA-A209-D14025BF0F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740</c:v>
                </c:pt>
                <c:pt idx="3">
                  <c:v>762</c:v>
                </c:pt>
                <c:pt idx="6">
                  <c:v>764</c:v>
                </c:pt>
                <c:pt idx="9">
                  <c:v>708</c:v>
                </c:pt>
                <c:pt idx="12">
                  <c:v>742</c:v>
                </c:pt>
              </c:numCache>
            </c:numRef>
          </c:val>
          <c:extLst>
            <c:ext xmlns:c16="http://schemas.microsoft.com/office/drawing/2014/chart" uri="{C3380CC4-5D6E-409C-BE32-E72D297353CC}">
              <c16:uniqueId val="{00000006-F5E7-44CA-A209-D14025BF0F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332</c:v>
                </c:pt>
                <c:pt idx="3">
                  <c:v>329</c:v>
                </c:pt>
                <c:pt idx="6">
                  <c:v>265</c:v>
                </c:pt>
                <c:pt idx="9">
                  <c:v>219</c:v>
                </c:pt>
                <c:pt idx="12">
                  <c:v>263</c:v>
                </c:pt>
              </c:numCache>
            </c:numRef>
          </c:val>
          <c:extLst>
            <c:ext xmlns:c16="http://schemas.microsoft.com/office/drawing/2014/chart" uri="{C3380CC4-5D6E-409C-BE32-E72D297353CC}">
              <c16:uniqueId val="{00000007-F5E7-44CA-A209-D14025BF0F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7034</c:v>
                </c:pt>
                <c:pt idx="3">
                  <c:v>6486</c:v>
                </c:pt>
                <c:pt idx="6">
                  <c:v>6330</c:v>
                </c:pt>
                <c:pt idx="9">
                  <c:v>5855</c:v>
                </c:pt>
                <c:pt idx="12">
                  <c:v>5431</c:v>
                </c:pt>
              </c:numCache>
            </c:numRef>
          </c:val>
          <c:extLst>
            <c:ext xmlns:c16="http://schemas.microsoft.com/office/drawing/2014/chart" uri="{C3380CC4-5D6E-409C-BE32-E72D297353CC}">
              <c16:uniqueId val="{00000008-F5E7-44CA-A209-D14025BF0F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5E7-44CA-A209-D14025BF0F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7552</c:v>
                </c:pt>
                <c:pt idx="3">
                  <c:v>7364</c:v>
                </c:pt>
                <c:pt idx="6">
                  <c:v>7433</c:v>
                </c:pt>
                <c:pt idx="9">
                  <c:v>8408</c:v>
                </c:pt>
                <c:pt idx="12">
                  <c:v>12220</c:v>
                </c:pt>
              </c:numCache>
            </c:numRef>
          </c:val>
          <c:extLst>
            <c:ext xmlns:c16="http://schemas.microsoft.com/office/drawing/2014/chart" uri="{C3380CC4-5D6E-409C-BE32-E72D297353CC}">
              <c16:uniqueId val="{0000000A-F5E7-44CA-A209-D14025BF0F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65</c:v>
                </c:pt>
                <c:pt idx="14">
                  <c:v>#N/A</c:v>
                </c:pt>
              </c:numCache>
            </c:numRef>
          </c:val>
          <c:smooth val="0"/>
          <c:extLst>
            <c:ext xmlns:c16="http://schemas.microsoft.com/office/drawing/2014/chart" uri="{C3380CC4-5D6E-409C-BE32-E72D297353CC}">
              <c16:uniqueId val="{0000000B-F5E7-44CA-A209-D14025BF0F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939</c:v>
                </c:pt>
                <c:pt idx="1">
                  <c:v>1131</c:v>
                </c:pt>
                <c:pt idx="2">
                  <c:v>1488</c:v>
                </c:pt>
              </c:numCache>
            </c:numRef>
          </c:val>
          <c:extLst>
            <c:ext xmlns:c16="http://schemas.microsoft.com/office/drawing/2014/chart" uri="{C3380CC4-5D6E-409C-BE32-E72D297353CC}">
              <c16:uniqueId val="{00000000-CDCD-4D54-AA2D-A7AB21F05D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518</c:v>
                </c:pt>
                <c:pt idx="1">
                  <c:v>518</c:v>
                </c:pt>
                <c:pt idx="2">
                  <c:v>518</c:v>
                </c:pt>
              </c:numCache>
            </c:numRef>
          </c:val>
          <c:extLst>
            <c:ext xmlns:c16="http://schemas.microsoft.com/office/drawing/2014/chart" uri="{C3380CC4-5D6E-409C-BE32-E72D297353CC}">
              <c16:uniqueId val="{00000001-CDCD-4D54-AA2D-A7AB21F05D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2902</c:v>
                </c:pt>
                <c:pt idx="1">
                  <c:v>2801</c:v>
                </c:pt>
                <c:pt idx="2">
                  <c:v>2500</c:v>
                </c:pt>
              </c:numCache>
            </c:numRef>
          </c:val>
          <c:extLst>
            <c:ext xmlns:c16="http://schemas.microsoft.com/office/drawing/2014/chart" uri="{C3380CC4-5D6E-409C-BE32-E72D297353CC}">
              <c16:uniqueId val="{00000002-CDCD-4D54-AA2D-A7AB21F05D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{F67CF481-82FF-4D3F-9CC8-8996E81D2231}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138-4D26-B918-D66EDCE601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{BA4440C6-2374-42CB-A068-422BDC6E12FA}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38-4D26-B918-D66EDCE601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{98E68268-FC3B-4888-B730-4F8A6DE9DF93}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38-4D26-B918-D66EDCE601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{1214B702-143F-432A-AA67-98C96DD5D39D}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38-4D26-B918-D66EDCE601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{80825C93-5393-4237-B84F-79F8996F9C87}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38-4D26-B918-D66EDCE601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{6A4901C6-6128-41FC-986B-C2B763296957}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138-4D26-B918-D66EDCE6014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{30F1CEAA-0757-4866-B65A-05B2E104C996}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138-4D26-B918-D66EDCE601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{AD21CB9D-8346-43B5-BC51-EA430AD29CA6}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138-4D26-B918-D66EDCE6014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{25CB04F4-7799-4797-AA19-A7D66E2396C9}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138-4D26-B918-D66EDCE601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66.900000000000006</c:v>
                </c:pt>
                <c:pt idx="8">
                  <c:v>68.2</c:v>
                </c:pt>
                <c:pt idx="16">
                  <c:v>69.2</c:v>
                </c:pt>
                <c:pt idx="24">
                  <c:v>70</c:v>
                </c:pt>
                <c:pt idx="32">
                  <c:v>64.400000000000006</c:v>
                </c:pt>
              </c:numCache>
            </c:numRef>
          </c:xVal>
          <c:yVal>
            <c:numRef>
              <c:f>公会計指標分析・財政指標組合せ分析表!$BP$51:$DC$51</c:f>
              <c:numCache>
                <c:formatCode>#,##0.0;"▲ "#,##0.0</c:formatCode>
                <c:ptCount val="40"/>
                <c:pt idx="32">
                  <c:v>0.8</c:v>
                </c:pt>
              </c:numCache>
            </c:numRef>
          </c:yVal>
          <c:smooth val="0"/>
          <c:extLst>
            <c:ext xmlns:c16="http://schemas.microsoft.com/office/drawing/2014/chart" uri="{C3380CC4-5D6E-409C-BE32-E72D297353CC}">
              <c16:uniqueId val="{00000009-C138-4D26-B918-D66EDCE601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{EF888D69-A081-41F3-94F9-98A5EE31BC19}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138-4D26-B918-D66EDCE601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{D6B7FDAF-743C-4442-90BE-CED901A66954}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38-4D26-B918-D66EDCE601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{248D40A4-3336-4270-8672-51277AF6836D}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38-4D26-B918-D66EDCE601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{46DF4FEC-E5D5-43D1-896F-4565ACEBE3BB}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38-4D26-B918-D66EDCE601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{5DBA7892-4205-4E4B-A8A2-8F8E4E3EC6B4}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38-4D26-B918-D66EDCE601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{0B98B6B7-FCF5-4328-A0ED-E43E0B951187}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138-4D26-B918-D66EDCE6014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{257417DF-EF70-480F-B0AB-E7886CD2BD71}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138-4D26-B918-D66EDCE601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{85EAA9E7-9838-41CF-B7AA-04391145F6E2}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138-4D26-B918-D66EDCE601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{2E66EAFC-9D51-4350-809B-5277E1C983CC}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138-4D26-B918-D66EDCE601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C138-4D26-B918-D66EDCE6014F}"/>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{C9843D79-BD82-4D6D-B0B6-94964DABD3F4}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4A9-4685-AE63-7B57D9DF6A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{39307914-4C1F-45D1-B745-06E24410811A}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A9-4685-AE63-7B57D9DF6A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{9F725A88-8C5F-4626-94CB-6E254119D930}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A9-4685-AE63-7B57D9DF6A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{F9E9C989-B972-4903-B193-6112FE31E85E}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A9-4685-AE63-7B57D9DF6A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{4F5EC358-58A1-49CE-9E72-8C53EDDB1FA7}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A9-4685-AE63-7B57D9DF6A8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{FC5ED833-D296-4EAD-9041-9EE0E78A79E5}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4A9-4685-AE63-7B57D9DF6A8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{CA04E536-0F9F-4B92-9E3D-1A424B390C38}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4A9-4685-AE63-7B57D9DF6A8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{BAC84B65-3309-4B7A-9DAF-156A71DE77D3}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4A9-4685-AE63-7B57D9DF6A8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{3A9E9975-992C-4302-B712-878C2C677D75}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4A9-4685-AE63-7B57D9DF6A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6.1</c:v>
                </c:pt>
                <c:pt idx="16">
                  <c:v>6.4</c:v>
                </c:pt>
                <c:pt idx="24">
                  <c:v>5.8</c:v>
                </c:pt>
                <c:pt idx="32">
                  <c:v>5.7</c:v>
                </c:pt>
              </c:numCache>
            </c:numRef>
          </c:xVal>
          <c:yVal>
            <c:numRef>
              <c:f>公会計指標分析・財政指標組合せ分析表!$BP$73:$DC$73</c:f>
              <c:numCache>
                <c:formatCode>#,##0.0;"▲ "#,##0.0</c:formatCode>
                <c:ptCount val="40"/>
                <c:pt idx="32">
                  <c:v>0.8</c:v>
                </c:pt>
              </c:numCache>
            </c:numRef>
          </c:yVal>
          <c:smooth val="0"/>
          <c:extLst>
            <c:ext xmlns:c16="http://schemas.microsoft.com/office/drawing/2014/chart" uri="{C3380CC4-5D6E-409C-BE32-E72D297353CC}">
              <c16:uniqueId val="{00000009-54A9-4685-AE63-7B57D9DF6A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{39721EDB-B46F-40BC-9B69-78C6BCDFA560}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4A9-4685-AE63-7B57D9DF6A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{1CDCC69F-2696-4687-B355-60DADBD0ABE2}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A9-4685-AE63-7B57D9DF6A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{AB64299A-B5C2-4BAB-914E-9374C8BD1D39}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A9-4685-AE63-7B57D9DF6A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{D85EF225-995B-4EB8-9944-9205EF653E81}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A9-4685-AE63-7B57D9DF6A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{709125B1-C4D4-4A7F-B276-EA6E8E7C9C80}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A9-4685-AE63-7B57D9DF6A8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{38D1B27B-0240-451C-9723-394345CEEFB6}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4A9-4685-AE63-7B57D9DF6A8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{6755058A-8BBC-45FF-9303-0E074054A04B}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4A9-4685-AE63-7B57D9DF6A8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{3410C85C-165A-419D-BD86-CC5DA869605C}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4A9-4685-AE63-7B57D9DF6A8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{28919782-1093-435A-AD4A-D6B0824B98BD}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4A9-4685-AE63-7B57D9DF6A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54A9-4685-AE63-7B57D9DF6A86}"/>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92B39CA-4B7A-4C0B-BFF1-D3E01DE4723C}"/>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7451856-84F4-48C2-9FA3-FF115DC11CCC}"/>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元利償還金については、前年度に借り入れた臨時財政対策債の元金償還の開始などにより</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百万円の増額となった。</a:t>
          </a:r>
        </a:p>
        <a:p>
          <a:r>
            <a:rPr kumimoji="1" lang="ja-JP" altLang="en-US" sz="1400">
              <a:latin typeface="ＭＳ ゴシック" pitchFamily="49" charset="-128"/>
              <a:ea typeface="ＭＳ ゴシック" pitchFamily="49" charset="-128"/>
            </a:rPr>
            <a:t>　公営企業債の元利償還金に対する繰入金等については、六美町北部土地区画整理事業に伴う起債の償還により</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百万円の増額となった。</a:t>
          </a:r>
        </a:p>
        <a:p>
          <a:r>
            <a:rPr kumimoji="1" lang="ja-JP" altLang="en-US" sz="1400">
              <a:latin typeface="ＭＳ ゴシック" pitchFamily="49" charset="-128"/>
              <a:ea typeface="ＭＳ ゴシック" pitchFamily="49" charset="-128"/>
            </a:rPr>
            <a:t>　また石橋地区消防組合の元利償還金が前年度から減となったことから、元利償還金に対する負担金等については減となった。</a:t>
          </a:r>
        </a:p>
        <a:p>
          <a:r>
            <a:rPr kumimoji="1" lang="ja-JP" altLang="en-US" sz="1400">
              <a:latin typeface="ＭＳ ゴシック" pitchFamily="49" charset="-128"/>
              <a:ea typeface="ＭＳ ゴシック" pitchFamily="49" charset="-128"/>
            </a:rPr>
            <a:t>　算入公債費等については、交付税措置率の高い起債を優先的に活用するという方針から、高い水準を維持している。今後もこの方針に基づき、健全財政の堅持に努めていく。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満期一括償還地方債の償還なしのため該当しない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将来負担額の各項目について公営企業債等繰入見込額を除き増となっているおり、トータルについても増加している。</a:t>
          </a:r>
        </a:p>
        <a:p>
          <a:r>
            <a:rPr kumimoji="1" lang="ja-JP" altLang="en-US" sz="1400">
              <a:latin typeface="ＭＳ ゴシック" pitchFamily="49" charset="-128"/>
              <a:ea typeface="ＭＳ ゴシック" pitchFamily="49" charset="-128"/>
            </a:rPr>
            <a:t>　一般会計等に係る地方債の現在高については新庁舎建設や清掃センター基幹的改良事業による借り入れが大きな要因となり増となっている。</a:t>
          </a:r>
        </a:p>
        <a:p>
          <a:r>
            <a:rPr kumimoji="1" lang="ja-JP" altLang="en-US" sz="1400">
              <a:latin typeface="ＭＳ ゴシック" pitchFamily="49" charset="-128"/>
              <a:ea typeface="ＭＳ ゴシック" pitchFamily="49" charset="-128"/>
            </a:rPr>
            <a:t>　充当可能基金は前年度より</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百万円の減となった。これは新庁舎建設のための庁舎建設基金の取り崩しや緊急経営対策資金利子補給の充当財源として基金を取り崩したことが大きな要因となった。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栃木県壬生町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財政調整基金については、年度末に普通交付税の追加交付があったが、それに対応した事業を実施できなかったため積み立てた。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その他特定目的基金については、庁舎建設基金やまちづくり推進基金等の計５基金で取崩しを行っている。庁舎建設基金については新庁舎の本体工事の着工による事業費の増加のため、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百万円の取り崩しを行った。まちづくり推進基金については、前年度に積み立てたふるさと応援寄附金の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百万円を取崩し、寄附者の希望する使途に応じて各種事業に充当した。また産業振興基金については、今後の企業進出に備え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社会情勢・財政状況を考慮しながら、必要に応じて基金を取り崩し、運用していく。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・まちづくり推進基金：いきいきふれあい応援事業や健康長寿のまちづくり推進事業などのまちづくり事業の推進に充てる。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・地域福祉基金：社会福祉や保健、子ども及び青少年の育成等、地域福祉の向上に資する事業の推進に充てる。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年度より減少を続けている。庁舎建設基金は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百万円の減となった。まちづくり推進基金においては前年度に積み立てたふるさと応援寄附金の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庁舎建設基金については、新庁舎建設の起債の元利償還金への充当を中心に取り崩しを行っていく方針である。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財政調整基金については、年度末に普通交付税の追加交付があったが、それに対応した事業を実施できなかったため積み立てを行い、前年と比較して残高が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今後増加が見込まれる扶助費等の増加、大型事業の実施等に備えるため、財政状況を考慮しながら、基金に積み立てることとしている。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地方債の残高が年々増加傾向にあることから現水準以上の基金残高を引き続き維持していく必要があるため取り崩しは行わず、運用益の積み立てによって多少の増額があった。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地方債の償還状況を考慮しつつ、積極的な運用を行い、健全な財政状況及び将来負担の抑制などを図れるよう十分な基金現在高を確保していく。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037B0DF-EA82-4EA0-9358-0C2AC08ADB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792DFCB-D2A7-4131-A320-9BAA3834E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5E5D138-DADD-4E70-BC20-01BB5B069D2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A91D279-71EE-483A-BC43-F94847BF127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DBA0C61-0D06-43F8-94C8-127580F6312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EE23CB8-028B-40B2-A72C-7C33CEA3BF1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B1D244FA-0282-44A5-8DCB-CAF4F6EAE3F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0A645B3-E849-4CA6-A83A-1A5C96CE485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59517DAB-1F86-44FA-B8CB-27076795B5F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DD915571-C0D8-4849-B9AC-E555A95C7A7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F296450B-A2E1-4EC4-8636-F83FDEE1E54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9FBAA2A1-8DEC-4A43-89E9-6495CE15EC5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43104686-C3D1-4D53-98CE-1609ED78846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9A365F0-BB60-4714-9465-E29E9238115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AB16BC-1CC3-4942-87AA-5A981958DBD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E8AA9C18-C99F-4776-858E-971E155EF4F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43766BA0-1D3A-4FA4-B54E-080D40C001A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8050743A-40DA-4C4E-8822-D74CCA373ED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D3DACDD1-389D-4297-B6BE-B366611D7B8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E840FC78-4A93-4FF6-BBC2-F3C233EEF9D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38,831
38,277
61.06
20,638,568
19,694,724
927,083
9,044,494
12,220,387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9729B112-12BD-4E55-BF9E-2171078EB5B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3CAFB05C-BB5B-4C87-9860-3D5EFF9238B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1E08B641-AE8C-4ABC-BE0A-BF09D6EF6A9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9A38747E-7ECF-4312-A4A6-B36A12F74E2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CBD5B951-CDA8-47DF-8A6B-3A2FF00ADCD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707A94D6-6398-4670-BC40-3F32E07CAB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B058CCF8-6D3D-4FD1-9B42-66C91F6CA7F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365C4F5D-1663-48F1-9549-84CFC5559B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A791B5D6-B5E2-47D1-AFF2-B997E6BF21F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8423C611-C71D-4601-968A-449FCD3AA60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8530EC3F-25DC-45FE-9A83-34596FB677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A48C2367-6DE8-4DD3-AD7B-90D0BD53497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6B9E1564-F63B-4B7B-8E73-7CCCE3EE9F6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2560B671-F559-48DD-A30D-B17585F408E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C1E28E31-6781-436D-BDBC-3DFBE9CE2CE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9FBA85A3-5069-4407-9179-9F083348D9C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C8CE4328-5AE9-48BD-B73B-A4F602F5F87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50B4D69A-5094-4290-A78E-4A1848F8D1A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3CE6DD68-41A7-4F54-B027-52B6F978DC8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8DB56E59-D385-4F01-ACE4-BFE9B9B1D44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43732866-7278-482E-A8B1-43E170786BF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112FB0F-F70C-456D-B1E5-A52969E0A23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FB693EBE-84E3-41D4-8ED0-4F3CF14292F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4057D7A-FE1F-454F-95A9-7B275EE44F2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45889DF0-3BD8-4580-AA3D-FDBD9520F29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9236C574-6738-44C4-9E4B-A3782B1633F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D6655C12-4BD6-4404-8931-747AFB7A41E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F4BC961D-25EA-44F4-8ED2-8EF9FC8181E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6AB228CE-B8B7-4D43-98D7-48DF9ADB9A6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7DDBE16D-A91D-4947-ABB6-3D0D06CF5A5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EE938ED8-5CDC-4EEE-A49D-70904A93CE8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3E1CF06E-0426-49E3-9472-4F5CA38A41A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C5700D26-084B-41ED-9980-F550CABA803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A33E32CC-B1EE-46C0-89A4-73C12A9BA32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AE59352A-0A3F-47E7-856A-426D79E11A5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例年、有形固定資産減価償却率は類似団体より高い水準にあるが、それぞれの公共施設等について個別に計画を策定し、老朽化状況に応じて適切な施設の維持管理を行っている。今年度は新庁舎の建設により有形固定資産減価償却率は</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ポイント改善された。これからも施設の状況を把握し、公共施設の適正配置など施設の状況に応じて柔軟に維持管理を行っていく。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B9B06397-3C15-41A3-B3D2-4F7146C95B2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F8DB77E6-08AD-4FDD-B920-2E2BF471E59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3C41B7B4-8A1C-4752-AED7-79C0181D77C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BF0F1523-3BD2-49B3-B129-D4E824CEA8A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CC9787DE-3EF2-4EFB-B2FE-6C0CFD3EE22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48A569E8-8001-41F9-8AF0-6CC91425785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74A47879-320C-4EC9-95AD-0E333ACF5A9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C92A41C3-E84D-4377-9336-9E3E08C5E0F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58D5DACC-0372-4BC1-94DE-5B611CA82F0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6419AE05-F098-4A7B-9FD1-40A3A38D45C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D4CBB74B-8496-4AFC-9869-23D42A4C061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9BD95C88-112C-47B6-B7E3-A3325391A60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E4C4521C-606F-4227-AFDD-997AEA05DB7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CF8F699B-9806-49B3-B997-F3161F78C9C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EDF6EB4B-9114-42F7-830E-9E9ED14507C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C1A2F8D-28D5-4495-AE0A-E61F220649F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EBEE91BB-BC3C-4A9D-997C-0EA37BD28BB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CA949658-CBDF-47D6-8932-D7A1B71F540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5" name="直線コネクタ 74">
          <a:extLst>
            <a:ext uri="{FF2B5EF4-FFF2-40B4-BE49-F238E27FC236}">
              <a16:creationId xmlns:a16="http://schemas.microsoft.com/office/drawing/2014/main" id="{8DF495A5-AA28-4CD8-B1CD-0BC69C9BD3C9}"/>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6" name="有形固定資産減価償却率最小値テキスト">
          <a:extLst>
            <a:ext uri="{FF2B5EF4-FFF2-40B4-BE49-F238E27FC236}">
              <a16:creationId xmlns:a16="http://schemas.microsoft.com/office/drawing/2014/main" id="{67AAE55D-80D8-41F8-9940-34EEA8CBE555}"/>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7" name="直線コネクタ 76">
          <a:extLst>
            <a:ext uri="{FF2B5EF4-FFF2-40B4-BE49-F238E27FC236}">
              <a16:creationId xmlns:a16="http://schemas.microsoft.com/office/drawing/2014/main" id="{DAAF5F2F-95F2-4C75-8354-71BF448BF05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8" name="有形固定資産減価償却率最大値テキスト">
          <a:extLst>
            <a:ext uri="{FF2B5EF4-FFF2-40B4-BE49-F238E27FC236}">
              <a16:creationId xmlns:a16="http://schemas.microsoft.com/office/drawing/2014/main" id="{773522B1-7DED-4489-9816-897CCD59F894}"/>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9" name="直線コネクタ 78">
          <a:extLst>
            <a:ext uri="{FF2B5EF4-FFF2-40B4-BE49-F238E27FC236}">
              <a16:creationId xmlns:a16="http://schemas.microsoft.com/office/drawing/2014/main" id="{B8362285-690E-4AD9-ACE2-2C971F0BF1FB}"/>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0" name="有形固定資産減価償却率平均値テキスト">
          <a:extLst>
            <a:ext uri="{FF2B5EF4-FFF2-40B4-BE49-F238E27FC236}">
              <a16:creationId xmlns:a16="http://schemas.microsoft.com/office/drawing/2014/main" id="{BB0D4363-C1AF-44F8-AD0C-DAD050737C5C}"/>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1" name="フローチャート: 判断 80">
          <a:extLst>
            <a:ext uri="{FF2B5EF4-FFF2-40B4-BE49-F238E27FC236}">
              <a16:creationId xmlns:a16="http://schemas.microsoft.com/office/drawing/2014/main" id="{FB3DD890-2FC7-4A65-9AB2-52FA29D9039A}"/>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a:extLst>
            <a:ext uri="{FF2B5EF4-FFF2-40B4-BE49-F238E27FC236}">
              <a16:creationId xmlns:a16="http://schemas.microsoft.com/office/drawing/2014/main" id="{9EBC6BF4-66B5-4910-853E-02D39078F3A9}"/>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3" name="フローチャート: 判断 82">
          <a:extLst>
            <a:ext uri="{FF2B5EF4-FFF2-40B4-BE49-F238E27FC236}">
              <a16:creationId xmlns:a16="http://schemas.microsoft.com/office/drawing/2014/main" id="{3222F79B-CA99-409F-9786-9AEB3CCED920}"/>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4" name="フローチャート: 判断 83">
          <a:extLst>
            <a:ext uri="{FF2B5EF4-FFF2-40B4-BE49-F238E27FC236}">
              <a16:creationId xmlns:a16="http://schemas.microsoft.com/office/drawing/2014/main" id="{2586480B-4CCE-466D-BD94-CCF80A9C4163}"/>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5" name="フローチャート: 判断 84">
          <a:extLst>
            <a:ext uri="{FF2B5EF4-FFF2-40B4-BE49-F238E27FC236}">
              <a16:creationId xmlns:a16="http://schemas.microsoft.com/office/drawing/2014/main" id="{D6F0D190-89ED-4AFA-94E0-691D9C72C01F}"/>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4702E63-2F59-4205-B06D-8E660936699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AD88DB2-662A-4644-85BE-F4D3318CB87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D92D7FB-3C99-442A-8D0E-301A3EB0836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5F79A84-046D-4F38-A276-DD303BEB90D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C9FC63A-E3AF-42E6-95C5-5B41C0B0B22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48169</xdr:rowOff>
    </xdr:from>
    <xdr:to>
      <xdr:col>23</xdr:col>
      <xdr:colOff>136525</xdr:colOff>
      <xdr:row>30</xdr:row>
      <xdr:rowOff>149769</xdr:rowOff>
    </xdr:to>
    <xdr:sp macro="" textlink="">
      <xdr:nvSpPr>
        <xdr:cNvPr id="91" name="楕円 90">
          <a:extLst>
            <a:ext uri="{FF2B5EF4-FFF2-40B4-BE49-F238E27FC236}">
              <a16:creationId xmlns:a16="http://schemas.microsoft.com/office/drawing/2014/main" id="{DCD15CEF-0259-4A43-9B28-36D58C76812D}"/>
            </a:ext>
          </a:extLst>
        </xdr:cNvPr>
        <xdr:cNvSpPr/>
      </xdr:nvSpPr>
      <xdr:spPr>
        <a:xfrm>
          <a:off x="47117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26596</xdr:rowOff>
    </xdr:from>
    <xdr:ext cx="405111" cy="259045"/>
    <xdr:sp macro="" textlink="">
      <xdr:nvSpPr>
        <xdr:cNvPr id="92" name="有形固定資産減価償却率該当値テキスト">
          <a:extLst>
            <a:ext uri="{FF2B5EF4-FFF2-40B4-BE49-F238E27FC236}">
              <a16:creationId xmlns:a16="http://schemas.microsoft.com/office/drawing/2014/main" id="{B11FC928-2F34-4742-ADE2-B0EC358D8350}"/>
            </a:ext>
          </a:extLst>
        </xdr:cNvPr>
        <xdr:cNvSpPr txBox="1"/>
      </xdr:nvSpPr>
      <xdr:spPr>
        <a:xfrm>
          <a:off x="4813300" y="5941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93" name="楕円 92">
          <a:extLst>
            <a:ext uri="{FF2B5EF4-FFF2-40B4-BE49-F238E27FC236}">
              <a16:creationId xmlns:a16="http://schemas.microsoft.com/office/drawing/2014/main" id="{535D89D5-C086-480B-B181-FB795AD650D0}"/>
            </a:ext>
          </a:extLst>
        </xdr:cNvPr>
        <xdr:cNvSpPr/>
      </xdr:nvSpPr>
      <xdr:spPr>
        <a:xfrm>
          <a:off x="4000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98969</xdr:rowOff>
    </xdr:from>
    <xdr:to>
      <xdr:col>23</xdr:col>
      <xdr:colOff>85725</xdr:colOff>
      <xdr:row>31</xdr:row>
      <xdr:rowOff>100239</xdr:rowOff>
    </xdr:to>
    <xdr:cxnSp macro="">
      <xdr:nvCxnSpPr>
        <xdr:cNvPr id="94" name="直線コネクタ 93">
          <a:extLst>
            <a:ext uri="{FF2B5EF4-FFF2-40B4-BE49-F238E27FC236}">
              <a16:creationId xmlns:a16="http://schemas.microsoft.com/office/drawing/2014/main" id="{A33C4F4B-9DC1-40A7-AD27-8FE5893DFB23}"/>
            </a:ext>
          </a:extLst>
        </xdr:cNvPr>
        <xdr:cNvCxnSpPr/>
      </xdr:nvCxnSpPr>
      <xdr:spPr>
        <a:xfrm flipV="1">
          <a:off x="4051300" y="6013994"/>
          <a:ext cx="7112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5" name="楕円 94">
          <a:extLst>
            <a:ext uri="{FF2B5EF4-FFF2-40B4-BE49-F238E27FC236}">
              <a16:creationId xmlns:a16="http://schemas.microsoft.com/office/drawing/2014/main" id="{DEAED006-CC66-4B70-B12D-14DA10A5D512}"/>
            </a:ext>
          </a:extLst>
        </xdr:cNvPr>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100239</xdr:rowOff>
    </xdr:to>
    <xdr:cxnSp macro="">
      <xdr:nvCxnSpPr>
        <xdr:cNvPr id="96" name="直線コネクタ 95">
          <a:extLst>
            <a:ext uri="{FF2B5EF4-FFF2-40B4-BE49-F238E27FC236}">
              <a16:creationId xmlns:a16="http://schemas.microsoft.com/office/drawing/2014/main" id="{83922ABF-415B-4544-9EF2-1753FAE821D9}"/>
            </a:ext>
          </a:extLst>
        </xdr:cNvPr>
        <xdr:cNvCxnSpPr/>
      </xdr:nvCxnSpPr>
      <xdr:spPr>
        <a:xfrm>
          <a:off x="3289300" y="616204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165372</xdr:rowOff>
    </xdr:from>
    <xdr:to>
      <xdr:col>11</xdr:col>
      <xdr:colOff>187325</xdr:colOff>
      <xdr:row>31</xdr:row>
      <xdr:rowOff>95522</xdr:rowOff>
    </xdr:to>
    <xdr:sp macro="" textlink="">
      <xdr:nvSpPr>
        <xdr:cNvPr id="97" name="楕円 96">
          <a:extLst>
            <a:ext uri="{FF2B5EF4-FFF2-40B4-BE49-F238E27FC236}">
              <a16:creationId xmlns:a16="http://schemas.microsoft.com/office/drawing/2014/main" id="{5EA17B30-3A29-4F82-8287-A3AA9EAF4BD9}"/>
            </a:ext>
          </a:extLst>
        </xdr:cNvPr>
        <xdr:cNvSpPr/>
      </xdr:nvSpPr>
      <xdr:spPr>
        <a:xfrm>
          <a:off x="2476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44722</xdr:rowOff>
    </xdr:from>
    <xdr:to>
      <xdr:col>15</xdr:col>
      <xdr:colOff>136525</xdr:colOff>
      <xdr:row>31</xdr:row>
      <xdr:rowOff>75565</xdr:rowOff>
    </xdr:to>
    <xdr:cxnSp macro="">
      <xdr:nvCxnSpPr>
        <xdr:cNvPr id="98" name="直線コネクタ 97">
          <a:extLst>
            <a:ext uri="{FF2B5EF4-FFF2-40B4-BE49-F238E27FC236}">
              <a16:creationId xmlns:a16="http://schemas.microsoft.com/office/drawing/2014/main" id="{B191F718-454D-4976-97C1-B711ACFFC52C}"/>
            </a:ext>
          </a:extLst>
        </xdr:cNvPr>
        <xdr:cNvCxnSpPr/>
      </xdr:nvCxnSpPr>
      <xdr:spPr>
        <a:xfrm>
          <a:off x="2527300" y="613119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125276</xdr:rowOff>
    </xdr:from>
    <xdr:to>
      <xdr:col>7</xdr:col>
      <xdr:colOff>187325</xdr:colOff>
      <xdr:row>31</xdr:row>
      <xdr:rowOff>55426</xdr:rowOff>
    </xdr:to>
    <xdr:sp macro="" textlink="">
      <xdr:nvSpPr>
        <xdr:cNvPr id="99" name="楕円 98">
          <a:extLst>
            <a:ext uri="{FF2B5EF4-FFF2-40B4-BE49-F238E27FC236}">
              <a16:creationId xmlns:a16="http://schemas.microsoft.com/office/drawing/2014/main" id="{11076152-2B6A-47B7-BA2F-81894045E8C5}"/>
            </a:ext>
          </a:extLst>
        </xdr:cNvPr>
        <xdr:cNvSpPr/>
      </xdr:nvSpPr>
      <xdr:spPr>
        <a:xfrm>
          <a:off x="17145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4626</xdr:rowOff>
    </xdr:from>
    <xdr:to>
      <xdr:col>11</xdr:col>
      <xdr:colOff>136525</xdr:colOff>
      <xdr:row>31</xdr:row>
      <xdr:rowOff>44722</xdr:rowOff>
    </xdr:to>
    <xdr:cxnSp macro="">
      <xdr:nvCxnSpPr>
        <xdr:cNvPr id="100" name="直線コネクタ 99">
          <a:extLst>
            <a:ext uri="{FF2B5EF4-FFF2-40B4-BE49-F238E27FC236}">
              <a16:creationId xmlns:a16="http://schemas.microsoft.com/office/drawing/2014/main" id="{D2BEB9D6-441B-408F-8C78-8B38726237E3}"/>
            </a:ext>
          </a:extLst>
        </xdr:cNvPr>
        <xdr:cNvCxnSpPr/>
      </xdr:nvCxnSpPr>
      <xdr:spPr>
        <a:xfrm>
          <a:off x="1765300" y="609110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1" name="n_1aveValue有形固定資産減価償却率">
          <a:extLst>
            <a:ext uri="{FF2B5EF4-FFF2-40B4-BE49-F238E27FC236}">
              <a16:creationId xmlns:a16="http://schemas.microsoft.com/office/drawing/2014/main" id="{3BD0F5B5-3C8E-4184-A20A-942A987804B1}"/>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102" name="n_2aveValue有形固定資産減価償却率">
          <a:extLst>
            <a:ext uri="{FF2B5EF4-FFF2-40B4-BE49-F238E27FC236}">
              <a16:creationId xmlns:a16="http://schemas.microsoft.com/office/drawing/2014/main" id="{7801AEFA-B52D-423B-B79F-20A1C5E7E027}"/>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3" name="n_3aveValue有形固定資産減価償却率">
          <a:extLst>
            <a:ext uri="{FF2B5EF4-FFF2-40B4-BE49-F238E27FC236}">
              <a16:creationId xmlns:a16="http://schemas.microsoft.com/office/drawing/2014/main" id="{5407A919-411C-4ADE-8EE7-48DFAC11AF65}"/>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04" name="n_4aveValue有形固定資産減価償却率">
          <a:extLst>
            <a:ext uri="{FF2B5EF4-FFF2-40B4-BE49-F238E27FC236}">
              <a16:creationId xmlns:a16="http://schemas.microsoft.com/office/drawing/2014/main" id="{35791705-77E3-49A6-886E-DFF3A30F28CE}"/>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142166</xdr:rowOff>
    </xdr:from>
    <xdr:ext cx="405111" cy="259045"/>
    <xdr:sp macro="" textlink="">
      <xdr:nvSpPr>
        <xdr:cNvPr id="105" name="n_1mainValue有形固定資産減価償却率">
          <a:extLst>
            <a:ext uri="{FF2B5EF4-FFF2-40B4-BE49-F238E27FC236}">
              <a16:creationId xmlns:a16="http://schemas.microsoft.com/office/drawing/2014/main" id="{77946A76-4BF9-4950-A98B-4FAD4AA6DED7}"/>
            </a:ext>
          </a:extLst>
        </xdr:cNvPr>
        <xdr:cNvSpPr txBox="1"/>
      </xdr:nvSpPr>
      <xdr:spPr>
        <a:xfrm>
          <a:off x="38360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106" name="n_2mainValue有形固定資産減価償却率">
          <a:extLst>
            <a:ext uri="{FF2B5EF4-FFF2-40B4-BE49-F238E27FC236}">
              <a16:creationId xmlns:a16="http://schemas.microsoft.com/office/drawing/2014/main" id="{9ED112C3-9585-4683-AE29-017D355ABA38}"/>
            </a:ext>
          </a:extLst>
        </xdr:cNvPr>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86649</xdr:rowOff>
    </xdr:from>
    <xdr:ext cx="405111" cy="259045"/>
    <xdr:sp macro="" textlink="">
      <xdr:nvSpPr>
        <xdr:cNvPr id="107" name="n_3mainValue有形固定資産減価償却率">
          <a:extLst>
            <a:ext uri="{FF2B5EF4-FFF2-40B4-BE49-F238E27FC236}">
              <a16:creationId xmlns:a16="http://schemas.microsoft.com/office/drawing/2014/main" id="{F9FAE8EA-8554-48BB-B207-6BA8AFEF7077}"/>
            </a:ext>
          </a:extLst>
        </xdr:cNvPr>
        <xdr:cNvSpPr txBox="1"/>
      </xdr:nvSpPr>
      <xdr:spPr>
        <a:xfrm>
          <a:off x="2324744"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8" name="n_4mainValue有形固定資産減価償却率">
          <a:extLst>
            <a:ext uri="{FF2B5EF4-FFF2-40B4-BE49-F238E27FC236}">
              <a16:creationId xmlns:a16="http://schemas.microsoft.com/office/drawing/2014/main" id="{987538C4-9B09-40DC-BD4E-B7677E061007}"/>
            </a:ext>
          </a:extLst>
        </xdr:cNvPr>
        <xdr:cNvSpPr txBox="1"/>
      </xdr:nvSpPr>
      <xdr:spPr>
        <a:xfrm>
          <a:off x="1562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4179B26E-54B0-4C0A-8CA0-1DB1AAAAF07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3AA8E1BD-0199-4459-9E44-2F2D18D80CE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A4D8769F-82BA-41D4-ABE4-15808098BB7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23B460D8-5054-4B40-BD57-85A1FB3912B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AEDA196C-918C-4957-8FC6-C51557B63FB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30860465-EB40-41F2-B55F-F07397777DC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1BB11EAD-B86A-4376-B97E-38F7F6CCBDB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2568262F-53B1-4101-8CD3-57F964F7082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62F2AA4-3BD1-4060-A807-FC6D9721AAD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437E0F6B-9247-4598-BEFE-2B682B6F7A2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61C532A5-9A59-4549-A4E9-689482B6B8F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48FA7E23-CF52-4A3E-8900-9916E1231EB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7C38736A-1743-404B-95B2-066E7DF5A47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債務償還可能年数は低い水準となっているが、喫緊の課題となっていた公共施設の維持管理を進めているため、今後は有形固定資産減価償却率の減少に反比例し債務償還比率は高い水準へ推移することが予想される。引き続き町債発行対象事業の峻別を図り、将来負担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A5B60867-2B93-49F3-9E27-A7E9DD34990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2945A0E1-C6B6-4FF9-9E16-EDBABCB762D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566FE529-7AB0-4BEB-BB3D-B91E9DA716F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2C8BD749-32BE-421A-9A1C-9ED299EE2AA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D170A8F3-78A4-4B92-93E2-C88A6E4BB99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C2068F7B-E432-4F0B-A5FA-4441330D1E9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46189D8C-8ADB-4F92-800A-1D5668202DF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7328FD90-3CC5-4303-ABD8-BB81B7BC860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99E80899-6D2F-4F9B-92B7-14C43203DD6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7D1B8926-C9B7-4DEF-8869-CBABD365E0B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47E740C1-97A2-431C-8ABB-EBFFC4FE420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97706AD7-4C5C-4127-A3A0-1A33AC8E543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77354CFA-8B92-42B4-976B-6C5A941AFA3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827ABDFD-D026-4C0B-9F27-68F16F5800F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C5F8993-308C-4B88-8711-AABD7420AA3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7" name="直線コネクタ 136">
          <a:extLst>
            <a:ext uri="{FF2B5EF4-FFF2-40B4-BE49-F238E27FC236}">
              <a16:creationId xmlns:a16="http://schemas.microsoft.com/office/drawing/2014/main" id="{6062A2CE-6EB7-441E-B22C-05815CCB3B89}"/>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8" name="債務償還比率最小値テキスト">
          <a:extLst>
            <a:ext uri="{FF2B5EF4-FFF2-40B4-BE49-F238E27FC236}">
              <a16:creationId xmlns:a16="http://schemas.microsoft.com/office/drawing/2014/main" id="{EB859EA4-D0E7-4655-B21A-6EB6605C42FE}"/>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9" name="直線コネクタ 138">
          <a:extLst>
            <a:ext uri="{FF2B5EF4-FFF2-40B4-BE49-F238E27FC236}">
              <a16:creationId xmlns:a16="http://schemas.microsoft.com/office/drawing/2014/main" id="{B40E014A-EE38-4F89-A81D-058FEE32061E}"/>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28854309-DAA1-4939-8B5C-E5581D99D3B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D7E68032-AA1D-45AF-B605-32E5918BC61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2" name="債務償還比率平均値テキスト">
          <a:extLst>
            <a:ext uri="{FF2B5EF4-FFF2-40B4-BE49-F238E27FC236}">
              <a16:creationId xmlns:a16="http://schemas.microsoft.com/office/drawing/2014/main" id="{8A6DF18C-C1A3-4E94-A922-E3D3E300FC34}"/>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3" name="フローチャート: 判断 142">
          <a:extLst>
            <a:ext uri="{FF2B5EF4-FFF2-40B4-BE49-F238E27FC236}">
              <a16:creationId xmlns:a16="http://schemas.microsoft.com/office/drawing/2014/main" id="{567FABE7-B92F-4D5B-88FE-51587221015B}"/>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4" name="フローチャート: 判断 143">
          <a:extLst>
            <a:ext uri="{FF2B5EF4-FFF2-40B4-BE49-F238E27FC236}">
              <a16:creationId xmlns:a16="http://schemas.microsoft.com/office/drawing/2014/main" id="{C391934E-3F67-436C-8BEC-52B6D7F36B49}"/>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5" name="フローチャート: 判断 144">
          <a:extLst>
            <a:ext uri="{FF2B5EF4-FFF2-40B4-BE49-F238E27FC236}">
              <a16:creationId xmlns:a16="http://schemas.microsoft.com/office/drawing/2014/main" id="{FAB6CDEA-B23F-4B2B-8151-0DBAD5C83281}"/>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6" name="フローチャート: 判断 145">
          <a:extLst>
            <a:ext uri="{FF2B5EF4-FFF2-40B4-BE49-F238E27FC236}">
              <a16:creationId xmlns:a16="http://schemas.microsoft.com/office/drawing/2014/main" id="{90704843-9809-49CE-8EB7-91A7BDCF5ABC}"/>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7" name="フローチャート: 判断 146">
          <a:extLst>
            <a:ext uri="{FF2B5EF4-FFF2-40B4-BE49-F238E27FC236}">
              <a16:creationId xmlns:a16="http://schemas.microsoft.com/office/drawing/2014/main" id="{AF913BD8-46B6-4AD7-91C6-43B3B72F1843}"/>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ADD4339-DF47-47A8-9F12-9EBA74BC06B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4B565A2-CB37-4905-AB1F-E7A380CFB1B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2213831-766F-448E-9EFA-B8C96243D30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099A3E5-86EA-42C8-9883-A03A2E92614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ABED0A2-DB87-4497-8F74-1CEB5BF4DEE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133703</xdr:rowOff>
    </xdr:from>
    <xdr:to>
      <xdr:col>76</xdr:col>
      <xdr:colOff>73025</xdr:colOff>
      <xdr:row>29</xdr:row>
      <xdr:rowOff>63853</xdr:rowOff>
    </xdr:to>
    <xdr:sp macro="" textlink="">
      <xdr:nvSpPr>
        <xdr:cNvPr id="153" name="楕円 152">
          <a:extLst>
            <a:ext uri="{FF2B5EF4-FFF2-40B4-BE49-F238E27FC236}">
              <a16:creationId xmlns:a16="http://schemas.microsoft.com/office/drawing/2014/main" id="{A9281ADA-E624-4679-94BC-C913F6087682}"/>
            </a:ext>
          </a:extLst>
        </xdr:cNvPr>
        <xdr:cNvSpPr/>
      </xdr:nvSpPr>
      <xdr:spPr>
        <a:xfrm>
          <a:off x="14744700" y="57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156580</xdr:rowOff>
    </xdr:from>
    <xdr:ext cx="469744" cy="259045"/>
    <xdr:sp macro="" textlink="">
      <xdr:nvSpPr>
        <xdr:cNvPr id="154" name="債務償還比率該当値テキスト">
          <a:extLst>
            <a:ext uri="{FF2B5EF4-FFF2-40B4-BE49-F238E27FC236}">
              <a16:creationId xmlns:a16="http://schemas.microsoft.com/office/drawing/2014/main" id="{91C4EB17-D881-4A9C-A132-CA480EA894BE}"/>
            </a:ext>
          </a:extLst>
        </xdr:cNvPr>
        <xdr:cNvSpPr txBox="1"/>
      </xdr:nvSpPr>
      <xdr:spPr>
        <a:xfrm>
          <a:off x="14846300" y="55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39017</xdr:rowOff>
    </xdr:from>
    <xdr:to>
      <xdr:col>72</xdr:col>
      <xdr:colOff>123825</xdr:colOff>
      <xdr:row>29</xdr:row>
      <xdr:rowOff>140617</xdr:rowOff>
    </xdr:to>
    <xdr:sp macro="" textlink="">
      <xdr:nvSpPr>
        <xdr:cNvPr id="155" name="楕円 154">
          <a:extLst>
            <a:ext uri="{FF2B5EF4-FFF2-40B4-BE49-F238E27FC236}">
              <a16:creationId xmlns:a16="http://schemas.microsoft.com/office/drawing/2014/main" id="{F6E03F41-2C7E-4637-870F-DC27C1FA75AB}"/>
            </a:ext>
          </a:extLst>
        </xdr:cNvPr>
        <xdr:cNvSpPr/>
      </xdr:nvSpPr>
      <xdr:spPr>
        <a:xfrm>
          <a:off x="14033500" y="57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13053</xdr:rowOff>
    </xdr:from>
    <xdr:to>
      <xdr:col>76</xdr:col>
      <xdr:colOff>22225</xdr:colOff>
      <xdr:row>29</xdr:row>
      <xdr:rowOff>89817</xdr:rowOff>
    </xdr:to>
    <xdr:cxnSp macro="">
      <xdr:nvCxnSpPr>
        <xdr:cNvPr id="156" name="直線コネクタ 155">
          <a:extLst>
            <a:ext uri="{FF2B5EF4-FFF2-40B4-BE49-F238E27FC236}">
              <a16:creationId xmlns:a16="http://schemas.microsoft.com/office/drawing/2014/main" id="{2FC6BB9E-B4AE-4D16-BE2D-F7529EB396CC}"/>
            </a:ext>
          </a:extLst>
        </xdr:cNvPr>
        <xdr:cNvCxnSpPr/>
      </xdr:nvCxnSpPr>
      <xdr:spPr>
        <a:xfrm flipV="1">
          <a:off x="14084300" y="5756628"/>
          <a:ext cx="711200" cy="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16778</xdr:rowOff>
    </xdr:from>
    <xdr:to>
      <xdr:col>68</xdr:col>
      <xdr:colOff>123825</xdr:colOff>
      <xdr:row>30</xdr:row>
      <xdr:rowOff>118378</xdr:rowOff>
    </xdr:to>
    <xdr:sp macro="" textlink="">
      <xdr:nvSpPr>
        <xdr:cNvPr id="157" name="楕円 156">
          <a:extLst>
            <a:ext uri="{FF2B5EF4-FFF2-40B4-BE49-F238E27FC236}">
              <a16:creationId xmlns:a16="http://schemas.microsoft.com/office/drawing/2014/main" id="{4E8DD816-7BC8-45A3-8E6B-566CCB879022}"/>
            </a:ext>
          </a:extLst>
        </xdr:cNvPr>
        <xdr:cNvSpPr/>
      </xdr:nvSpPr>
      <xdr:spPr>
        <a:xfrm>
          <a:off x="13271500" y="593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89817</xdr:rowOff>
    </xdr:from>
    <xdr:to>
      <xdr:col>72</xdr:col>
      <xdr:colOff>73025</xdr:colOff>
      <xdr:row>30</xdr:row>
      <xdr:rowOff>67578</xdr:rowOff>
    </xdr:to>
    <xdr:cxnSp macro="">
      <xdr:nvCxnSpPr>
        <xdr:cNvPr id="158" name="直線コネクタ 157">
          <a:extLst>
            <a:ext uri="{FF2B5EF4-FFF2-40B4-BE49-F238E27FC236}">
              <a16:creationId xmlns:a16="http://schemas.microsoft.com/office/drawing/2014/main" id="{9C8A6A94-A46C-4096-815C-8159DA8EC1B9}"/>
            </a:ext>
          </a:extLst>
        </xdr:cNvPr>
        <xdr:cNvCxnSpPr/>
      </xdr:nvCxnSpPr>
      <xdr:spPr>
        <a:xfrm flipV="1">
          <a:off x="13322300" y="5833392"/>
          <a:ext cx="762000" cy="14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85845</xdr:rowOff>
    </xdr:from>
    <xdr:to>
      <xdr:col>64</xdr:col>
      <xdr:colOff>123825</xdr:colOff>
      <xdr:row>29</xdr:row>
      <xdr:rowOff>15995</xdr:rowOff>
    </xdr:to>
    <xdr:sp macro="" textlink="">
      <xdr:nvSpPr>
        <xdr:cNvPr id="159" name="楕円 158">
          <a:extLst>
            <a:ext uri="{FF2B5EF4-FFF2-40B4-BE49-F238E27FC236}">
              <a16:creationId xmlns:a16="http://schemas.microsoft.com/office/drawing/2014/main" id="{A9106460-1455-4300-B796-949CE511E6FB}"/>
            </a:ext>
          </a:extLst>
        </xdr:cNvPr>
        <xdr:cNvSpPr/>
      </xdr:nvSpPr>
      <xdr:spPr>
        <a:xfrm>
          <a:off x="12509500" y="56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136645</xdr:rowOff>
    </xdr:from>
    <xdr:to>
      <xdr:col>68</xdr:col>
      <xdr:colOff>73025</xdr:colOff>
      <xdr:row>30</xdr:row>
      <xdr:rowOff>67578</xdr:rowOff>
    </xdr:to>
    <xdr:cxnSp macro="">
      <xdr:nvCxnSpPr>
        <xdr:cNvPr id="160" name="直線コネクタ 159">
          <a:extLst>
            <a:ext uri="{FF2B5EF4-FFF2-40B4-BE49-F238E27FC236}">
              <a16:creationId xmlns:a16="http://schemas.microsoft.com/office/drawing/2014/main" id="{2F02B80C-BF09-487F-A781-E5904D9E0C63}"/>
            </a:ext>
          </a:extLst>
        </xdr:cNvPr>
        <xdr:cNvCxnSpPr/>
      </xdr:nvCxnSpPr>
      <xdr:spPr>
        <a:xfrm>
          <a:off x="12560300" y="5708770"/>
          <a:ext cx="762000" cy="27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140900</xdr:rowOff>
    </xdr:from>
    <xdr:to>
      <xdr:col>60</xdr:col>
      <xdr:colOff>123825</xdr:colOff>
      <xdr:row>29</xdr:row>
      <xdr:rowOff>71050</xdr:rowOff>
    </xdr:to>
    <xdr:sp macro="" textlink="">
      <xdr:nvSpPr>
        <xdr:cNvPr id="161" name="楕円 160">
          <a:extLst>
            <a:ext uri="{FF2B5EF4-FFF2-40B4-BE49-F238E27FC236}">
              <a16:creationId xmlns:a16="http://schemas.microsoft.com/office/drawing/2014/main" id="{D44B90FB-3568-4C67-8DC7-9DBE21CDF6A1}"/>
            </a:ext>
          </a:extLst>
        </xdr:cNvPr>
        <xdr:cNvSpPr/>
      </xdr:nvSpPr>
      <xdr:spPr>
        <a:xfrm>
          <a:off x="11747500" y="57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136645</xdr:rowOff>
    </xdr:from>
    <xdr:to>
      <xdr:col>64</xdr:col>
      <xdr:colOff>73025</xdr:colOff>
      <xdr:row>29</xdr:row>
      <xdr:rowOff>20250</xdr:rowOff>
    </xdr:to>
    <xdr:cxnSp macro="">
      <xdr:nvCxnSpPr>
        <xdr:cNvPr id="162" name="直線コネクタ 161">
          <a:extLst>
            <a:ext uri="{FF2B5EF4-FFF2-40B4-BE49-F238E27FC236}">
              <a16:creationId xmlns:a16="http://schemas.microsoft.com/office/drawing/2014/main" id="{1F802C1D-44CC-4518-9708-C79BE49FD458}"/>
            </a:ext>
          </a:extLst>
        </xdr:cNvPr>
        <xdr:cNvCxnSpPr/>
      </xdr:nvCxnSpPr>
      <xdr:spPr>
        <a:xfrm flipV="1">
          <a:off x="11798300" y="5708770"/>
          <a:ext cx="762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3" name="n_1aveValue債務償還比率">
          <a:extLst>
            <a:ext uri="{FF2B5EF4-FFF2-40B4-BE49-F238E27FC236}">
              <a16:creationId xmlns:a16="http://schemas.microsoft.com/office/drawing/2014/main" id="{8DBCBA74-8962-4B5B-8778-C3A6920668AD}"/>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4" name="n_2aveValue債務償還比率">
          <a:extLst>
            <a:ext uri="{FF2B5EF4-FFF2-40B4-BE49-F238E27FC236}">
              <a16:creationId xmlns:a16="http://schemas.microsoft.com/office/drawing/2014/main" id="{2FDA3192-2F92-421F-B877-3B1181EAD561}"/>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5" name="n_3aveValue債務償還比率">
          <a:extLst>
            <a:ext uri="{FF2B5EF4-FFF2-40B4-BE49-F238E27FC236}">
              <a16:creationId xmlns:a16="http://schemas.microsoft.com/office/drawing/2014/main" id="{F64B6F06-B80C-4929-AA32-04BDA2203542}"/>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6" name="n_4aveValue債務償還比率">
          <a:extLst>
            <a:ext uri="{FF2B5EF4-FFF2-40B4-BE49-F238E27FC236}">
              <a16:creationId xmlns:a16="http://schemas.microsoft.com/office/drawing/2014/main" id="{5D01FA77-BAAC-4ABE-85AA-57637059AD51}"/>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157144</xdr:rowOff>
    </xdr:from>
    <xdr:ext cx="469744" cy="259045"/>
    <xdr:sp macro="" textlink="">
      <xdr:nvSpPr>
        <xdr:cNvPr id="167" name="n_1mainValue債務償還比率">
          <a:extLst>
            <a:ext uri="{FF2B5EF4-FFF2-40B4-BE49-F238E27FC236}">
              <a16:creationId xmlns:a16="http://schemas.microsoft.com/office/drawing/2014/main" id="{89D4A609-D39E-4A87-BC6C-71A382A3E4A6}"/>
            </a:ext>
          </a:extLst>
        </xdr:cNvPr>
        <xdr:cNvSpPr txBox="1"/>
      </xdr:nvSpPr>
      <xdr:spPr>
        <a:xfrm>
          <a:off x="13836727" y="555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134905</xdr:rowOff>
    </xdr:from>
    <xdr:ext cx="469744" cy="259045"/>
    <xdr:sp macro="" textlink="">
      <xdr:nvSpPr>
        <xdr:cNvPr id="168" name="n_2mainValue債務償還比率">
          <a:extLst>
            <a:ext uri="{FF2B5EF4-FFF2-40B4-BE49-F238E27FC236}">
              <a16:creationId xmlns:a16="http://schemas.microsoft.com/office/drawing/2014/main" id="{7A058052-19D9-47F9-A2E2-6461E9110337}"/>
            </a:ext>
          </a:extLst>
        </xdr:cNvPr>
        <xdr:cNvSpPr txBox="1"/>
      </xdr:nvSpPr>
      <xdr:spPr>
        <a:xfrm>
          <a:off x="13087427" y="570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32522</xdr:rowOff>
    </xdr:from>
    <xdr:ext cx="469744" cy="259045"/>
    <xdr:sp macro="" textlink="">
      <xdr:nvSpPr>
        <xdr:cNvPr id="169" name="n_3mainValue債務償還比率">
          <a:extLst>
            <a:ext uri="{FF2B5EF4-FFF2-40B4-BE49-F238E27FC236}">
              <a16:creationId xmlns:a16="http://schemas.microsoft.com/office/drawing/2014/main" id="{BAD033F8-A604-492F-898B-55A3E9332749}"/>
            </a:ext>
          </a:extLst>
        </xdr:cNvPr>
        <xdr:cNvSpPr txBox="1"/>
      </xdr:nvSpPr>
      <xdr:spPr>
        <a:xfrm>
          <a:off x="12325427" y="543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87577</xdr:rowOff>
    </xdr:from>
    <xdr:ext cx="469744" cy="259045"/>
    <xdr:sp macro="" textlink="">
      <xdr:nvSpPr>
        <xdr:cNvPr id="170" name="n_4mainValue債務償還比率">
          <a:extLst>
            <a:ext uri="{FF2B5EF4-FFF2-40B4-BE49-F238E27FC236}">
              <a16:creationId xmlns:a16="http://schemas.microsoft.com/office/drawing/2014/main" id="{1F08053B-039D-4046-BF42-7C6F9B71F6FB}"/>
            </a:ext>
          </a:extLst>
        </xdr:cNvPr>
        <xdr:cNvSpPr txBox="1"/>
      </xdr:nvSpPr>
      <xdr:spPr>
        <a:xfrm>
          <a:off x="11563427" y="548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1C42AE9C-3512-42FF-AD6E-9F6F39240F6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AB0773C7-F248-45A3-AF1F-F5B982D9BDA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261843BE-55C3-4636-95E5-FA4F0B405AB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293C77F3-5C2E-4A5D-8507-565CD6AE585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932EE711-24F8-4648-8025-F54079358BE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D09D0D6A-C338-438F-81FF-B2F02F7500E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EE3DCF-D4C9-4608-9319-91F4302407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6AD2D7-B248-4680-8DAB-88684D9550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7BEFD9-5F7D-4F0B-BEAD-72B90F39208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22E958C-4205-4543-A55C-638A6249F7D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A00542-D25B-49F9-B02E-4FB20198B1B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9387A0-8AB6-4765-94E7-C43D4480F50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F8E1A7-C7B1-45FF-8798-9179AEBD9D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8A21E3-B4FE-433F-8CD4-33B847FA3B9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33EC7C-81FD-4315-A262-9C2A04BE6BB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C583D6-E724-4929-A93D-BFE4FB559A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38,831
38,277
61.06
20,638,568
19,694,724
927,083
9,044,494
12,220,387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2F4D88-DD5C-4055-AE67-EC351563E90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9F4E0C-B7AC-41D2-ADAF-E24AA012696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27130F-7731-4694-A711-E918D59635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D1354E-CFCE-4161-9F25-EDD4BBEBEC5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103DB5-F1EC-4302-8474-A4E2583139E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A631A55-095D-40F6-9F62-89D1C5623D7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B525345-3630-43BA-88A8-750485A3C9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C9DA12D-8084-490F-B797-2F389410AA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92D45D5-6757-461C-B7CD-AA71821628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89935C-FCFB-45D0-A442-9B7F49D58CD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6E74C9-719B-4C9A-92B7-A5A97BA209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1FE92F-CD76-47A7-A95D-C2BFF06DD81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4AAE4B-C878-4568-86A4-C3C8B464E65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DEA6F12-CE53-4DC3-9316-46377373CE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84DCAF5-63EB-4E70-8447-A8A46462AB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FDC441-C7DD-41AC-9DF8-58914922BD4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4C1E78-67BF-44F3-A00B-44AFCE672EC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8ABB1F7-B8CA-4112-BF70-616F6AE1B5D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2247CD9-0718-478E-8806-5140B1A984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D778A41-91EB-455F-80A3-EF831811A4F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45E847-17BE-4E8B-B323-CF14827FF9D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B299ED5-FB63-44A0-BEF1-BE23E545D8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C591543-8473-4154-889C-64D3891D8A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565A70C-7FAD-4534-8416-CECB9D221C9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9C54EC7-7BF0-42BE-9766-9F2A302C80F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E765396-0BAB-4424-9854-A46E246B362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0324DA1-2407-46DB-8A08-35FFA1F158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F843FBC-B5E8-476C-A3E8-128B1432D8C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1B7E114-5AA9-488F-8EF5-06975484712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CEF204D-40ED-48AC-8FF6-F6379A456B6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5B9DBDD-FCB5-43A8-A335-349D7F3B908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D41511F-DE71-41D4-9CDE-AA513B99719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534B887-3C50-4DAC-A084-6B9B23C1D70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82D03FE-8526-4613-8798-2A979BD157F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0C38287-CEFB-42BE-A667-0A20997730B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AD74BAD-BD89-4557-AB2F-86F00AF0DE5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FC0BC13-9861-4B60-8723-089FD01DC86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4DBCC19-6BE9-409E-87FA-6BD442E3B87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DB6D97F-468E-438E-B90E-7D0002E07D2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062D25B-3EF7-4956-AEBB-BA61932737E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6DBA762-DA79-4675-AC4B-05225991D5F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E45FABA-F3DE-4666-A23C-8DCF8530E3F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252154F-6E3A-468C-9D99-BF3AE1E6B09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B691ADD-6C57-4ACE-B910-98DCB10B593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3C894C6-C3D6-47D0-BEC0-C8F5D04EC13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AA8D034D-86FD-44B3-A2CD-DCC327F3F72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A649FFC0-5398-4E23-B7E4-ECEBACF7BBD7}"/>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749A850F-A3D1-4013-B254-AE3A774E47D8}"/>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8CACFDC7-5057-486B-BAAD-3B2EEF671BFF}"/>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4CE6A463-2D7F-4AA1-86A6-E0B3E4AF2E9D}"/>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29D75DFD-4BC1-46AF-8744-331094D54763}"/>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FF4D22BB-FB6B-4FD2-A490-E15EC0768C8E}"/>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C38F1F94-1171-44F5-8BAB-EEAA54933613}"/>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563FE076-CC96-4603-AAB2-2871A53BF10D}"/>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A3F1E79E-2F46-42DF-967C-4C2E2917D0D3}"/>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B4300EA7-8798-42C0-90A0-FA5173A94BAE}"/>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EE10DEE-0797-422A-A73D-34A5BBECE25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68AFC5-4639-401D-9EC6-221769D7D0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113D2A-AE75-4C06-A1AA-D003D6DB491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A02F466-7F69-4FA8-9BCD-54FAA5302D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C0953F3-8D61-40B7-9C1D-444FD238448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3" name="楕円 72">
          <a:extLst>
            <a:ext uri="{FF2B5EF4-FFF2-40B4-BE49-F238E27FC236}">
              <a16:creationId xmlns:a16="http://schemas.microsoft.com/office/drawing/2014/main" id="{DB70C0DF-0777-4E75-845F-240885C8FD40}"/>
            </a:ext>
          </a:extLst>
        </xdr:cNvPr>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154957</xdr:rowOff>
    </xdr:from>
    <xdr:ext cx="405111" cy="259045"/>
    <xdr:sp macro="" textlink="">
      <xdr:nvSpPr>
        <xdr:cNvPr id="74" name="【道路】&#10;有形固定資産減価償却率該当値テキスト">
          <a:extLst>
            <a:ext uri="{FF2B5EF4-FFF2-40B4-BE49-F238E27FC236}">
              <a16:creationId xmlns:a16="http://schemas.microsoft.com/office/drawing/2014/main" id="{267B9D17-C40D-497A-BE75-AD12796CF1A6}"/>
            </a:ext>
          </a:extLst>
        </xdr:cNvPr>
        <xdr:cNvSpPr txBox="1"/>
      </xdr:nvSpPr>
      <xdr:spPr>
        <a:xfrm>
          <a:off x="46736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5" name="楕円 74">
          <a:extLst>
            <a:ext uri="{FF2B5EF4-FFF2-40B4-BE49-F238E27FC236}">
              <a16:creationId xmlns:a16="http://schemas.microsoft.com/office/drawing/2014/main" id="{C8ED4257-8199-447D-B9F1-A73DA440909A}"/>
            </a:ext>
          </a:extLst>
        </xdr:cNvPr>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11430</xdr:rowOff>
    </xdr:to>
    <xdr:cxnSp macro="">
      <xdr:nvCxnSpPr>
        <xdr:cNvPr id="76" name="直線コネクタ 75">
          <a:extLst>
            <a:ext uri="{FF2B5EF4-FFF2-40B4-BE49-F238E27FC236}">
              <a16:creationId xmlns:a16="http://schemas.microsoft.com/office/drawing/2014/main" id="{F8C41497-7903-499A-A5DD-BD49C0396079}"/>
            </a:ext>
          </a:extLst>
        </xdr:cNvPr>
        <xdr:cNvCxnSpPr/>
      </xdr:nvCxnSpPr>
      <xdr:spPr>
        <a:xfrm>
          <a:off x="3797300" y="65151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7" name="楕円 76">
          <a:extLst>
            <a:ext uri="{FF2B5EF4-FFF2-40B4-BE49-F238E27FC236}">
              <a16:creationId xmlns:a16="http://schemas.microsoft.com/office/drawing/2014/main" id="{13626902-2B46-404B-B725-F06041048128}"/>
            </a:ext>
          </a:extLst>
        </xdr:cNvPr>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0</xdr:rowOff>
    </xdr:to>
    <xdr:cxnSp macro="">
      <xdr:nvCxnSpPr>
        <xdr:cNvPr id="78" name="直線コネクタ 77">
          <a:extLst>
            <a:ext uri="{FF2B5EF4-FFF2-40B4-BE49-F238E27FC236}">
              <a16:creationId xmlns:a16="http://schemas.microsoft.com/office/drawing/2014/main" id="{CBDD5259-43C2-498C-BDC8-8CB5ADB300BF}"/>
            </a:ext>
          </a:extLst>
        </xdr:cNvPr>
        <xdr:cNvCxnSpPr/>
      </xdr:nvCxnSpPr>
      <xdr:spPr>
        <a:xfrm>
          <a:off x="2908300" y="6496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9" name="楕円 78">
          <a:extLst>
            <a:ext uri="{FF2B5EF4-FFF2-40B4-BE49-F238E27FC236}">
              <a16:creationId xmlns:a16="http://schemas.microsoft.com/office/drawing/2014/main" id="{7F7E3428-6CBA-4E96-A9CD-746D92B370F3}"/>
            </a:ext>
          </a:extLst>
        </xdr:cNvPr>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152400</xdr:rowOff>
    </xdr:to>
    <xdr:cxnSp macro="">
      <xdr:nvCxnSpPr>
        <xdr:cNvPr id="80" name="直線コネクタ 79">
          <a:extLst>
            <a:ext uri="{FF2B5EF4-FFF2-40B4-BE49-F238E27FC236}">
              <a16:creationId xmlns:a16="http://schemas.microsoft.com/office/drawing/2014/main" id="{C8EA944C-83FC-43D9-AA61-66ABA41F7694}"/>
            </a:ext>
          </a:extLst>
        </xdr:cNvPr>
        <xdr:cNvCxnSpPr/>
      </xdr:nvCxnSpPr>
      <xdr:spPr>
        <a:xfrm>
          <a:off x="2019300" y="6477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61595</xdr:rowOff>
    </xdr:from>
    <xdr:to>
      <xdr:col>6</xdr:col>
      <xdr:colOff>38100</xdr:colOff>
      <xdr:row>37</xdr:row>
      <xdr:rowOff>163195</xdr:rowOff>
    </xdr:to>
    <xdr:sp macro="" textlink="">
      <xdr:nvSpPr>
        <xdr:cNvPr id="81" name="楕円 80">
          <a:extLst>
            <a:ext uri="{FF2B5EF4-FFF2-40B4-BE49-F238E27FC236}">
              <a16:creationId xmlns:a16="http://schemas.microsoft.com/office/drawing/2014/main" id="{55155496-C867-4A4E-88F2-2C692FD853E7}"/>
            </a:ext>
          </a:extLst>
        </xdr:cNvPr>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112395</xdr:rowOff>
    </xdr:from>
    <xdr:to>
      <xdr:col>10</xdr:col>
      <xdr:colOff>114300</xdr:colOff>
      <xdr:row>37</xdr:row>
      <xdr:rowOff>133350</xdr:rowOff>
    </xdr:to>
    <xdr:cxnSp macro="">
      <xdr:nvCxnSpPr>
        <xdr:cNvPr id="82" name="直線コネクタ 81">
          <a:extLst>
            <a:ext uri="{FF2B5EF4-FFF2-40B4-BE49-F238E27FC236}">
              <a16:creationId xmlns:a16="http://schemas.microsoft.com/office/drawing/2014/main" id="{238117EE-98BA-42D8-8684-4C02AA9B84CB}"/>
            </a:ext>
          </a:extLst>
        </xdr:cNvPr>
        <xdr:cNvCxnSpPr/>
      </xdr:nvCxnSpPr>
      <xdr:spPr>
        <a:xfrm>
          <a:off x="1130300" y="64560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3CE4ADED-09AA-4D3D-BAD3-2E61B4DC5EA0}"/>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CFDB121B-27F4-4E5E-AAC1-C2A365390BA6}"/>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7446D371-5601-4C2A-9435-3CBA2A8416C9}"/>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4E038EFA-06CF-4A91-877E-843A8EEF7D12}"/>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67327</xdr:rowOff>
    </xdr:from>
    <xdr:ext cx="405111" cy="259045"/>
    <xdr:sp macro="" textlink="">
      <xdr:nvSpPr>
        <xdr:cNvPr id="87" name="n_1mainValue【道路】&#10;有形固定資産減価償却率">
          <a:extLst>
            <a:ext uri="{FF2B5EF4-FFF2-40B4-BE49-F238E27FC236}">
              <a16:creationId xmlns:a16="http://schemas.microsoft.com/office/drawing/2014/main" id="{76B293A3-205A-4951-80F3-1EB157127B0A}"/>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8" name="n_2mainValue【道路】&#10;有形固定資産減価償却率">
          <a:extLst>
            <a:ext uri="{FF2B5EF4-FFF2-40B4-BE49-F238E27FC236}">
              <a16:creationId xmlns:a16="http://schemas.microsoft.com/office/drawing/2014/main" id="{AB4CF4A3-655F-4E61-9280-DDC3C8019231}"/>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9" name="n_3mainValue【道路】&#10;有形固定資産減価償却率">
          <a:extLst>
            <a:ext uri="{FF2B5EF4-FFF2-40B4-BE49-F238E27FC236}">
              <a16:creationId xmlns:a16="http://schemas.microsoft.com/office/drawing/2014/main" id="{C8B40BDB-BBCE-41E3-A206-26BDC33B4446}"/>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90" name="n_4mainValue【道路】&#10;有形固定資産減価償却率">
          <a:extLst>
            <a:ext uri="{FF2B5EF4-FFF2-40B4-BE49-F238E27FC236}">
              <a16:creationId xmlns:a16="http://schemas.microsoft.com/office/drawing/2014/main" id="{9F77359F-D45E-407D-ABCD-BD72B698D9E2}"/>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7FD0B2A-9643-4BD6-A00F-2B8E8B429F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F8FED62-43C1-4E1C-B367-9CADDF7AEB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190DC34-F712-4D3B-B670-9667BAB015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8F83081-6F02-4248-AE7F-2BBD3CB07CF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7D1E568-1F97-4050-8F97-516DA5945CF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FD03ACC-31A0-47C1-AFB1-1D940B4D9D0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F7AE7B2-BEFC-43A2-BBBC-1E162109ADD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103DAAA-B0EA-4780-A9A2-611279F0707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028D07B-37BC-44A2-80BE-8B97C19102C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28B32FF-31E0-479D-8AD6-3C7A5E4F287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C09C868-A0F8-4CB4-8270-500856E030C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39AA614-C85E-49D9-A1D9-BB3FCE6331A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67588997-2B38-44C1-9710-91EBA2E6458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4E95ADD-A848-4F18-AB6C-B68F1F8BA75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FEBEF40-78D4-48B7-B8B4-532A93C0043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D4B95847-DE4D-4549-BA59-378B03CFF16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D191A358-0181-49FB-83F8-4E58C46D920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B0812F5-3D42-457A-92DF-B5048846963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744AB38-6177-4ADC-9662-BE48978D6B5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AC12E2C1-BF78-4C55-B268-8E47ACC2B78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B740BDD-9B7C-4087-82D7-D42B149D4DA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55486EB8-C615-43D5-B2F7-F987C584DFC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4B9AECF-3FBE-4B70-BA89-A901DD22073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BB36F819-98BF-4C5F-8663-4A0C444DDC0B}"/>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4A152907-2A22-4E4E-B1A2-2AEB16847621}"/>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D62FB4C8-54E7-4749-B742-B930CEFBCC66}"/>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168B75DE-FF37-4BAF-AF3C-B38DFF141709}"/>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EB6D76EE-4DF2-46C3-B000-274E9E83B10E}"/>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0E214FD5-C2D0-49C6-8DA0-2C57912BBFBE}"/>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EE69B6C4-CE9A-480A-AA23-D2E0BC234657}"/>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462829AF-23AF-401E-AC01-E58E512C5ABB}"/>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54FE2C14-0679-43C3-896E-F7813FC07EAB}"/>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D4D73128-813F-454A-9256-3D7C8BF8A039}"/>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48CEAFB1-4C4C-4DA6-BDF3-8EF234133D4D}"/>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37C53E3-228F-4006-837F-6ECEBE5A10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C0572D9-92BB-4880-9EFE-26806AD31CC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9A8382F-E4E6-45AA-92E6-2CE0CB06B45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54088DD-50C8-42F6-8AAD-9E059239D11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5DC9575-2C73-4269-AFFD-D12FD9BF284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127889</xdr:rowOff>
    </xdr:from>
    <xdr:to>
      <xdr:col>55</xdr:col>
      <xdr:colOff>50800</xdr:colOff>
      <xdr:row>39</xdr:row>
      <xdr:rowOff>58039</xdr:rowOff>
    </xdr:to>
    <xdr:sp macro="" textlink="">
      <xdr:nvSpPr>
        <xdr:cNvPr id="130" name="楕円 129">
          <a:extLst>
            <a:ext uri="{FF2B5EF4-FFF2-40B4-BE49-F238E27FC236}">
              <a16:creationId xmlns:a16="http://schemas.microsoft.com/office/drawing/2014/main" id="{D04A09C8-3DB8-440B-A68C-0CBEBFB10E16}"/>
            </a:ext>
          </a:extLst>
        </xdr:cNvPr>
        <xdr:cNvSpPr/>
      </xdr:nvSpPr>
      <xdr:spPr>
        <a:xfrm>
          <a:off x="10426700" y="66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150766</xdr:rowOff>
    </xdr:from>
    <xdr:ext cx="534377" cy="259045"/>
    <xdr:sp macro="" textlink="">
      <xdr:nvSpPr>
        <xdr:cNvPr id="131" name="【道路】&#10;一人当たり延長該当値テキスト">
          <a:extLst>
            <a:ext uri="{FF2B5EF4-FFF2-40B4-BE49-F238E27FC236}">
              <a16:creationId xmlns:a16="http://schemas.microsoft.com/office/drawing/2014/main" id="{D9AF55CD-EA70-46A6-9729-1307BB03E150}"/>
            </a:ext>
          </a:extLst>
        </xdr:cNvPr>
        <xdr:cNvSpPr txBox="1"/>
      </xdr:nvSpPr>
      <xdr:spPr>
        <a:xfrm>
          <a:off x="10515600"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131013</xdr:rowOff>
    </xdr:from>
    <xdr:to>
      <xdr:col>50</xdr:col>
      <xdr:colOff>165100</xdr:colOff>
      <xdr:row>39</xdr:row>
      <xdr:rowOff>61163</xdr:rowOff>
    </xdr:to>
    <xdr:sp macro="" textlink="">
      <xdr:nvSpPr>
        <xdr:cNvPr id="132" name="楕円 131">
          <a:extLst>
            <a:ext uri="{FF2B5EF4-FFF2-40B4-BE49-F238E27FC236}">
              <a16:creationId xmlns:a16="http://schemas.microsoft.com/office/drawing/2014/main" id="{BFF49BD0-BF8F-43FF-83AB-7EEA7A0F8EBE}"/>
            </a:ext>
          </a:extLst>
        </xdr:cNvPr>
        <xdr:cNvSpPr/>
      </xdr:nvSpPr>
      <xdr:spPr>
        <a:xfrm>
          <a:off x="9588500" y="66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7239</xdr:rowOff>
    </xdr:from>
    <xdr:to>
      <xdr:col>55</xdr:col>
      <xdr:colOff>0</xdr:colOff>
      <xdr:row>39</xdr:row>
      <xdr:rowOff>10363</xdr:rowOff>
    </xdr:to>
    <xdr:cxnSp macro="">
      <xdr:nvCxnSpPr>
        <xdr:cNvPr id="133" name="直線コネクタ 132">
          <a:extLst>
            <a:ext uri="{FF2B5EF4-FFF2-40B4-BE49-F238E27FC236}">
              <a16:creationId xmlns:a16="http://schemas.microsoft.com/office/drawing/2014/main" id="{AE4B615D-98F6-431A-94F9-3A6E79A35DE2}"/>
            </a:ext>
          </a:extLst>
        </xdr:cNvPr>
        <xdr:cNvCxnSpPr/>
      </xdr:nvCxnSpPr>
      <xdr:spPr>
        <a:xfrm flipV="1">
          <a:off x="9639300" y="6693789"/>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134023</xdr:rowOff>
    </xdr:from>
    <xdr:to>
      <xdr:col>46</xdr:col>
      <xdr:colOff>38100</xdr:colOff>
      <xdr:row>39</xdr:row>
      <xdr:rowOff>64173</xdr:rowOff>
    </xdr:to>
    <xdr:sp macro="" textlink="">
      <xdr:nvSpPr>
        <xdr:cNvPr id="134" name="楕円 133">
          <a:extLst>
            <a:ext uri="{FF2B5EF4-FFF2-40B4-BE49-F238E27FC236}">
              <a16:creationId xmlns:a16="http://schemas.microsoft.com/office/drawing/2014/main" id="{46DAF53C-8F3D-475E-9FCA-8645715CC88B}"/>
            </a:ext>
          </a:extLst>
        </xdr:cNvPr>
        <xdr:cNvSpPr/>
      </xdr:nvSpPr>
      <xdr:spPr>
        <a:xfrm>
          <a:off x="8699500" y="66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10363</xdr:rowOff>
    </xdr:from>
    <xdr:to>
      <xdr:col>50</xdr:col>
      <xdr:colOff>114300</xdr:colOff>
      <xdr:row>39</xdr:row>
      <xdr:rowOff>13373</xdr:rowOff>
    </xdr:to>
    <xdr:cxnSp macro="">
      <xdr:nvCxnSpPr>
        <xdr:cNvPr id="135" name="直線コネクタ 134">
          <a:extLst>
            <a:ext uri="{FF2B5EF4-FFF2-40B4-BE49-F238E27FC236}">
              <a16:creationId xmlns:a16="http://schemas.microsoft.com/office/drawing/2014/main" id="{12AC26B5-0010-4D31-B065-3D0B5A341D7A}"/>
            </a:ext>
          </a:extLst>
        </xdr:cNvPr>
        <xdr:cNvCxnSpPr/>
      </xdr:nvCxnSpPr>
      <xdr:spPr>
        <a:xfrm flipV="1">
          <a:off x="8750300" y="6696913"/>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140424</xdr:rowOff>
    </xdr:from>
    <xdr:to>
      <xdr:col>41</xdr:col>
      <xdr:colOff>101600</xdr:colOff>
      <xdr:row>39</xdr:row>
      <xdr:rowOff>70574</xdr:rowOff>
    </xdr:to>
    <xdr:sp macro="" textlink="">
      <xdr:nvSpPr>
        <xdr:cNvPr id="136" name="楕円 135">
          <a:extLst>
            <a:ext uri="{FF2B5EF4-FFF2-40B4-BE49-F238E27FC236}">
              <a16:creationId xmlns:a16="http://schemas.microsoft.com/office/drawing/2014/main" id="{11E2D1C9-E7AF-4C30-8BF5-FB63C4213526}"/>
            </a:ext>
          </a:extLst>
        </xdr:cNvPr>
        <xdr:cNvSpPr/>
      </xdr:nvSpPr>
      <xdr:spPr>
        <a:xfrm>
          <a:off x="7810500" y="66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13373</xdr:rowOff>
    </xdr:from>
    <xdr:to>
      <xdr:col>45</xdr:col>
      <xdr:colOff>177800</xdr:colOff>
      <xdr:row>39</xdr:row>
      <xdr:rowOff>19774</xdr:rowOff>
    </xdr:to>
    <xdr:cxnSp macro="">
      <xdr:nvCxnSpPr>
        <xdr:cNvPr id="137" name="直線コネクタ 136">
          <a:extLst>
            <a:ext uri="{FF2B5EF4-FFF2-40B4-BE49-F238E27FC236}">
              <a16:creationId xmlns:a16="http://schemas.microsoft.com/office/drawing/2014/main" id="{CAA9E878-B494-4A60-BD3B-6B7B951B5568}"/>
            </a:ext>
          </a:extLst>
        </xdr:cNvPr>
        <xdr:cNvCxnSpPr/>
      </xdr:nvCxnSpPr>
      <xdr:spPr>
        <a:xfrm flipV="1">
          <a:off x="7861300" y="669992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142634</xdr:rowOff>
    </xdr:from>
    <xdr:to>
      <xdr:col>36</xdr:col>
      <xdr:colOff>165100</xdr:colOff>
      <xdr:row>39</xdr:row>
      <xdr:rowOff>72784</xdr:rowOff>
    </xdr:to>
    <xdr:sp macro="" textlink="">
      <xdr:nvSpPr>
        <xdr:cNvPr id="138" name="楕円 137">
          <a:extLst>
            <a:ext uri="{FF2B5EF4-FFF2-40B4-BE49-F238E27FC236}">
              <a16:creationId xmlns:a16="http://schemas.microsoft.com/office/drawing/2014/main" id="{37726C77-7E2A-48A7-AE54-605087EACDEB}"/>
            </a:ext>
          </a:extLst>
        </xdr:cNvPr>
        <xdr:cNvSpPr/>
      </xdr:nvSpPr>
      <xdr:spPr>
        <a:xfrm>
          <a:off x="6921500" y="6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19774</xdr:rowOff>
    </xdr:from>
    <xdr:to>
      <xdr:col>41</xdr:col>
      <xdr:colOff>50800</xdr:colOff>
      <xdr:row>39</xdr:row>
      <xdr:rowOff>21984</xdr:rowOff>
    </xdr:to>
    <xdr:cxnSp macro="">
      <xdr:nvCxnSpPr>
        <xdr:cNvPr id="139" name="直線コネクタ 138">
          <a:extLst>
            <a:ext uri="{FF2B5EF4-FFF2-40B4-BE49-F238E27FC236}">
              <a16:creationId xmlns:a16="http://schemas.microsoft.com/office/drawing/2014/main" id="{30E60C11-9320-4FD3-A720-EA4DEA6434F0}"/>
            </a:ext>
          </a:extLst>
        </xdr:cNvPr>
        <xdr:cNvCxnSpPr/>
      </xdr:nvCxnSpPr>
      <xdr:spPr>
        <a:xfrm flipV="1">
          <a:off x="6972300" y="6706324"/>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id="{993060A8-DF56-4863-8B72-BE05BB42EE7D}"/>
            </a:ext>
          </a:extLst>
        </xdr:cNvPr>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a:extLst>
            <a:ext uri="{FF2B5EF4-FFF2-40B4-BE49-F238E27FC236}">
              <a16:creationId xmlns:a16="http://schemas.microsoft.com/office/drawing/2014/main" id="{2F7A6F51-3822-4611-B4A0-04609BAD8B27}"/>
            </a:ext>
          </a:extLst>
        </xdr:cNvPr>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a:extLst>
            <a:ext uri="{FF2B5EF4-FFF2-40B4-BE49-F238E27FC236}">
              <a16:creationId xmlns:a16="http://schemas.microsoft.com/office/drawing/2014/main" id="{A48D3323-20BE-4211-9048-A4CB371E536A}"/>
            </a:ext>
          </a:extLst>
        </xdr:cNvPr>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id="{CA20B891-39B8-47A4-937F-DB0D5B427A55}"/>
            </a:ext>
          </a:extLst>
        </xdr:cNvPr>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77690</xdr:rowOff>
    </xdr:from>
    <xdr:ext cx="534377" cy="259045"/>
    <xdr:sp macro="" textlink="">
      <xdr:nvSpPr>
        <xdr:cNvPr id="144" name="n_1mainValue【道路】&#10;一人当たり延長">
          <a:extLst>
            <a:ext uri="{FF2B5EF4-FFF2-40B4-BE49-F238E27FC236}">
              <a16:creationId xmlns:a16="http://schemas.microsoft.com/office/drawing/2014/main" id="{A1423CC0-F35E-4C14-8C58-9B945D39C539}"/>
            </a:ext>
          </a:extLst>
        </xdr:cNvPr>
        <xdr:cNvSpPr txBox="1"/>
      </xdr:nvSpPr>
      <xdr:spPr>
        <a:xfrm>
          <a:off x="9359411" y="642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80700</xdr:rowOff>
    </xdr:from>
    <xdr:ext cx="534377" cy="259045"/>
    <xdr:sp macro="" textlink="">
      <xdr:nvSpPr>
        <xdr:cNvPr id="145" name="n_2mainValue【道路】&#10;一人当たり延長">
          <a:extLst>
            <a:ext uri="{FF2B5EF4-FFF2-40B4-BE49-F238E27FC236}">
              <a16:creationId xmlns:a16="http://schemas.microsoft.com/office/drawing/2014/main" id="{AE2BB0B6-8CEC-47C5-895B-EA2D3C6530AD}"/>
            </a:ext>
          </a:extLst>
        </xdr:cNvPr>
        <xdr:cNvSpPr txBox="1"/>
      </xdr:nvSpPr>
      <xdr:spPr>
        <a:xfrm>
          <a:off x="8483111" y="64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87101</xdr:rowOff>
    </xdr:from>
    <xdr:ext cx="534377" cy="259045"/>
    <xdr:sp macro="" textlink="">
      <xdr:nvSpPr>
        <xdr:cNvPr id="146" name="n_3mainValue【道路】&#10;一人当たり延長">
          <a:extLst>
            <a:ext uri="{FF2B5EF4-FFF2-40B4-BE49-F238E27FC236}">
              <a16:creationId xmlns:a16="http://schemas.microsoft.com/office/drawing/2014/main" id="{B60D4A32-76E0-4702-A170-3CFCA37400D3}"/>
            </a:ext>
          </a:extLst>
        </xdr:cNvPr>
        <xdr:cNvSpPr txBox="1"/>
      </xdr:nvSpPr>
      <xdr:spPr>
        <a:xfrm>
          <a:off x="7594111" y="643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89311</xdr:rowOff>
    </xdr:from>
    <xdr:ext cx="534377" cy="259045"/>
    <xdr:sp macro="" textlink="">
      <xdr:nvSpPr>
        <xdr:cNvPr id="147" name="n_4mainValue【道路】&#10;一人当たり延長">
          <a:extLst>
            <a:ext uri="{FF2B5EF4-FFF2-40B4-BE49-F238E27FC236}">
              <a16:creationId xmlns:a16="http://schemas.microsoft.com/office/drawing/2014/main" id="{439B6590-AD84-43C5-9D6B-F614867798DF}"/>
            </a:ext>
          </a:extLst>
        </xdr:cNvPr>
        <xdr:cNvSpPr txBox="1"/>
      </xdr:nvSpPr>
      <xdr:spPr>
        <a:xfrm>
          <a:off x="6705111" y="643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20353B0-2208-4793-8107-F9B4F9DF3A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F9F9BC2-CF5E-4FA8-BB15-9216606E293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3BA5D2C-3F67-4BC3-8FD3-6A0D7D8497C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B68FC85-F11B-48F2-A558-2C6FF6E7A26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B98B3EF-00BE-45A3-A158-F75DB7D85FE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2DAEAEA-C23F-47A3-865B-796068D9A52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6CD9BD1-5F56-411B-A77B-0E647F40AC7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3E5AB27-193E-46A1-8EAC-6530F94F9EC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445F2A0-D651-4025-B761-E4CC18D9E1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426387E-FCA7-436B-8967-F4C6941DB22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CF2557D-DAE7-4CFD-B2C8-190A0D02483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4A487FC-DA36-456A-857D-A3B4873655E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D3B60A3-7019-460A-9B65-80DE1979753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1EECF5EF-0BCF-4BC1-A8E7-C7D64E04AE7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50E8E2D0-4CB9-443C-A9ED-25A3EB510B4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643FB6E6-2627-418D-8F83-B82960819FA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B3A2258-E4C0-4BC7-9E7C-EBF7B9B95EB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E8C5A72E-AA95-4F33-9A54-84C9780898B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3320885-9A01-4332-8F30-D8B9ADCB3DB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38E6194A-15BF-47B8-A216-FA84E2B5F4C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782067A-2659-4084-8BFC-EAE6B1086CC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E8D6DD08-C1D7-42C9-8D91-CD4CF75D155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D7ED7A50-6203-4699-83D6-8A7F1FA58C0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1FF943C-5CDC-4A97-897D-66725658F8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5DA3BAB-87A9-4D99-B56A-59407D7229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7038BBA1-5AA3-4148-88F9-103D8E907754}"/>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42E42E00-9B95-446D-85F7-7EF8BB48E0E1}"/>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8E65A02F-0CF3-4C5C-97B5-9844B56F51C4}"/>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77638D54-A815-420A-B0A9-3057FBFD6F93}"/>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C992CA1A-A5F7-48D0-B575-09B7E17A59A9}"/>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1ABE0C4-21B5-4783-B944-4BD1A500BAF4}"/>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BDDEFFD9-E10D-4E1C-9F9F-DE50EABE0FE9}"/>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ACCBF436-9FC3-44C6-8121-C1349DD1DDAF}"/>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FF04D782-B30D-4A8A-8AFC-4418E8469734}"/>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784E6485-2E41-4F3B-A25C-C1DEFE29D190}"/>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485B09DF-4F5B-404C-AA43-8C7B59855F6D}"/>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6DEE559-75F3-4360-8339-EBBEF0CA762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00E293C-B1E2-4866-B332-DBF5809EC6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1AE60DB-F336-480E-A7C2-85A58B13EB8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1ACDC58-349E-4ADA-B8AD-FDF2B1EBFF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695B8BD-6DF5-4A65-A321-525DC704BDA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27577</xdr:rowOff>
    </xdr:from>
    <xdr:to>
      <xdr:col>24</xdr:col>
      <xdr:colOff>114300</xdr:colOff>
      <xdr:row>63</xdr:row>
      <xdr:rowOff>129177</xdr:rowOff>
    </xdr:to>
    <xdr:sp macro="" textlink="">
      <xdr:nvSpPr>
        <xdr:cNvPr id="189" name="楕円 188">
          <a:extLst>
            <a:ext uri="{FF2B5EF4-FFF2-40B4-BE49-F238E27FC236}">
              <a16:creationId xmlns:a16="http://schemas.microsoft.com/office/drawing/2014/main" id="{F5A57169-FDBF-4E9E-B6DE-83C06546A741}"/>
            </a:ext>
          </a:extLst>
        </xdr:cNvPr>
        <xdr:cNvSpPr/>
      </xdr:nvSpPr>
      <xdr:spPr>
        <a:xfrm>
          <a:off x="45847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6004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0BB0DCC-DA38-4688-A8D5-67178122BF24}"/>
            </a:ext>
          </a:extLst>
        </xdr:cNvPr>
        <xdr:cNvSpPr txBox="1"/>
      </xdr:nvSpPr>
      <xdr:spPr>
        <a:xfrm>
          <a:off x="4673600"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109220</xdr:rowOff>
    </xdr:from>
    <xdr:to>
      <xdr:col>20</xdr:col>
      <xdr:colOff>38100</xdr:colOff>
      <xdr:row>56</xdr:row>
      <xdr:rowOff>39370</xdr:rowOff>
    </xdr:to>
    <xdr:sp macro="" textlink="">
      <xdr:nvSpPr>
        <xdr:cNvPr id="191" name="楕円 190">
          <a:extLst>
            <a:ext uri="{FF2B5EF4-FFF2-40B4-BE49-F238E27FC236}">
              <a16:creationId xmlns:a16="http://schemas.microsoft.com/office/drawing/2014/main" id="{64B8D9B0-D9C3-445D-A3DD-4EAFDC75513B}"/>
            </a:ext>
          </a:extLst>
        </xdr:cNvPr>
        <xdr:cNvSpPr/>
      </xdr:nvSpPr>
      <xdr:spPr>
        <a:xfrm>
          <a:off x="3746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160020</xdr:rowOff>
    </xdr:from>
    <xdr:to>
      <xdr:col>24</xdr:col>
      <xdr:colOff>63500</xdr:colOff>
      <xdr:row>63</xdr:row>
      <xdr:rowOff>78377</xdr:rowOff>
    </xdr:to>
    <xdr:cxnSp macro="">
      <xdr:nvCxnSpPr>
        <xdr:cNvPr id="192" name="直線コネクタ 191">
          <a:extLst>
            <a:ext uri="{FF2B5EF4-FFF2-40B4-BE49-F238E27FC236}">
              <a16:creationId xmlns:a16="http://schemas.microsoft.com/office/drawing/2014/main" id="{23F66340-CC4B-4A0A-858A-989B86C4860C}"/>
            </a:ext>
          </a:extLst>
        </xdr:cNvPr>
        <xdr:cNvCxnSpPr/>
      </xdr:nvCxnSpPr>
      <xdr:spPr>
        <a:xfrm>
          <a:off x="3797300" y="9589770"/>
          <a:ext cx="838200" cy="128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25944</xdr:rowOff>
    </xdr:from>
    <xdr:to>
      <xdr:col>15</xdr:col>
      <xdr:colOff>101600</xdr:colOff>
      <xdr:row>63</xdr:row>
      <xdr:rowOff>127544</xdr:rowOff>
    </xdr:to>
    <xdr:sp macro="" textlink="">
      <xdr:nvSpPr>
        <xdr:cNvPr id="193" name="楕円 192">
          <a:extLst>
            <a:ext uri="{FF2B5EF4-FFF2-40B4-BE49-F238E27FC236}">
              <a16:creationId xmlns:a16="http://schemas.microsoft.com/office/drawing/2014/main" id="{9D74D2F3-94E9-4253-BE9E-A7116BF54D5A}"/>
            </a:ext>
          </a:extLst>
        </xdr:cNvPr>
        <xdr:cNvSpPr/>
      </xdr:nvSpPr>
      <xdr:spPr>
        <a:xfrm>
          <a:off x="2857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160020</xdr:rowOff>
    </xdr:from>
    <xdr:to>
      <xdr:col>19</xdr:col>
      <xdr:colOff>177800</xdr:colOff>
      <xdr:row>63</xdr:row>
      <xdr:rowOff>76744</xdr:rowOff>
    </xdr:to>
    <xdr:cxnSp macro="">
      <xdr:nvCxnSpPr>
        <xdr:cNvPr id="194" name="直線コネクタ 193">
          <a:extLst>
            <a:ext uri="{FF2B5EF4-FFF2-40B4-BE49-F238E27FC236}">
              <a16:creationId xmlns:a16="http://schemas.microsoft.com/office/drawing/2014/main" id="{1D50ADCD-31D6-453F-A5F1-6B244FB98F9F}"/>
            </a:ext>
          </a:extLst>
        </xdr:cNvPr>
        <xdr:cNvCxnSpPr/>
      </xdr:nvCxnSpPr>
      <xdr:spPr>
        <a:xfrm flipV="1">
          <a:off x="2908300" y="9589770"/>
          <a:ext cx="889000" cy="128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24312</xdr:rowOff>
    </xdr:from>
    <xdr:to>
      <xdr:col>10</xdr:col>
      <xdr:colOff>165100</xdr:colOff>
      <xdr:row>63</xdr:row>
      <xdr:rowOff>125912</xdr:rowOff>
    </xdr:to>
    <xdr:sp macro="" textlink="">
      <xdr:nvSpPr>
        <xdr:cNvPr id="195" name="楕円 194">
          <a:extLst>
            <a:ext uri="{FF2B5EF4-FFF2-40B4-BE49-F238E27FC236}">
              <a16:creationId xmlns:a16="http://schemas.microsoft.com/office/drawing/2014/main" id="{16A89AC5-0081-4456-B24A-516D1D1EF9A5}"/>
            </a:ext>
          </a:extLst>
        </xdr:cNvPr>
        <xdr:cNvSpPr/>
      </xdr:nvSpPr>
      <xdr:spPr>
        <a:xfrm>
          <a:off x="1968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75112</xdr:rowOff>
    </xdr:from>
    <xdr:to>
      <xdr:col>15</xdr:col>
      <xdr:colOff>50800</xdr:colOff>
      <xdr:row>63</xdr:row>
      <xdr:rowOff>76744</xdr:rowOff>
    </xdr:to>
    <xdr:cxnSp macro="">
      <xdr:nvCxnSpPr>
        <xdr:cNvPr id="196" name="直線コネクタ 195">
          <a:extLst>
            <a:ext uri="{FF2B5EF4-FFF2-40B4-BE49-F238E27FC236}">
              <a16:creationId xmlns:a16="http://schemas.microsoft.com/office/drawing/2014/main" id="{DDFB92D4-942F-4E56-8348-C5E5DE5C10EE}"/>
            </a:ext>
          </a:extLst>
        </xdr:cNvPr>
        <xdr:cNvCxnSpPr/>
      </xdr:nvCxnSpPr>
      <xdr:spPr>
        <a:xfrm>
          <a:off x="2019300" y="108764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16147</xdr:rowOff>
    </xdr:from>
    <xdr:to>
      <xdr:col>6</xdr:col>
      <xdr:colOff>38100</xdr:colOff>
      <xdr:row>63</xdr:row>
      <xdr:rowOff>117747</xdr:rowOff>
    </xdr:to>
    <xdr:sp macro="" textlink="">
      <xdr:nvSpPr>
        <xdr:cNvPr id="197" name="楕円 196">
          <a:extLst>
            <a:ext uri="{FF2B5EF4-FFF2-40B4-BE49-F238E27FC236}">
              <a16:creationId xmlns:a16="http://schemas.microsoft.com/office/drawing/2014/main" id="{DC384365-DD67-4A75-A282-D8F0A412EE34}"/>
            </a:ext>
          </a:extLst>
        </xdr:cNvPr>
        <xdr:cNvSpPr/>
      </xdr:nvSpPr>
      <xdr:spPr>
        <a:xfrm>
          <a:off x="1079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66947</xdr:rowOff>
    </xdr:from>
    <xdr:to>
      <xdr:col>10</xdr:col>
      <xdr:colOff>114300</xdr:colOff>
      <xdr:row>63</xdr:row>
      <xdr:rowOff>75112</xdr:rowOff>
    </xdr:to>
    <xdr:cxnSp macro="">
      <xdr:nvCxnSpPr>
        <xdr:cNvPr id="198" name="直線コネクタ 197">
          <a:extLst>
            <a:ext uri="{FF2B5EF4-FFF2-40B4-BE49-F238E27FC236}">
              <a16:creationId xmlns:a16="http://schemas.microsoft.com/office/drawing/2014/main" id="{CE1D10E4-39E4-47C1-AF4D-6E3267254231}"/>
            </a:ext>
          </a:extLst>
        </xdr:cNvPr>
        <xdr:cNvCxnSpPr/>
      </xdr:nvCxnSpPr>
      <xdr:spPr>
        <a:xfrm>
          <a:off x="1130300" y="1086829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3336DA4-D2B0-4FE0-AC70-7C7287524D2F}"/>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A4F2A83-015F-4CC1-B200-6F048EE77110}"/>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33DF6F1-CCA7-48C3-89DE-B4B3D978C9D5}"/>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35D4BB6-3E60-4EA5-96BB-4B081D23D817}"/>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55897</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2F8597C3-C77B-4A11-9A57-51135503339E}"/>
            </a:ext>
          </a:extLst>
        </xdr:cNvPr>
        <xdr:cNvSpPr txBox="1"/>
      </xdr:nvSpPr>
      <xdr:spPr>
        <a:xfrm>
          <a:off x="3614361" y="931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118671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753B279D-4A0D-4F9C-A767-0DB83FC43009}"/>
            </a:ext>
          </a:extLst>
        </xdr:cNvPr>
        <xdr:cNvSpPr txBox="1"/>
      </xdr:nvSpPr>
      <xdr:spPr>
        <a:xfrm>
          <a:off x="2705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117039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468F380-6479-41A9-A4C6-3C4464430EAE}"/>
            </a:ext>
          </a:extLst>
        </xdr:cNvPr>
        <xdr:cNvSpPr txBox="1"/>
      </xdr:nvSpPr>
      <xdr:spPr>
        <a:xfrm>
          <a:off x="18167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108874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65154571-EBCF-4197-A95B-C215C31D6AF6}"/>
            </a:ext>
          </a:extLst>
        </xdr:cNvPr>
        <xdr:cNvSpPr txBox="1"/>
      </xdr:nvSpPr>
      <xdr:spPr>
        <a:xfrm>
          <a:off x="927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98CEF52-958D-4A5D-8D88-9D5B7862436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7B19808F-CAA5-421A-803B-6AE552F35A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2900BDB-F408-4425-BBC4-133F5370B57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25E9CFF-712D-43E6-BEA9-D37F139D14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23BE783-6C42-4AB7-A4BC-E9E9FD443CE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8085215-24D1-40D5-A38F-05B62ED532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75EDE9A-FBF4-4641-82C4-6CA08CF12DA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F2275DD-4087-471E-9F96-E4AFF7FE02F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A5EE5E6-AFF8-4122-8BC9-671E0A2B14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E9A1E12-098B-4749-A888-B258EA3051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5F2BE8A-5456-48A5-94F2-F2DD7F28D6B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A5A5DBC0-5AF7-4485-862F-AAA512EA430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D4ACF9A-7648-49AC-990D-0BB8D1987AF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58E67681-8EB3-45A9-9A1F-48E3E75C6C9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CE0F85EB-7F79-45E6-8840-18D0FEF39B4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2CC439F4-E7D0-4A90-BD43-911E8C4D1D4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6C5AFB2-6B1B-4401-ABE6-C1B83EB55F3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8F25294E-FB54-48C2-ABF4-21AA30BC0F7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4C2E5ED-5A18-464C-9D53-2000E887E29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74C547B3-6EFB-40E8-8D07-BF2728B5880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43BDDAF-89F1-4CDE-9383-0D099D43A24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58FBD576-EAA1-4AAB-929A-102900817DE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7444453-74CA-465E-BC3C-3438974E79D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148EF5D5-5BFE-4FC6-8668-7821D0AFD5CA}"/>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FBFB127E-3B64-4B3E-8F52-FF135A74E569}"/>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95D5C4D5-EF11-485F-A374-FFB754ABD5A1}"/>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46B782F-CFE9-40E1-9CAA-51FBAA7F7B3F}"/>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260B2308-5EA7-47DC-8C7D-89A3ECD00ECD}"/>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6BA5E8C2-29AA-4296-B113-BEF37FE4693A}"/>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F3C9AC2C-B3DD-4314-81F1-E25E377914EE}"/>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AB58500B-B9D6-418B-A197-A1B15DDAAA02}"/>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807D39E1-A12A-4254-B0A1-F0B72EE56577}"/>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7B5A9993-CA9E-4760-8F58-A7C37D66958D}"/>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69722DC1-493E-45F1-AEAD-64AA5C14AF1E}"/>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816101B-8B0D-4030-B2EB-3BA2FC55D8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94EFFDE-960F-4044-BA54-839EA5FC0FF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F0ABBF0-68AC-4718-BE66-AAD7E7C88D2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CB1B31F-CAA2-40F9-9E9B-48694F8CC9D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EE1C44D-64A5-46BB-AB80-F4D963C1526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120576</xdr:rowOff>
    </xdr:from>
    <xdr:to>
      <xdr:col>55</xdr:col>
      <xdr:colOff>50800</xdr:colOff>
      <xdr:row>64</xdr:row>
      <xdr:rowOff>50726</xdr:rowOff>
    </xdr:to>
    <xdr:sp macro="" textlink="">
      <xdr:nvSpPr>
        <xdr:cNvPr id="246" name="楕円 245">
          <a:extLst>
            <a:ext uri="{FF2B5EF4-FFF2-40B4-BE49-F238E27FC236}">
              <a16:creationId xmlns:a16="http://schemas.microsoft.com/office/drawing/2014/main" id="{A716B38E-F249-48A8-B959-78B82CDF19E0}"/>
            </a:ext>
          </a:extLst>
        </xdr:cNvPr>
        <xdr:cNvSpPr/>
      </xdr:nvSpPr>
      <xdr:spPr>
        <a:xfrm>
          <a:off x="10426700" y="109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35503</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9D58BC68-B474-4369-8C4A-FA9E7A96F8CF}"/>
            </a:ext>
          </a:extLst>
        </xdr:cNvPr>
        <xdr:cNvSpPr txBox="1"/>
      </xdr:nvSpPr>
      <xdr:spPr>
        <a:xfrm>
          <a:off x="10515600" y="108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157476</xdr:rowOff>
    </xdr:from>
    <xdr:to>
      <xdr:col>50</xdr:col>
      <xdr:colOff>165100</xdr:colOff>
      <xdr:row>59</xdr:row>
      <xdr:rowOff>87626</xdr:rowOff>
    </xdr:to>
    <xdr:sp macro="" textlink="">
      <xdr:nvSpPr>
        <xdr:cNvPr id="248" name="楕円 247">
          <a:extLst>
            <a:ext uri="{FF2B5EF4-FFF2-40B4-BE49-F238E27FC236}">
              <a16:creationId xmlns:a16="http://schemas.microsoft.com/office/drawing/2014/main" id="{46D67118-918F-4E71-A7E8-CE03C7249206}"/>
            </a:ext>
          </a:extLst>
        </xdr:cNvPr>
        <xdr:cNvSpPr/>
      </xdr:nvSpPr>
      <xdr:spPr>
        <a:xfrm>
          <a:off x="9588500" y="101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36826</xdr:rowOff>
    </xdr:from>
    <xdr:to>
      <xdr:col>55</xdr:col>
      <xdr:colOff>0</xdr:colOff>
      <xdr:row>63</xdr:row>
      <xdr:rowOff>171376</xdr:rowOff>
    </xdr:to>
    <xdr:cxnSp macro="">
      <xdr:nvCxnSpPr>
        <xdr:cNvPr id="249" name="直線コネクタ 248">
          <a:extLst>
            <a:ext uri="{FF2B5EF4-FFF2-40B4-BE49-F238E27FC236}">
              <a16:creationId xmlns:a16="http://schemas.microsoft.com/office/drawing/2014/main" id="{879D4162-6D10-407E-B2A2-62C1FCE75F3A}"/>
            </a:ext>
          </a:extLst>
        </xdr:cNvPr>
        <xdr:cNvCxnSpPr/>
      </xdr:nvCxnSpPr>
      <xdr:spPr>
        <a:xfrm>
          <a:off x="9639300" y="10152376"/>
          <a:ext cx="838200" cy="8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122128</xdr:rowOff>
    </xdr:from>
    <xdr:to>
      <xdr:col>46</xdr:col>
      <xdr:colOff>38100</xdr:colOff>
      <xdr:row>64</xdr:row>
      <xdr:rowOff>52278</xdr:rowOff>
    </xdr:to>
    <xdr:sp macro="" textlink="">
      <xdr:nvSpPr>
        <xdr:cNvPr id="250" name="楕円 249">
          <a:extLst>
            <a:ext uri="{FF2B5EF4-FFF2-40B4-BE49-F238E27FC236}">
              <a16:creationId xmlns:a16="http://schemas.microsoft.com/office/drawing/2014/main" id="{850976CA-7EB1-4C73-B3A1-9FF5E82707E6}"/>
            </a:ext>
          </a:extLst>
        </xdr:cNvPr>
        <xdr:cNvSpPr/>
      </xdr:nvSpPr>
      <xdr:spPr>
        <a:xfrm>
          <a:off x="8699500" y="109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36826</xdr:rowOff>
    </xdr:from>
    <xdr:to>
      <xdr:col>50</xdr:col>
      <xdr:colOff>114300</xdr:colOff>
      <xdr:row>64</xdr:row>
      <xdr:rowOff>1478</xdr:rowOff>
    </xdr:to>
    <xdr:cxnSp macro="">
      <xdr:nvCxnSpPr>
        <xdr:cNvPr id="251" name="直線コネクタ 250">
          <a:extLst>
            <a:ext uri="{FF2B5EF4-FFF2-40B4-BE49-F238E27FC236}">
              <a16:creationId xmlns:a16="http://schemas.microsoft.com/office/drawing/2014/main" id="{C317F382-7BCB-4AD7-BDC0-927051F62928}"/>
            </a:ext>
          </a:extLst>
        </xdr:cNvPr>
        <xdr:cNvCxnSpPr/>
      </xdr:nvCxnSpPr>
      <xdr:spPr>
        <a:xfrm flipV="1">
          <a:off x="8750300" y="10152376"/>
          <a:ext cx="889000" cy="82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122766</xdr:rowOff>
    </xdr:from>
    <xdr:to>
      <xdr:col>41</xdr:col>
      <xdr:colOff>101600</xdr:colOff>
      <xdr:row>64</xdr:row>
      <xdr:rowOff>52916</xdr:rowOff>
    </xdr:to>
    <xdr:sp macro="" textlink="">
      <xdr:nvSpPr>
        <xdr:cNvPr id="252" name="楕円 251">
          <a:extLst>
            <a:ext uri="{FF2B5EF4-FFF2-40B4-BE49-F238E27FC236}">
              <a16:creationId xmlns:a16="http://schemas.microsoft.com/office/drawing/2014/main" id="{9C86F285-FF61-4C07-944A-30B83971370D}"/>
            </a:ext>
          </a:extLst>
        </xdr:cNvPr>
        <xdr:cNvSpPr/>
      </xdr:nvSpPr>
      <xdr:spPr>
        <a:xfrm>
          <a:off x="7810500" y="1092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1478</xdr:rowOff>
    </xdr:from>
    <xdr:to>
      <xdr:col>45</xdr:col>
      <xdr:colOff>177800</xdr:colOff>
      <xdr:row>64</xdr:row>
      <xdr:rowOff>2116</xdr:rowOff>
    </xdr:to>
    <xdr:cxnSp macro="">
      <xdr:nvCxnSpPr>
        <xdr:cNvPr id="253" name="直線コネクタ 252">
          <a:extLst>
            <a:ext uri="{FF2B5EF4-FFF2-40B4-BE49-F238E27FC236}">
              <a16:creationId xmlns:a16="http://schemas.microsoft.com/office/drawing/2014/main" id="{3E33A78A-EEB8-4F87-A2DA-2789DDAFF172}"/>
            </a:ext>
          </a:extLst>
        </xdr:cNvPr>
        <xdr:cNvCxnSpPr/>
      </xdr:nvCxnSpPr>
      <xdr:spPr>
        <a:xfrm flipV="1">
          <a:off x="7861300" y="10974278"/>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123023</xdr:rowOff>
    </xdr:from>
    <xdr:to>
      <xdr:col>36</xdr:col>
      <xdr:colOff>165100</xdr:colOff>
      <xdr:row>64</xdr:row>
      <xdr:rowOff>53173</xdr:rowOff>
    </xdr:to>
    <xdr:sp macro="" textlink="">
      <xdr:nvSpPr>
        <xdr:cNvPr id="254" name="楕円 253">
          <a:extLst>
            <a:ext uri="{FF2B5EF4-FFF2-40B4-BE49-F238E27FC236}">
              <a16:creationId xmlns:a16="http://schemas.microsoft.com/office/drawing/2014/main" id="{B4DC95B5-AF60-499E-96D2-18BCE264D45C}"/>
            </a:ext>
          </a:extLst>
        </xdr:cNvPr>
        <xdr:cNvSpPr/>
      </xdr:nvSpPr>
      <xdr:spPr>
        <a:xfrm>
          <a:off x="6921500" y="109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2116</xdr:rowOff>
    </xdr:from>
    <xdr:to>
      <xdr:col>41</xdr:col>
      <xdr:colOff>50800</xdr:colOff>
      <xdr:row>64</xdr:row>
      <xdr:rowOff>2373</xdr:rowOff>
    </xdr:to>
    <xdr:cxnSp macro="">
      <xdr:nvCxnSpPr>
        <xdr:cNvPr id="255" name="直線コネクタ 254">
          <a:extLst>
            <a:ext uri="{FF2B5EF4-FFF2-40B4-BE49-F238E27FC236}">
              <a16:creationId xmlns:a16="http://schemas.microsoft.com/office/drawing/2014/main" id="{0D5EC332-042C-488E-B359-135F23211F34}"/>
            </a:ext>
          </a:extLst>
        </xdr:cNvPr>
        <xdr:cNvCxnSpPr/>
      </xdr:nvCxnSpPr>
      <xdr:spPr>
        <a:xfrm flipV="1">
          <a:off x="6972300" y="10974916"/>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37005B31-93A6-4FE2-871C-CA52CB57EC1A}"/>
            </a:ext>
          </a:extLst>
        </xdr:cNvPr>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744DA026-28C2-4437-83AD-43186F3EBF89}"/>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3276557B-1836-49C3-B0B3-5BF3A9A3FAD7}"/>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FB06536A-80D0-4456-A325-9B9D13B1D88A}"/>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104153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339969F-0413-4D6B-94C0-323DE271A528}"/>
            </a:ext>
          </a:extLst>
        </xdr:cNvPr>
        <xdr:cNvSpPr txBox="1"/>
      </xdr:nvSpPr>
      <xdr:spPr>
        <a:xfrm>
          <a:off x="9327095" y="987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43405</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244D7A3B-74F6-484E-8D8F-3006326F90FD}"/>
            </a:ext>
          </a:extLst>
        </xdr:cNvPr>
        <xdr:cNvSpPr txBox="1"/>
      </xdr:nvSpPr>
      <xdr:spPr>
        <a:xfrm>
          <a:off x="8483111" y="1101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44043</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A2E34F37-A2E9-4837-87B0-25187E65EE88}"/>
            </a:ext>
          </a:extLst>
        </xdr:cNvPr>
        <xdr:cNvSpPr txBox="1"/>
      </xdr:nvSpPr>
      <xdr:spPr>
        <a:xfrm>
          <a:off x="7594111" y="1101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44300</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812678E8-000A-4AA2-A23A-E85135D3E616}"/>
            </a:ext>
          </a:extLst>
        </xdr:cNvPr>
        <xdr:cNvSpPr txBox="1"/>
      </xdr:nvSpPr>
      <xdr:spPr>
        <a:xfrm>
          <a:off x="6705111" y="1101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3285DFA-F3B2-4D00-8CE5-0C5DD23B5EA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2ACC51E-751F-4F72-9693-942BB7E00B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6041C7D-DA60-4AAB-89CD-75680B45DC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E6BC28A-EEBE-4DF4-8182-76E1D1945E5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D5C46CA-F356-4EF4-8E36-E7CECB7D510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6218EE8-FA38-43B3-A38D-71C621EB5A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26EDA17-2500-4EB8-94FE-0542B3F9E73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02F9FC8-9865-4457-9CA6-1DBAFEA6F5D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71F204E-36B5-41F4-9DA9-ED077E316F0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2C7750C-434B-4E49-8A13-2B06256A414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50CACDA4-6B9C-4F7F-95F0-1B5B92184C2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EC4A057B-2107-4E33-95D3-473B8BEC7E5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5590BD99-005A-4451-8AB6-ADBC26B3F6E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5C1F7703-3AC7-41BA-9364-9B5C8ED3039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AB8C7515-FB53-4BE3-BE6C-AEF3E8C9985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94F50B50-CA09-4267-9D58-AB1F10A7AA1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F0DA8BDE-A907-4325-B5A8-59E0A21F1D4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A1CE7890-DB02-4607-8895-B793B9C28D1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2C61470-D14A-4F95-B417-09345BDC970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12D01DF5-515B-4DD2-A664-2C8E217FF0F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D74B46A-509C-412A-AE6F-8D16ACB873C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EE0BDA0D-2B71-416A-BAA5-39C26954744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695FB8F6-BDC5-482E-B9DE-B062DE9A53F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09F51DE-9107-45E6-B87A-44955615267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D8F25D2B-B15D-4B13-BEAD-C145D79DDA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489EE667-36E6-47A3-A736-57C45F246462}"/>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F5B2D65A-DD9D-4441-98EA-1EAE141688B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85A5071E-51F1-4323-8E06-06037C2DB30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5CAA8098-41CF-4DF2-92F9-2ADFCBD4E444}"/>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645842AB-149E-435B-AA4C-B114C659D35E}"/>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DA728AB1-F55B-498D-AEF3-D4A173A9CBFD}"/>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2837C6D3-C801-4A78-A59D-0077167A6184}"/>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EF2312F5-0F4E-449F-B346-FDE9A64EC6F7}"/>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00DC541A-ED9C-4106-AB7A-99B50A743925}"/>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9BDE336F-488B-4E14-99D4-CF9F7680FBE4}"/>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2DEA5545-5180-4A5C-8B9E-8F297E8E2747}"/>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A98772C-7537-4443-9928-6A9A5D85D93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6768C2F-D8E7-47DD-BCBD-7FEF13AB1D4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AB4EA6A-C744-4006-AB0B-CAA4CF6509A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59A4DEB-3131-40F7-9DFA-C920EB0999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B6D5536-E3CD-4944-9353-2310C8E3F15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305" name="楕円 304">
          <a:extLst>
            <a:ext uri="{FF2B5EF4-FFF2-40B4-BE49-F238E27FC236}">
              <a16:creationId xmlns:a16="http://schemas.microsoft.com/office/drawing/2014/main" id="{8506A52E-7DC0-4D76-B5DF-228AED05CC6C}"/>
            </a:ext>
          </a:extLst>
        </xdr:cNvPr>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A5274CD-D2A9-4843-B6A0-1FC5AE43BBCA}"/>
            </a:ext>
          </a:extLst>
        </xdr:cNvPr>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165281</xdr:rowOff>
    </xdr:from>
    <xdr:to>
      <xdr:col>20</xdr:col>
      <xdr:colOff>38100</xdr:colOff>
      <xdr:row>86</xdr:row>
      <xdr:rowOff>95431</xdr:rowOff>
    </xdr:to>
    <xdr:sp macro="" textlink="">
      <xdr:nvSpPr>
        <xdr:cNvPr id="307" name="楕円 306">
          <a:extLst>
            <a:ext uri="{FF2B5EF4-FFF2-40B4-BE49-F238E27FC236}">
              <a16:creationId xmlns:a16="http://schemas.microsoft.com/office/drawing/2014/main" id="{40D35B91-0061-48FB-84DA-66CA022FF3B7}"/>
            </a:ext>
          </a:extLst>
        </xdr:cNvPr>
        <xdr:cNvSpPr/>
      </xdr:nvSpPr>
      <xdr:spPr>
        <a:xfrm>
          <a:off x="3746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86</xdr:row>
      <xdr:rowOff>44631</xdr:rowOff>
    </xdr:to>
    <xdr:cxnSp macro="">
      <xdr:nvCxnSpPr>
        <xdr:cNvPr id="308" name="直線コネクタ 307">
          <a:extLst>
            <a:ext uri="{FF2B5EF4-FFF2-40B4-BE49-F238E27FC236}">
              <a16:creationId xmlns:a16="http://schemas.microsoft.com/office/drawing/2014/main" id="{E2DB708F-A117-418E-B2A9-36B941840F18}"/>
            </a:ext>
          </a:extLst>
        </xdr:cNvPr>
        <xdr:cNvCxnSpPr/>
      </xdr:nvCxnSpPr>
      <xdr:spPr>
        <a:xfrm flipV="1">
          <a:off x="3797300" y="14554200"/>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139156</xdr:rowOff>
    </xdr:from>
    <xdr:to>
      <xdr:col>15</xdr:col>
      <xdr:colOff>101600</xdr:colOff>
      <xdr:row>86</xdr:row>
      <xdr:rowOff>69306</xdr:rowOff>
    </xdr:to>
    <xdr:sp macro="" textlink="">
      <xdr:nvSpPr>
        <xdr:cNvPr id="309" name="楕円 308">
          <a:extLst>
            <a:ext uri="{FF2B5EF4-FFF2-40B4-BE49-F238E27FC236}">
              <a16:creationId xmlns:a16="http://schemas.microsoft.com/office/drawing/2014/main" id="{8D3AF429-5888-4EEB-A4B5-6291511F0F0D}"/>
            </a:ext>
          </a:extLst>
        </xdr:cNvPr>
        <xdr:cNvSpPr/>
      </xdr:nvSpPr>
      <xdr:spPr>
        <a:xfrm>
          <a:off x="2857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18506</xdr:rowOff>
    </xdr:from>
    <xdr:to>
      <xdr:col>19</xdr:col>
      <xdr:colOff>177800</xdr:colOff>
      <xdr:row>86</xdr:row>
      <xdr:rowOff>44631</xdr:rowOff>
    </xdr:to>
    <xdr:cxnSp macro="">
      <xdr:nvCxnSpPr>
        <xdr:cNvPr id="310" name="直線コネクタ 309">
          <a:extLst>
            <a:ext uri="{FF2B5EF4-FFF2-40B4-BE49-F238E27FC236}">
              <a16:creationId xmlns:a16="http://schemas.microsoft.com/office/drawing/2014/main" id="{1A445DE2-5005-48BC-AA84-2FD0AD0EF71F}"/>
            </a:ext>
          </a:extLst>
        </xdr:cNvPr>
        <xdr:cNvCxnSpPr/>
      </xdr:nvCxnSpPr>
      <xdr:spPr>
        <a:xfrm>
          <a:off x="2908300" y="147632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108131</xdr:rowOff>
    </xdr:from>
    <xdr:to>
      <xdr:col>10</xdr:col>
      <xdr:colOff>165100</xdr:colOff>
      <xdr:row>86</xdr:row>
      <xdr:rowOff>38281</xdr:rowOff>
    </xdr:to>
    <xdr:sp macro="" textlink="">
      <xdr:nvSpPr>
        <xdr:cNvPr id="311" name="楕円 310">
          <a:extLst>
            <a:ext uri="{FF2B5EF4-FFF2-40B4-BE49-F238E27FC236}">
              <a16:creationId xmlns:a16="http://schemas.microsoft.com/office/drawing/2014/main" id="{5C295662-7F57-46E1-BFDD-4C0E1F83C3EB}"/>
            </a:ext>
          </a:extLst>
        </xdr:cNvPr>
        <xdr:cNvSpPr/>
      </xdr:nvSpPr>
      <xdr:spPr>
        <a:xfrm>
          <a:off x="1968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158931</xdr:rowOff>
    </xdr:from>
    <xdr:to>
      <xdr:col>15</xdr:col>
      <xdr:colOff>50800</xdr:colOff>
      <xdr:row>86</xdr:row>
      <xdr:rowOff>18506</xdr:rowOff>
    </xdr:to>
    <xdr:cxnSp macro="">
      <xdr:nvCxnSpPr>
        <xdr:cNvPr id="312" name="直線コネクタ 311">
          <a:extLst>
            <a:ext uri="{FF2B5EF4-FFF2-40B4-BE49-F238E27FC236}">
              <a16:creationId xmlns:a16="http://schemas.microsoft.com/office/drawing/2014/main" id="{2F94595C-B657-4837-9F73-4D8C28419D45}"/>
            </a:ext>
          </a:extLst>
        </xdr:cNvPr>
        <xdr:cNvCxnSpPr/>
      </xdr:nvCxnSpPr>
      <xdr:spPr>
        <a:xfrm>
          <a:off x="2019300" y="147321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101600</xdr:rowOff>
    </xdr:from>
    <xdr:to>
      <xdr:col>6</xdr:col>
      <xdr:colOff>38100</xdr:colOff>
      <xdr:row>86</xdr:row>
      <xdr:rowOff>31750</xdr:rowOff>
    </xdr:to>
    <xdr:sp macro="" textlink="">
      <xdr:nvSpPr>
        <xdr:cNvPr id="313" name="楕円 312">
          <a:extLst>
            <a:ext uri="{FF2B5EF4-FFF2-40B4-BE49-F238E27FC236}">
              <a16:creationId xmlns:a16="http://schemas.microsoft.com/office/drawing/2014/main" id="{7A5D9404-4BF0-411C-BFE1-9F6E3C76F9BB}"/>
            </a:ext>
          </a:extLst>
        </xdr:cNvPr>
        <xdr:cNvSpPr/>
      </xdr:nvSpPr>
      <xdr:spPr>
        <a:xfrm>
          <a:off x="107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152400</xdr:rowOff>
    </xdr:from>
    <xdr:to>
      <xdr:col>10</xdr:col>
      <xdr:colOff>114300</xdr:colOff>
      <xdr:row>85</xdr:row>
      <xdr:rowOff>158931</xdr:rowOff>
    </xdr:to>
    <xdr:cxnSp macro="">
      <xdr:nvCxnSpPr>
        <xdr:cNvPr id="314" name="直線コネクタ 313">
          <a:extLst>
            <a:ext uri="{FF2B5EF4-FFF2-40B4-BE49-F238E27FC236}">
              <a16:creationId xmlns:a16="http://schemas.microsoft.com/office/drawing/2014/main" id="{1D80C57B-2B65-4A6B-8CFB-5C8E73844F21}"/>
            </a:ext>
          </a:extLst>
        </xdr:cNvPr>
        <xdr:cNvCxnSpPr/>
      </xdr:nvCxnSpPr>
      <xdr:spPr>
        <a:xfrm>
          <a:off x="1130300" y="1472565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3D2166A1-AF14-4978-A0B5-604396EE518E}"/>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EC18E3AE-E91D-4902-8D15-BFDD8462E09B}"/>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17BE8017-4095-4D2D-90C9-CD0A38266993}"/>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7556FC4E-5EE6-4422-8672-95B67445BC3F}"/>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86558</xdr:rowOff>
    </xdr:from>
    <xdr:ext cx="405111" cy="259045"/>
    <xdr:sp macro="" textlink="">
      <xdr:nvSpPr>
        <xdr:cNvPr id="319" name="n_1mainValue【公営住宅】&#10;有形固定資産減価償却率">
          <a:extLst>
            <a:ext uri="{FF2B5EF4-FFF2-40B4-BE49-F238E27FC236}">
              <a16:creationId xmlns:a16="http://schemas.microsoft.com/office/drawing/2014/main" id="{D6FAE4EE-0862-4DD7-9903-BBEC980B1E73}"/>
            </a:ext>
          </a:extLst>
        </xdr:cNvPr>
        <xdr:cNvSpPr txBox="1"/>
      </xdr:nvSpPr>
      <xdr:spPr>
        <a:xfrm>
          <a:off x="35820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60433</xdr:rowOff>
    </xdr:from>
    <xdr:ext cx="405111" cy="259045"/>
    <xdr:sp macro="" textlink="">
      <xdr:nvSpPr>
        <xdr:cNvPr id="320" name="n_2mainValue【公営住宅】&#10;有形固定資産減価償却率">
          <a:extLst>
            <a:ext uri="{FF2B5EF4-FFF2-40B4-BE49-F238E27FC236}">
              <a16:creationId xmlns:a16="http://schemas.microsoft.com/office/drawing/2014/main" id="{1D0652C5-0215-455D-A10A-F9978A42423F}"/>
            </a:ext>
          </a:extLst>
        </xdr:cNvPr>
        <xdr:cNvSpPr txBox="1"/>
      </xdr:nvSpPr>
      <xdr:spPr>
        <a:xfrm>
          <a:off x="27057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29408</xdr:rowOff>
    </xdr:from>
    <xdr:ext cx="405111" cy="259045"/>
    <xdr:sp macro="" textlink="">
      <xdr:nvSpPr>
        <xdr:cNvPr id="321" name="n_3mainValue【公営住宅】&#10;有形固定資産減価償却率">
          <a:extLst>
            <a:ext uri="{FF2B5EF4-FFF2-40B4-BE49-F238E27FC236}">
              <a16:creationId xmlns:a16="http://schemas.microsoft.com/office/drawing/2014/main" id="{026D43F6-837E-44D9-B720-1B5C5E06E99A}"/>
            </a:ext>
          </a:extLst>
        </xdr:cNvPr>
        <xdr:cNvSpPr txBox="1"/>
      </xdr:nvSpPr>
      <xdr:spPr>
        <a:xfrm>
          <a:off x="1816744" y="1477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22877</xdr:rowOff>
    </xdr:from>
    <xdr:ext cx="405111" cy="259045"/>
    <xdr:sp macro="" textlink="">
      <xdr:nvSpPr>
        <xdr:cNvPr id="322" name="n_4mainValue【公営住宅】&#10;有形固定資産減価償却率">
          <a:extLst>
            <a:ext uri="{FF2B5EF4-FFF2-40B4-BE49-F238E27FC236}">
              <a16:creationId xmlns:a16="http://schemas.microsoft.com/office/drawing/2014/main" id="{0867F271-8D6F-4360-AC80-C6E1427A809F}"/>
            </a:ext>
          </a:extLst>
        </xdr:cNvPr>
        <xdr:cNvSpPr txBox="1"/>
      </xdr:nvSpPr>
      <xdr:spPr>
        <a:xfrm>
          <a:off x="927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2E71C400-DBBA-41EA-98C5-4AF97BA03F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786D74F-05B2-4B1F-AAB1-AE88F16292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95DDA25D-A606-4374-8B4B-D86C88644B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DEDC4A1-FF5B-4C9D-8EED-807A67E9B7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628ADBC-6BA4-447D-9539-E0F68D59BE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8910125-291C-4903-9776-EB2197B273B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F71D3CE-A698-440D-9527-27BFD646D9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A6B7E26-BE5B-489F-B157-FEDB1415903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AD96FB1-AF07-41BF-8CD9-0EE8204F8C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296774F9-A78A-4E84-80F6-C7E65C6F4C7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EB91C437-7B68-4E62-88E4-C98A664BA32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D6B697B4-CB9A-4242-A22C-FAB381E51FE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87DEC8AE-8CFA-411E-836A-5C0F86EFC3A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4E91C9E0-7359-4591-9F72-3F603244BE7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95A76BB5-46D3-4AFC-B2B6-20A75E31CEE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6CBE1062-22C5-4271-8F39-EA63A653949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AC1D765B-D151-4110-A38D-7DF38E64D52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A169049A-7B2A-4DC3-97E9-F5770BAB6FF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48BA2CF0-4E53-4116-922F-A778B4B22C1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E2CA022D-8DA0-4F7B-9CD6-C7F404349F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41BB2C25-45E9-4F3D-8110-7577658F765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86962076-FAB9-4552-84F4-9AF05FCEE36D}"/>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E98A4FA1-5DCA-4E23-B7AD-214BA7FB5A93}"/>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A2EA3169-AE08-4698-A3C1-85084CFFC327}"/>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BA566591-03F6-4CC3-96F3-619AB1863DA7}"/>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C819D9A2-9CFF-4AD3-ADFC-28A7B9B33979}"/>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B5CB149F-A952-4996-AB4F-4382103ECDEE}"/>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5C5EC645-E86B-4937-BFEE-1241D0FC3563}"/>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1EFCE6E6-7781-4C17-971C-28B3F859D3FC}"/>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E4E1B4DC-DC04-48B9-8674-4CD1C6333257}"/>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08A9E9BF-56CC-4E77-8092-10190562DC83}"/>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8125F712-5FFA-4CD6-9430-4D8FD813A2AE}"/>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2C8952A-9B6F-4A88-8176-0F2A6D038A3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394602B-1138-486D-8190-39DD81A30B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46AD2B3-6E36-4A0E-9527-CDC8576B124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8AC0045-FB97-478C-9B53-F1958B56A5C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BA0A191-7D03-4E64-8B1B-F1AD88ED3F0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111430</xdr:rowOff>
    </xdr:from>
    <xdr:to>
      <xdr:col>55</xdr:col>
      <xdr:colOff>50800</xdr:colOff>
      <xdr:row>86</xdr:row>
      <xdr:rowOff>41580</xdr:rowOff>
    </xdr:to>
    <xdr:sp macro="" textlink="">
      <xdr:nvSpPr>
        <xdr:cNvPr id="360" name="楕円 359">
          <a:extLst>
            <a:ext uri="{FF2B5EF4-FFF2-40B4-BE49-F238E27FC236}">
              <a16:creationId xmlns:a16="http://schemas.microsoft.com/office/drawing/2014/main" id="{9803871B-71E8-4F5C-AF9D-424FE9B5735B}"/>
            </a:ext>
          </a:extLst>
        </xdr:cNvPr>
        <xdr:cNvSpPr/>
      </xdr:nvSpPr>
      <xdr:spPr>
        <a:xfrm>
          <a:off x="10426700" y="146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26357</xdr:rowOff>
    </xdr:from>
    <xdr:ext cx="469744" cy="259045"/>
    <xdr:sp macro="" textlink="">
      <xdr:nvSpPr>
        <xdr:cNvPr id="361" name="【公営住宅】&#10;一人当たり面積該当値テキスト">
          <a:extLst>
            <a:ext uri="{FF2B5EF4-FFF2-40B4-BE49-F238E27FC236}">
              <a16:creationId xmlns:a16="http://schemas.microsoft.com/office/drawing/2014/main" id="{4CE10950-B997-46D3-BC3A-DD6895C27D88}"/>
            </a:ext>
          </a:extLst>
        </xdr:cNvPr>
        <xdr:cNvSpPr txBox="1"/>
      </xdr:nvSpPr>
      <xdr:spPr>
        <a:xfrm>
          <a:off x="10515600" y="1459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111888</xdr:rowOff>
    </xdr:from>
    <xdr:to>
      <xdr:col>50</xdr:col>
      <xdr:colOff>165100</xdr:colOff>
      <xdr:row>86</xdr:row>
      <xdr:rowOff>42038</xdr:rowOff>
    </xdr:to>
    <xdr:sp macro="" textlink="">
      <xdr:nvSpPr>
        <xdr:cNvPr id="362" name="楕円 361">
          <a:extLst>
            <a:ext uri="{FF2B5EF4-FFF2-40B4-BE49-F238E27FC236}">
              <a16:creationId xmlns:a16="http://schemas.microsoft.com/office/drawing/2014/main" id="{27051B7B-AFA1-4649-9689-869381357EA4}"/>
            </a:ext>
          </a:extLst>
        </xdr:cNvPr>
        <xdr:cNvSpPr/>
      </xdr:nvSpPr>
      <xdr:spPr>
        <a:xfrm>
          <a:off x="9588500" y="146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162230</xdr:rowOff>
    </xdr:from>
    <xdr:to>
      <xdr:col>55</xdr:col>
      <xdr:colOff>0</xdr:colOff>
      <xdr:row>85</xdr:row>
      <xdr:rowOff>162688</xdr:rowOff>
    </xdr:to>
    <xdr:cxnSp macro="">
      <xdr:nvCxnSpPr>
        <xdr:cNvPr id="363" name="直線コネクタ 362">
          <a:extLst>
            <a:ext uri="{FF2B5EF4-FFF2-40B4-BE49-F238E27FC236}">
              <a16:creationId xmlns:a16="http://schemas.microsoft.com/office/drawing/2014/main" id="{8C93106A-44CD-4AA8-A496-DCDD9A829F36}"/>
            </a:ext>
          </a:extLst>
        </xdr:cNvPr>
        <xdr:cNvCxnSpPr/>
      </xdr:nvCxnSpPr>
      <xdr:spPr>
        <a:xfrm flipV="1">
          <a:off x="9639300" y="1473548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112116</xdr:rowOff>
    </xdr:from>
    <xdr:to>
      <xdr:col>46</xdr:col>
      <xdr:colOff>38100</xdr:colOff>
      <xdr:row>86</xdr:row>
      <xdr:rowOff>42266</xdr:rowOff>
    </xdr:to>
    <xdr:sp macro="" textlink="">
      <xdr:nvSpPr>
        <xdr:cNvPr id="364" name="楕円 363">
          <a:extLst>
            <a:ext uri="{FF2B5EF4-FFF2-40B4-BE49-F238E27FC236}">
              <a16:creationId xmlns:a16="http://schemas.microsoft.com/office/drawing/2014/main" id="{E73F88C0-A27F-4A68-9E87-300D0E4A95AE}"/>
            </a:ext>
          </a:extLst>
        </xdr:cNvPr>
        <xdr:cNvSpPr/>
      </xdr:nvSpPr>
      <xdr:spPr>
        <a:xfrm>
          <a:off x="8699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162688</xdr:rowOff>
    </xdr:from>
    <xdr:to>
      <xdr:col>50</xdr:col>
      <xdr:colOff>114300</xdr:colOff>
      <xdr:row>85</xdr:row>
      <xdr:rowOff>162916</xdr:rowOff>
    </xdr:to>
    <xdr:cxnSp macro="">
      <xdr:nvCxnSpPr>
        <xdr:cNvPr id="365" name="直線コネクタ 364">
          <a:extLst>
            <a:ext uri="{FF2B5EF4-FFF2-40B4-BE49-F238E27FC236}">
              <a16:creationId xmlns:a16="http://schemas.microsoft.com/office/drawing/2014/main" id="{F4163EFA-C3D1-4BC1-8776-A0B6B7E59074}"/>
            </a:ext>
          </a:extLst>
        </xdr:cNvPr>
        <xdr:cNvCxnSpPr/>
      </xdr:nvCxnSpPr>
      <xdr:spPr>
        <a:xfrm flipV="1">
          <a:off x="8750300" y="147359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112344</xdr:rowOff>
    </xdr:from>
    <xdr:to>
      <xdr:col>41</xdr:col>
      <xdr:colOff>101600</xdr:colOff>
      <xdr:row>86</xdr:row>
      <xdr:rowOff>42494</xdr:rowOff>
    </xdr:to>
    <xdr:sp macro="" textlink="">
      <xdr:nvSpPr>
        <xdr:cNvPr id="366" name="楕円 365">
          <a:extLst>
            <a:ext uri="{FF2B5EF4-FFF2-40B4-BE49-F238E27FC236}">
              <a16:creationId xmlns:a16="http://schemas.microsoft.com/office/drawing/2014/main" id="{3775D393-E6D5-4C7F-A896-8CC0FE108EC2}"/>
            </a:ext>
          </a:extLst>
        </xdr:cNvPr>
        <xdr:cNvSpPr/>
      </xdr:nvSpPr>
      <xdr:spPr>
        <a:xfrm>
          <a:off x="7810500" y="146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162916</xdr:rowOff>
    </xdr:from>
    <xdr:to>
      <xdr:col>45</xdr:col>
      <xdr:colOff>177800</xdr:colOff>
      <xdr:row>85</xdr:row>
      <xdr:rowOff>163144</xdr:rowOff>
    </xdr:to>
    <xdr:cxnSp macro="">
      <xdr:nvCxnSpPr>
        <xdr:cNvPr id="367" name="直線コネクタ 366">
          <a:extLst>
            <a:ext uri="{FF2B5EF4-FFF2-40B4-BE49-F238E27FC236}">
              <a16:creationId xmlns:a16="http://schemas.microsoft.com/office/drawing/2014/main" id="{391E9FCD-CD62-40E0-B9EA-F38172013C61}"/>
            </a:ext>
          </a:extLst>
        </xdr:cNvPr>
        <xdr:cNvCxnSpPr/>
      </xdr:nvCxnSpPr>
      <xdr:spPr>
        <a:xfrm flipV="1">
          <a:off x="7861300" y="1473616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112573</xdr:rowOff>
    </xdr:from>
    <xdr:to>
      <xdr:col>36</xdr:col>
      <xdr:colOff>165100</xdr:colOff>
      <xdr:row>86</xdr:row>
      <xdr:rowOff>42723</xdr:rowOff>
    </xdr:to>
    <xdr:sp macro="" textlink="">
      <xdr:nvSpPr>
        <xdr:cNvPr id="368" name="楕円 367">
          <a:extLst>
            <a:ext uri="{FF2B5EF4-FFF2-40B4-BE49-F238E27FC236}">
              <a16:creationId xmlns:a16="http://schemas.microsoft.com/office/drawing/2014/main" id="{226261C5-3C07-477B-B5CA-E1554C072CCA}"/>
            </a:ext>
          </a:extLst>
        </xdr:cNvPr>
        <xdr:cNvSpPr/>
      </xdr:nvSpPr>
      <xdr:spPr>
        <a:xfrm>
          <a:off x="6921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163144</xdr:rowOff>
    </xdr:from>
    <xdr:to>
      <xdr:col>41</xdr:col>
      <xdr:colOff>50800</xdr:colOff>
      <xdr:row>85</xdr:row>
      <xdr:rowOff>163373</xdr:rowOff>
    </xdr:to>
    <xdr:cxnSp macro="">
      <xdr:nvCxnSpPr>
        <xdr:cNvPr id="369" name="直線コネクタ 368">
          <a:extLst>
            <a:ext uri="{FF2B5EF4-FFF2-40B4-BE49-F238E27FC236}">
              <a16:creationId xmlns:a16="http://schemas.microsoft.com/office/drawing/2014/main" id="{96F88063-9AB2-4BC8-9F3E-0DDEC3FC109F}"/>
            </a:ext>
          </a:extLst>
        </xdr:cNvPr>
        <xdr:cNvCxnSpPr/>
      </xdr:nvCxnSpPr>
      <xdr:spPr>
        <a:xfrm flipV="1">
          <a:off x="6972300" y="147363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0E6C5D1C-E0DA-451D-BB5D-C71EB7D799D4}"/>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A22279F7-3909-43FB-83CA-68304DAD8E1C}"/>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AB3DE148-9B65-4260-8A5B-21B5A6BA35C8}"/>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7D3CE4D3-E33B-4BAD-82DB-5C58CB8DEADF}"/>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33165</xdr:rowOff>
    </xdr:from>
    <xdr:ext cx="469744" cy="259045"/>
    <xdr:sp macro="" textlink="">
      <xdr:nvSpPr>
        <xdr:cNvPr id="374" name="n_1mainValue【公営住宅】&#10;一人当たり面積">
          <a:extLst>
            <a:ext uri="{FF2B5EF4-FFF2-40B4-BE49-F238E27FC236}">
              <a16:creationId xmlns:a16="http://schemas.microsoft.com/office/drawing/2014/main" id="{6CE69FB4-58D4-4B1D-AA87-83E21F148CF2}"/>
            </a:ext>
          </a:extLst>
        </xdr:cNvPr>
        <xdr:cNvSpPr txBox="1"/>
      </xdr:nvSpPr>
      <xdr:spPr>
        <a:xfrm>
          <a:off x="9391727" y="1477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33393</xdr:rowOff>
    </xdr:from>
    <xdr:ext cx="469744" cy="259045"/>
    <xdr:sp macro="" textlink="">
      <xdr:nvSpPr>
        <xdr:cNvPr id="375" name="n_2mainValue【公営住宅】&#10;一人当たり面積">
          <a:extLst>
            <a:ext uri="{FF2B5EF4-FFF2-40B4-BE49-F238E27FC236}">
              <a16:creationId xmlns:a16="http://schemas.microsoft.com/office/drawing/2014/main" id="{DF900298-F5F9-4C9D-8837-CC7AB4C0093E}"/>
            </a:ext>
          </a:extLst>
        </xdr:cNvPr>
        <xdr:cNvSpPr txBox="1"/>
      </xdr:nvSpPr>
      <xdr:spPr>
        <a:xfrm>
          <a:off x="85154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33621</xdr:rowOff>
    </xdr:from>
    <xdr:ext cx="469744" cy="259045"/>
    <xdr:sp macro="" textlink="">
      <xdr:nvSpPr>
        <xdr:cNvPr id="376" name="n_3mainValue【公営住宅】&#10;一人当たり面積">
          <a:extLst>
            <a:ext uri="{FF2B5EF4-FFF2-40B4-BE49-F238E27FC236}">
              <a16:creationId xmlns:a16="http://schemas.microsoft.com/office/drawing/2014/main" id="{212F880A-435F-4EA5-926A-8375E65723D7}"/>
            </a:ext>
          </a:extLst>
        </xdr:cNvPr>
        <xdr:cNvSpPr txBox="1"/>
      </xdr:nvSpPr>
      <xdr:spPr>
        <a:xfrm>
          <a:off x="7626427" y="1477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33850</xdr:rowOff>
    </xdr:from>
    <xdr:ext cx="469744" cy="259045"/>
    <xdr:sp macro="" textlink="">
      <xdr:nvSpPr>
        <xdr:cNvPr id="377" name="n_4mainValue【公営住宅】&#10;一人当たり面積">
          <a:extLst>
            <a:ext uri="{FF2B5EF4-FFF2-40B4-BE49-F238E27FC236}">
              <a16:creationId xmlns:a16="http://schemas.microsoft.com/office/drawing/2014/main" id="{5D8769F0-D92B-4589-941B-76CE64510D75}"/>
            </a:ext>
          </a:extLst>
        </xdr:cNvPr>
        <xdr:cNvSpPr txBox="1"/>
      </xdr:nvSpPr>
      <xdr:spPr>
        <a:xfrm>
          <a:off x="6737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4953EC05-8797-4904-993C-3E32652056D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5C64381F-5167-48B1-8675-F9FB6CB4BD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874F4BC9-89D1-413A-9F1E-7749BC029C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6386368C-6C6E-44E6-BE0D-906121AE64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81694128-A880-40E2-AAF2-96A6EE5B5A6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A44DBAE9-C4F6-46FF-BDD5-9D534A1A4DA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B5BDEBD3-0E39-429A-B32F-B1A8C1D6C45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284BC512-6EB2-44D6-9D28-5FDDAD456D2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F100370-4BC8-49E1-B346-4F6630DFC54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E644B18A-4BBA-4FBE-BF3F-7837DC44F8E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8F844C6-A173-4336-AF95-76D2700FD49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CF598138-C139-4F6A-9BBD-2D43AB5A93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446F3121-2C1D-4569-A35C-46006BB1ED2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335D372E-7DF0-41E6-9D44-334BAB004A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AE0730A0-9135-46E2-81B4-46FECAA0275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D5614E0B-04DB-467F-85E2-FD432088CD4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A225F32-ACCF-4406-9C3E-47FCB5113F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34D43D41-10CF-4C4E-BB4C-772D714FD64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AEAC4FD1-DFE7-4286-9701-247B94B8168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D7E65D7A-9D48-4FDB-B89F-457888DC49C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56FD229E-FE26-42F7-978E-A83AAFC3367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81D957-DF9D-4136-9C57-0167B20DDB0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88AA977E-3D94-40D4-B662-5B076FD080E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F34DC875-5C7D-4193-B239-83866679FCE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D449FDE-C2E2-466B-AD1D-E0C5CF1768F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E02A9FC0-0E57-4553-8D92-45EE9D3C0E3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AFEAC934-5BAC-4EF6-8453-131462D3CDE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36ED2029-4345-4F7C-9B0D-732CEF33CB2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23E744F7-D7AE-4720-84E9-311EF82F5B5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2AD2F426-659E-449A-9A59-089FABED598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F611577B-5B4A-4885-B0B1-767EE6EFE82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B406224F-3DB7-4551-BD5F-8ECDFE743F5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5F0E10DD-04A8-4137-984A-0FF9E1946EB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7777C2DF-131B-4997-B4C3-4918BEE5DD4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AB9CCB57-87BA-41B8-8E9E-4600529E801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C3242F22-8F21-4BF3-9012-4D45FA26816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A99D5957-3BAD-4BBF-A5F8-9B5C6C04310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686A0DF-E7D9-47DF-85C5-1C3B9089F44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3C6FF0C9-35B3-4C67-9209-24E0F2F28C2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20472A30-5D71-4FE7-B39E-F027332C2D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279C275C-F624-4E1F-A044-6010A93F67A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1C74868A-986E-4DC2-BA84-071FD8B5FE35}"/>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2D1793AF-443A-426A-B018-F397AB33847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E6790617-8E94-4634-A8F2-4E602434EEE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ECE09A4-9509-4951-80A7-059E85EA0B43}"/>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AB257AC2-0608-48F0-AC36-D61068CEF26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3038AE87-5F3B-4373-99CB-5E0814416674}"/>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6906B224-E5FC-4633-85F0-EEF7F4699736}"/>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48B24783-EDB7-49D7-9163-C5FD05A4B91C}"/>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B912C050-E66A-41BD-AB5A-CC3C4E86E039}"/>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E6892F39-C4AC-4B07-9356-72121188C542}"/>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81EDA87F-10B1-4D4F-B2A6-5561096AF17D}"/>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AA8B547-F04F-4BF6-A3D6-DFD4F44B64B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2BA6516-72CF-4FAC-A1F8-3770CC614E8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257C77A-3AFF-4428-B71F-D91E0F6AEF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38CD5D5-88D2-4680-8793-ADB7A4914B1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8470207-BF10-4720-A973-679CE30D76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35" name="楕円 434">
          <a:extLst>
            <a:ext uri="{FF2B5EF4-FFF2-40B4-BE49-F238E27FC236}">
              <a16:creationId xmlns:a16="http://schemas.microsoft.com/office/drawing/2014/main" id="{BA32CB9A-644D-4824-8D1A-FC19BB4BBA05}"/>
            </a:ext>
          </a:extLst>
        </xdr:cNvPr>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81700D6D-AE96-4C74-9BCE-3BB470CDD607}"/>
            </a:ext>
          </a:extLst>
        </xdr:cNvPr>
        <xdr:cNvSpPr txBox="1"/>
      </xdr:nvSpPr>
      <xdr:spPr>
        <a:xfrm>
          <a:off x="16357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142966</xdr:rowOff>
    </xdr:from>
    <xdr:to>
      <xdr:col>81</xdr:col>
      <xdr:colOff>101600</xdr:colOff>
      <xdr:row>40</xdr:row>
      <xdr:rowOff>73116</xdr:rowOff>
    </xdr:to>
    <xdr:sp macro="" textlink="">
      <xdr:nvSpPr>
        <xdr:cNvPr id="437" name="楕円 436">
          <a:extLst>
            <a:ext uri="{FF2B5EF4-FFF2-40B4-BE49-F238E27FC236}">
              <a16:creationId xmlns:a16="http://schemas.microsoft.com/office/drawing/2014/main" id="{225243DF-C0F8-4100-ADA4-918F1D9325DA}"/>
            </a:ext>
          </a:extLst>
        </xdr:cNvPr>
        <xdr:cNvSpPr/>
      </xdr:nvSpPr>
      <xdr:spPr>
        <a:xfrm>
          <a:off x="15430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40</xdr:row>
      <xdr:rowOff>22316</xdr:rowOff>
    </xdr:to>
    <xdr:cxnSp macro="">
      <xdr:nvCxnSpPr>
        <xdr:cNvPr id="438" name="直線コネクタ 437">
          <a:extLst>
            <a:ext uri="{FF2B5EF4-FFF2-40B4-BE49-F238E27FC236}">
              <a16:creationId xmlns:a16="http://schemas.microsoft.com/office/drawing/2014/main" id="{30C01D35-6862-4820-8460-94636A8A7A26}"/>
            </a:ext>
          </a:extLst>
        </xdr:cNvPr>
        <xdr:cNvCxnSpPr/>
      </xdr:nvCxnSpPr>
      <xdr:spPr>
        <a:xfrm flipV="1">
          <a:off x="15481300" y="6431280"/>
          <a:ext cx="8382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159294</xdr:rowOff>
    </xdr:from>
    <xdr:to>
      <xdr:col>76</xdr:col>
      <xdr:colOff>165100</xdr:colOff>
      <xdr:row>42</xdr:row>
      <xdr:rowOff>89444</xdr:rowOff>
    </xdr:to>
    <xdr:sp macro="" textlink="">
      <xdr:nvSpPr>
        <xdr:cNvPr id="439" name="楕円 438">
          <a:extLst>
            <a:ext uri="{FF2B5EF4-FFF2-40B4-BE49-F238E27FC236}">
              <a16:creationId xmlns:a16="http://schemas.microsoft.com/office/drawing/2014/main" id="{F1FDE1E8-5E12-42E7-B3FE-E2E63214E364}"/>
            </a:ext>
          </a:extLst>
        </xdr:cNvPr>
        <xdr:cNvSpPr/>
      </xdr:nvSpPr>
      <xdr:spPr>
        <a:xfrm>
          <a:off x="14541500" y="71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22316</xdr:rowOff>
    </xdr:from>
    <xdr:to>
      <xdr:col>81</xdr:col>
      <xdr:colOff>50800</xdr:colOff>
      <xdr:row>42</xdr:row>
      <xdr:rowOff>38644</xdr:rowOff>
    </xdr:to>
    <xdr:cxnSp macro="">
      <xdr:nvCxnSpPr>
        <xdr:cNvPr id="440" name="直線コネクタ 439">
          <a:extLst>
            <a:ext uri="{FF2B5EF4-FFF2-40B4-BE49-F238E27FC236}">
              <a16:creationId xmlns:a16="http://schemas.microsoft.com/office/drawing/2014/main" id="{609C5D25-2EC0-4F61-A751-0B8CD3D29ECA}"/>
            </a:ext>
          </a:extLst>
        </xdr:cNvPr>
        <xdr:cNvCxnSpPr/>
      </xdr:nvCxnSpPr>
      <xdr:spPr>
        <a:xfrm flipV="1">
          <a:off x="14592300" y="6880316"/>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164193</xdr:rowOff>
    </xdr:from>
    <xdr:to>
      <xdr:col>72</xdr:col>
      <xdr:colOff>38100</xdr:colOff>
      <xdr:row>42</xdr:row>
      <xdr:rowOff>94343</xdr:rowOff>
    </xdr:to>
    <xdr:sp macro="" textlink="">
      <xdr:nvSpPr>
        <xdr:cNvPr id="441" name="楕円 440">
          <a:extLst>
            <a:ext uri="{FF2B5EF4-FFF2-40B4-BE49-F238E27FC236}">
              <a16:creationId xmlns:a16="http://schemas.microsoft.com/office/drawing/2014/main" id="{52139A23-FC32-430C-AA77-978BAA5558C6}"/>
            </a:ext>
          </a:extLst>
        </xdr:cNvPr>
        <xdr:cNvSpPr/>
      </xdr:nvSpPr>
      <xdr:spPr>
        <a:xfrm>
          <a:off x="13652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38644</xdr:rowOff>
    </xdr:from>
    <xdr:to>
      <xdr:col>76</xdr:col>
      <xdr:colOff>114300</xdr:colOff>
      <xdr:row>42</xdr:row>
      <xdr:rowOff>43543</xdr:rowOff>
    </xdr:to>
    <xdr:cxnSp macro="">
      <xdr:nvCxnSpPr>
        <xdr:cNvPr id="442" name="直線コネクタ 441">
          <a:extLst>
            <a:ext uri="{FF2B5EF4-FFF2-40B4-BE49-F238E27FC236}">
              <a16:creationId xmlns:a16="http://schemas.microsoft.com/office/drawing/2014/main" id="{C59460EC-EA62-45EA-B1B7-346E3D98105D}"/>
            </a:ext>
          </a:extLst>
        </xdr:cNvPr>
        <xdr:cNvCxnSpPr/>
      </xdr:nvCxnSpPr>
      <xdr:spPr>
        <a:xfrm flipV="1">
          <a:off x="13703300" y="72395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164193</xdr:rowOff>
    </xdr:from>
    <xdr:to>
      <xdr:col>67</xdr:col>
      <xdr:colOff>101600</xdr:colOff>
      <xdr:row>42</xdr:row>
      <xdr:rowOff>94343</xdr:rowOff>
    </xdr:to>
    <xdr:sp macro="" textlink="">
      <xdr:nvSpPr>
        <xdr:cNvPr id="443" name="楕円 442">
          <a:extLst>
            <a:ext uri="{FF2B5EF4-FFF2-40B4-BE49-F238E27FC236}">
              <a16:creationId xmlns:a16="http://schemas.microsoft.com/office/drawing/2014/main" id="{FC3B3471-4222-467F-AF22-E36034F16D7A}"/>
            </a:ext>
          </a:extLst>
        </xdr:cNvPr>
        <xdr:cNvSpPr/>
      </xdr:nvSpPr>
      <xdr:spPr>
        <a:xfrm>
          <a:off x="12763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43543</xdr:rowOff>
    </xdr:from>
    <xdr:to>
      <xdr:col>71</xdr:col>
      <xdr:colOff>177800</xdr:colOff>
      <xdr:row>42</xdr:row>
      <xdr:rowOff>43543</xdr:rowOff>
    </xdr:to>
    <xdr:cxnSp macro="">
      <xdr:nvCxnSpPr>
        <xdr:cNvPr id="444" name="直線コネクタ 443">
          <a:extLst>
            <a:ext uri="{FF2B5EF4-FFF2-40B4-BE49-F238E27FC236}">
              <a16:creationId xmlns:a16="http://schemas.microsoft.com/office/drawing/2014/main" id="{EF83AFF3-947F-4EED-B138-0D80B8D361FB}"/>
            </a:ext>
          </a:extLst>
        </xdr:cNvPr>
        <xdr:cNvCxnSpPr/>
      </xdr:nvCxnSpPr>
      <xdr:spPr>
        <a:xfrm>
          <a:off x="12814300" y="724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E4D59701-C422-4786-B7ED-7E528D4DCA94}"/>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A33D89C1-0E18-4E54-91E4-FEDDEF481705}"/>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B47DF1F3-C72D-4E6B-BE2A-0F9DC9C4990D}"/>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8DE22E7D-68C4-47CF-A1A2-082765113818}"/>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64243</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6904A29-ADA9-41C7-9808-B5CC68A37281}"/>
            </a:ext>
          </a:extLst>
        </xdr:cNvPr>
        <xdr:cNvSpPr txBox="1"/>
      </xdr:nvSpPr>
      <xdr:spPr>
        <a:xfrm>
          <a:off x="152660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80571</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35D8BBA6-43C8-4396-BFBA-575E3A814C6F}"/>
            </a:ext>
          </a:extLst>
        </xdr:cNvPr>
        <xdr:cNvSpPr txBox="1"/>
      </xdr:nvSpPr>
      <xdr:spPr>
        <a:xfrm>
          <a:off x="14389744" y="728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85470</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E2A081B-CA5D-4805-8DC1-0EEDC251F7F5}"/>
            </a:ext>
          </a:extLst>
        </xdr:cNvPr>
        <xdr:cNvSpPr txBox="1"/>
      </xdr:nvSpPr>
      <xdr:spPr>
        <a:xfrm>
          <a:off x="13500744"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85470</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812E8999-5E2C-4F7D-899C-02FDCD29CE65}"/>
            </a:ext>
          </a:extLst>
        </xdr:cNvPr>
        <xdr:cNvSpPr txBox="1"/>
      </xdr:nvSpPr>
      <xdr:spPr>
        <a:xfrm>
          <a:off x="12611744"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5765E1DA-5FD8-4947-AAC8-C8301CAD7C0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DF21066F-9457-4696-9118-95510888A95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1AB855BC-6898-4E42-8A47-DA6BC4A0909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1CFAAC7-780F-4231-9221-B4424EF5EA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FBE4B6D1-7FF6-4E56-817C-6A3F971540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C8BF1798-987D-40CE-B0A5-0969732936B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9933B3A2-48B6-499A-B2E5-E38FDBAAABD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F03F66FD-38B5-4397-800F-DBEF4352C2C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5AFCF41E-53F2-4EF1-8027-A476DE05458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3C306491-B065-4237-825A-07A548691A3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9F6A4B95-1CC9-4999-B01E-BF9DDFD70FF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876C6F94-3C74-44B0-96D7-3B6A8C32832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74AEF222-A235-47B0-8965-8AFD99C4FC9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3DDECC51-058A-420E-A651-3FF2C38695D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ED39E795-4DA2-4D10-A526-7A80B1579EC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3ACC1F5F-9D3D-49C3-BC44-869059A77B1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BA2D7021-1C2E-449C-A11D-7059A807D7E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400DA491-A66C-428C-B5C0-4FFB44D8000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8B2E7E63-3C47-451F-A19D-E53DEF5720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5AA4E18B-40F4-45B7-8082-7F48D88AE9B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5235EAF-E616-4F9B-8C52-22FEFAA844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9189B77B-48D7-4676-9EDF-190C39CCCC96}"/>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FBE5B220-9B8E-4854-8988-25B424497D14}"/>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037C1A12-CB24-470D-BB7D-A49B813959B5}"/>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7B058F5A-66CE-4C8A-A068-CD82284FC9C6}"/>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0F0050AC-F7D9-4038-A472-B7DEBFE7F3F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14AA71E7-BEEE-449C-8559-332AA313EC3E}"/>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0BB8DAA3-7C92-453F-B7C7-7899BA17E104}"/>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25CDF7E0-5F76-4A46-9C26-3E94B289970D}"/>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67DC3141-A3FC-4E60-B831-D8D9EC664F45}"/>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83FE5C47-FF43-40FF-98F1-6411127514D4}"/>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A009D8D1-F8B3-4AF9-9C58-23AF1A6B8FDB}"/>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4D44D2D-FAF1-4213-ABE2-DF33A9EB8F8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AE38834-33E3-4CBF-9271-EFDA9165494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EE168FE-57F0-4D31-BF72-CD344169C52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EB9041E-3F9A-4E30-8246-02119BE831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C3D49F1-117F-4A73-ACDA-0E6EE8A9A81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43688</xdr:rowOff>
    </xdr:from>
    <xdr:to>
      <xdr:col>116</xdr:col>
      <xdr:colOff>114300</xdr:colOff>
      <xdr:row>41</xdr:row>
      <xdr:rowOff>145288</xdr:rowOff>
    </xdr:to>
    <xdr:sp macro="" textlink="">
      <xdr:nvSpPr>
        <xdr:cNvPr id="490" name="楕円 489">
          <a:extLst>
            <a:ext uri="{FF2B5EF4-FFF2-40B4-BE49-F238E27FC236}">
              <a16:creationId xmlns:a16="http://schemas.microsoft.com/office/drawing/2014/main" id="{176C01D8-92EA-47A2-9B13-5C3C34D86BA3}"/>
            </a:ext>
          </a:extLst>
        </xdr:cNvPr>
        <xdr:cNvSpPr/>
      </xdr:nvSpPr>
      <xdr:spPr>
        <a:xfrm>
          <a:off x="221107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130065</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9F462B0F-011C-473B-ACB9-47536376D21D}"/>
            </a:ext>
          </a:extLst>
        </xdr:cNvPr>
        <xdr:cNvSpPr txBox="1"/>
      </xdr:nvSpPr>
      <xdr:spPr>
        <a:xfrm>
          <a:off x="22199600" y="698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43688</xdr:rowOff>
    </xdr:from>
    <xdr:to>
      <xdr:col>112</xdr:col>
      <xdr:colOff>38100</xdr:colOff>
      <xdr:row>41</xdr:row>
      <xdr:rowOff>145288</xdr:rowOff>
    </xdr:to>
    <xdr:sp macro="" textlink="">
      <xdr:nvSpPr>
        <xdr:cNvPr id="492" name="楕円 491">
          <a:extLst>
            <a:ext uri="{FF2B5EF4-FFF2-40B4-BE49-F238E27FC236}">
              <a16:creationId xmlns:a16="http://schemas.microsoft.com/office/drawing/2014/main" id="{76B93CB4-DAD5-4EBA-9A12-07A37F45ADBC}"/>
            </a:ext>
          </a:extLst>
        </xdr:cNvPr>
        <xdr:cNvSpPr/>
      </xdr:nvSpPr>
      <xdr:spPr>
        <a:xfrm>
          <a:off x="21272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94488</xdr:rowOff>
    </xdr:from>
    <xdr:to>
      <xdr:col>116</xdr:col>
      <xdr:colOff>63500</xdr:colOff>
      <xdr:row>41</xdr:row>
      <xdr:rowOff>94488</xdr:rowOff>
    </xdr:to>
    <xdr:cxnSp macro="">
      <xdr:nvCxnSpPr>
        <xdr:cNvPr id="493" name="直線コネクタ 492">
          <a:extLst>
            <a:ext uri="{FF2B5EF4-FFF2-40B4-BE49-F238E27FC236}">
              <a16:creationId xmlns:a16="http://schemas.microsoft.com/office/drawing/2014/main" id="{38811F4A-E06D-44E6-BADE-7FE315C4A777}"/>
            </a:ext>
          </a:extLst>
        </xdr:cNvPr>
        <xdr:cNvCxnSpPr/>
      </xdr:nvCxnSpPr>
      <xdr:spPr>
        <a:xfrm>
          <a:off x="21323300" y="7123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11684</xdr:rowOff>
    </xdr:from>
    <xdr:to>
      <xdr:col>107</xdr:col>
      <xdr:colOff>101600</xdr:colOff>
      <xdr:row>41</xdr:row>
      <xdr:rowOff>113284</xdr:rowOff>
    </xdr:to>
    <xdr:sp macro="" textlink="">
      <xdr:nvSpPr>
        <xdr:cNvPr id="494" name="楕円 493">
          <a:extLst>
            <a:ext uri="{FF2B5EF4-FFF2-40B4-BE49-F238E27FC236}">
              <a16:creationId xmlns:a16="http://schemas.microsoft.com/office/drawing/2014/main" id="{17C3C6DC-2CF2-4532-8203-DFC95D1376A3}"/>
            </a:ext>
          </a:extLst>
        </xdr:cNvPr>
        <xdr:cNvSpPr/>
      </xdr:nvSpPr>
      <xdr:spPr>
        <a:xfrm>
          <a:off x="20383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62484</xdr:rowOff>
    </xdr:from>
    <xdr:to>
      <xdr:col>111</xdr:col>
      <xdr:colOff>177800</xdr:colOff>
      <xdr:row>41</xdr:row>
      <xdr:rowOff>94488</xdr:rowOff>
    </xdr:to>
    <xdr:cxnSp macro="">
      <xdr:nvCxnSpPr>
        <xdr:cNvPr id="495" name="直線コネクタ 494">
          <a:extLst>
            <a:ext uri="{FF2B5EF4-FFF2-40B4-BE49-F238E27FC236}">
              <a16:creationId xmlns:a16="http://schemas.microsoft.com/office/drawing/2014/main" id="{DCB47DFD-4F4D-4810-9CCE-395052B5780E}"/>
            </a:ext>
          </a:extLst>
        </xdr:cNvPr>
        <xdr:cNvCxnSpPr/>
      </xdr:nvCxnSpPr>
      <xdr:spPr>
        <a:xfrm>
          <a:off x="20434300" y="709193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103124</xdr:rowOff>
    </xdr:from>
    <xdr:to>
      <xdr:col>102</xdr:col>
      <xdr:colOff>165100</xdr:colOff>
      <xdr:row>41</xdr:row>
      <xdr:rowOff>33274</xdr:rowOff>
    </xdr:to>
    <xdr:sp macro="" textlink="">
      <xdr:nvSpPr>
        <xdr:cNvPr id="496" name="楕円 495">
          <a:extLst>
            <a:ext uri="{FF2B5EF4-FFF2-40B4-BE49-F238E27FC236}">
              <a16:creationId xmlns:a16="http://schemas.microsoft.com/office/drawing/2014/main" id="{FC6A2E25-9D28-47F3-B6F7-1F1A21D1109B}"/>
            </a:ext>
          </a:extLst>
        </xdr:cNvPr>
        <xdr:cNvSpPr/>
      </xdr:nvSpPr>
      <xdr:spPr>
        <a:xfrm>
          <a:off x="19494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153924</xdr:rowOff>
    </xdr:from>
    <xdr:to>
      <xdr:col>107</xdr:col>
      <xdr:colOff>50800</xdr:colOff>
      <xdr:row>41</xdr:row>
      <xdr:rowOff>62484</xdr:rowOff>
    </xdr:to>
    <xdr:cxnSp macro="">
      <xdr:nvCxnSpPr>
        <xdr:cNvPr id="497" name="直線コネクタ 496">
          <a:extLst>
            <a:ext uri="{FF2B5EF4-FFF2-40B4-BE49-F238E27FC236}">
              <a16:creationId xmlns:a16="http://schemas.microsoft.com/office/drawing/2014/main" id="{2D948DF3-9183-400A-86AC-13BEA851B788}"/>
            </a:ext>
          </a:extLst>
        </xdr:cNvPr>
        <xdr:cNvCxnSpPr/>
      </xdr:nvCxnSpPr>
      <xdr:spPr>
        <a:xfrm>
          <a:off x="19545300" y="701192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103124</xdr:rowOff>
    </xdr:from>
    <xdr:to>
      <xdr:col>98</xdr:col>
      <xdr:colOff>38100</xdr:colOff>
      <xdr:row>41</xdr:row>
      <xdr:rowOff>33274</xdr:rowOff>
    </xdr:to>
    <xdr:sp macro="" textlink="">
      <xdr:nvSpPr>
        <xdr:cNvPr id="498" name="楕円 497">
          <a:extLst>
            <a:ext uri="{FF2B5EF4-FFF2-40B4-BE49-F238E27FC236}">
              <a16:creationId xmlns:a16="http://schemas.microsoft.com/office/drawing/2014/main" id="{70F08CB3-1217-4CC9-A028-D0884130EA46}"/>
            </a:ext>
          </a:extLst>
        </xdr:cNvPr>
        <xdr:cNvSpPr/>
      </xdr:nvSpPr>
      <xdr:spPr>
        <a:xfrm>
          <a:off x="18605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153924</xdr:rowOff>
    </xdr:from>
    <xdr:to>
      <xdr:col>102</xdr:col>
      <xdr:colOff>114300</xdr:colOff>
      <xdr:row>40</xdr:row>
      <xdr:rowOff>153924</xdr:rowOff>
    </xdr:to>
    <xdr:cxnSp macro="">
      <xdr:nvCxnSpPr>
        <xdr:cNvPr id="499" name="直線コネクタ 498">
          <a:extLst>
            <a:ext uri="{FF2B5EF4-FFF2-40B4-BE49-F238E27FC236}">
              <a16:creationId xmlns:a16="http://schemas.microsoft.com/office/drawing/2014/main" id="{67466F27-F14B-42B0-BD14-A0EC41FE471D}"/>
            </a:ext>
          </a:extLst>
        </xdr:cNvPr>
        <xdr:cNvCxnSpPr/>
      </xdr:nvCxnSpPr>
      <xdr:spPr>
        <a:xfrm>
          <a:off x="18656300" y="701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3D04A95F-ADF8-45C7-9771-AC132E0AFD89}"/>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72D0F92F-BF63-467E-A4B4-ABFA5615AC8A}"/>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72990753-6D98-444C-9BBF-F809B226A66B}"/>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1E8F65FB-87BD-4808-B185-E033C28035E7}"/>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136415</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B0139668-A98E-43E3-9CCC-4CAFF3EA2CF0}"/>
            </a:ext>
          </a:extLst>
        </xdr:cNvPr>
        <xdr:cNvSpPr txBox="1"/>
      </xdr:nvSpPr>
      <xdr:spPr>
        <a:xfrm>
          <a:off x="210757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104411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80F0B67D-721A-441A-9F82-2FBD3C4DF854}"/>
            </a:ext>
          </a:extLst>
        </xdr:cNvPr>
        <xdr:cNvSpPr txBox="1"/>
      </xdr:nvSpPr>
      <xdr:spPr>
        <a:xfrm>
          <a:off x="20199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24401</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6DD965B7-3C3F-4F3E-8164-944881FA841E}"/>
            </a:ext>
          </a:extLst>
        </xdr:cNvPr>
        <xdr:cNvSpPr txBox="1"/>
      </xdr:nvSpPr>
      <xdr:spPr>
        <a:xfrm>
          <a:off x="19310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24401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697C0A8F-A09E-4C33-BD66-CD302E362E70}"/>
            </a:ext>
          </a:extLst>
        </xdr:cNvPr>
        <xdr:cNvSpPr txBox="1"/>
      </xdr:nvSpPr>
      <xdr:spPr>
        <a:xfrm>
          <a:off x="18421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EDD0DE59-D3E9-4A7A-A11E-EAAD9F4EB40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324580F5-47C4-43AE-943E-68D4CE36702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DBC17440-1D41-4D21-85A4-3A152B71DC5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30CBFCAB-086F-4C63-A17B-D73A9D066F7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18A7C449-D45E-4E4C-94D5-9CE01284FF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55C5E912-2144-4D96-AE30-CE66FE18FC4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FA1C0BF5-9896-45C5-ACD7-0D9613A97A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D5B8C944-0332-4EED-8775-DBA552B8F5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5422DA8E-2220-400E-A35D-F4E8138553A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2E8024EB-60B7-4783-A99E-83FC216A7A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95DF8389-E0EB-4A48-9278-097DC65BDE4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5918C24D-7766-49E3-AEF2-46C217AE9D7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1A9DE71A-54A5-452E-8817-F32B164C7E3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3A1550FC-58F0-442E-8315-D639532FA45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3DE20884-68DB-4301-B97C-97615FB6B42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6C8F000D-CE5C-4A4A-AA6B-62C0057051B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97F390BD-DDE1-45A7-B1E1-0B5A399A2F2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AF21C6CD-293B-4464-A9C8-47043C3A7F7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E56E47E4-4009-4765-95CF-A42944F5E7D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D414AE25-8F89-4202-9378-4EC6EF6E837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5FF0D206-F04C-4D6C-9D9C-70AC0D6D68B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F5C33018-BE1A-43FD-81D9-AFAFEDEDC3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A24B0357-C6BA-427B-A126-3FCBE412158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4697B27C-23C6-451F-935D-92DB54E24D3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B5F5D461-49EE-460C-90AA-46A9EDC47521}"/>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2E806654-53FA-4797-A0A0-288CE15C0052}"/>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47787CD0-0C33-4010-8F50-6FF3870747FA}"/>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558F1FD-420C-4E90-834C-D2F533A70AC6}"/>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D3C16FC5-98D8-4FCF-A73D-DA6D1FD95DDC}"/>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21C4D60D-D70B-411C-B07B-9EA0C7C96ED0}"/>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A63B625E-C82C-4703-8643-8C7382828594}"/>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F2527DF9-0229-4B8A-AB99-8F4C90AF53B1}"/>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1A7174C4-B9FA-41B8-A5F4-BA1C81859522}"/>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2C021D06-EBE2-48B8-BB44-CA0EB8CB260B}"/>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8F014E48-A7DD-4CD0-B32C-85C01A817E69}"/>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EC748DA-0776-4D66-960D-0FAF48A0190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D6D6A3C-8B5F-4519-85BF-F0E16BB8438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66A83D1-A70F-4B3E-9AED-973789806C8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48169D5-2DD6-464D-96BD-D9564BF86C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EEFD6DE-B6E2-43B2-A87B-C5A6AFF23B3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19685</xdr:rowOff>
    </xdr:from>
    <xdr:to>
      <xdr:col>85</xdr:col>
      <xdr:colOff>177800</xdr:colOff>
      <xdr:row>61</xdr:row>
      <xdr:rowOff>121285</xdr:rowOff>
    </xdr:to>
    <xdr:sp macro="" textlink="">
      <xdr:nvSpPr>
        <xdr:cNvPr id="548" name="楕円 547">
          <a:extLst>
            <a:ext uri="{FF2B5EF4-FFF2-40B4-BE49-F238E27FC236}">
              <a16:creationId xmlns:a16="http://schemas.microsoft.com/office/drawing/2014/main" id="{2E4033CD-CA1A-4B3E-B320-053E8855DC1B}"/>
            </a:ext>
          </a:extLst>
        </xdr:cNvPr>
        <xdr:cNvSpPr/>
      </xdr:nvSpPr>
      <xdr:spPr>
        <a:xfrm>
          <a:off x="162687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169562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EC639C12-EE02-4D49-B351-7996191CCABC}"/>
            </a:ext>
          </a:extLst>
        </xdr:cNvPr>
        <xdr:cNvSpPr txBox="1"/>
      </xdr:nvSpPr>
      <xdr:spPr>
        <a:xfrm>
          <a:off x="16357600"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151130</xdr:rowOff>
    </xdr:from>
    <xdr:to>
      <xdr:col>81</xdr:col>
      <xdr:colOff>101600</xdr:colOff>
      <xdr:row>62</xdr:row>
      <xdr:rowOff>81280</xdr:rowOff>
    </xdr:to>
    <xdr:sp macro="" textlink="">
      <xdr:nvSpPr>
        <xdr:cNvPr id="550" name="楕円 549">
          <a:extLst>
            <a:ext uri="{FF2B5EF4-FFF2-40B4-BE49-F238E27FC236}">
              <a16:creationId xmlns:a16="http://schemas.microsoft.com/office/drawing/2014/main" id="{F33C3B1F-C9D3-4BBC-AFF3-34330B75AFEC}"/>
            </a:ext>
          </a:extLst>
        </xdr:cNvPr>
        <xdr:cNvSpPr/>
      </xdr:nvSpPr>
      <xdr:spPr>
        <a:xfrm>
          <a:off x="1543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70485</xdr:rowOff>
    </xdr:from>
    <xdr:to>
      <xdr:col>85</xdr:col>
      <xdr:colOff>127000</xdr:colOff>
      <xdr:row>62</xdr:row>
      <xdr:rowOff>30480</xdr:rowOff>
    </xdr:to>
    <xdr:cxnSp macro="">
      <xdr:nvCxnSpPr>
        <xdr:cNvPr id="551" name="直線コネクタ 550">
          <a:extLst>
            <a:ext uri="{FF2B5EF4-FFF2-40B4-BE49-F238E27FC236}">
              <a16:creationId xmlns:a16="http://schemas.microsoft.com/office/drawing/2014/main" id="{034396C5-B637-4DE8-ACCD-8BBB4A552C8E}"/>
            </a:ext>
          </a:extLst>
        </xdr:cNvPr>
        <xdr:cNvCxnSpPr/>
      </xdr:nvCxnSpPr>
      <xdr:spPr>
        <a:xfrm flipV="1">
          <a:off x="15481300" y="1052893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149225</xdr:rowOff>
    </xdr:from>
    <xdr:to>
      <xdr:col>76</xdr:col>
      <xdr:colOff>165100</xdr:colOff>
      <xdr:row>62</xdr:row>
      <xdr:rowOff>79375</xdr:rowOff>
    </xdr:to>
    <xdr:sp macro="" textlink="">
      <xdr:nvSpPr>
        <xdr:cNvPr id="552" name="楕円 551">
          <a:extLst>
            <a:ext uri="{FF2B5EF4-FFF2-40B4-BE49-F238E27FC236}">
              <a16:creationId xmlns:a16="http://schemas.microsoft.com/office/drawing/2014/main" id="{869EF19C-0FAF-4BA7-B694-4ABCDD01C99D}"/>
            </a:ext>
          </a:extLst>
        </xdr:cNvPr>
        <xdr:cNvSpPr/>
      </xdr:nvSpPr>
      <xdr:spPr>
        <a:xfrm>
          <a:off x="14541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28575</xdr:rowOff>
    </xdr:from>
    <xdr:to>
      <xdr:col>81</xdr:col>
      <xdr:colOff>50800</xdr:colOff>
      <xdr:row>62</xdr:row>
      <xdr:rowOff>30480</xdr:rowOff>
    </xdr:to>
    <xdr:cxnSp macro="">
      <xdr:nvCxnSpPr>
        <xdr:cNvPr id="553" name="直線コネクタ 552">
          <a:extLst>
            <a:ext uri="{FF2B5EF4-FFF2-40B4-BE49-F238E27FC236}">
              <a16:creationId xmlns:a16="http://schemas.microsoft.com/office/drawing/2014/main" id="{DD0D1AE4-C425-4132-A36F-1FD3CE2E3CBE}"/>
            </a:ext>
          </a:extLst>
        </xdr:cNvPr>
        <xdr:cNvCxnSpPr/>
      </xdr:nvCxnSpPr>
      <xdr:spPr>
        <a:xfrm>
          <a:off x="14592300" y="106584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126365</xdr:rowOff>
    </xdr:from>
    <xdr:to>
      <xdr:col>72</xdr:col>
      <xdr:colOff>38100</xdr:colOff>
      <xdr:row>62</xdr:row>
      <xdr:rowOff>56515</xdr:rowOff>
    </xdr:to>
    <xdr:sp macro="" textlink="">
      <xdr:nvSpPr>
        <xdr:cNvPr id="554" name="楕円 553">
          <a:extLst>
            <a:ext uri="{FF2B5EF4-FFF2-40B4-BE49-F238E27FC236}">
              <a16:creationId xmlns:a16="http://schemas.microsoft.com/office/drawing/2014/main" id="{6666DA22-C41B-40D2-94FB-AF43B29FE190}"/>
            </a:ext>
          </a:extLst>
        </xdr:cNvPr>
        <xdr:cNvSpPr/>
      </xdr:nvSpPr>
      <xdr:spPr>
        <a:xfrm>
          <a:off x="13652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xdr:rowOff>
    </xdr:from>
    <xdr:to>
      <xdr:col>76</xdr:col>
      <xdr:colOff>114300</xdr:colOff>
      <xdr:row>62</xdr:row>
      <xdr:rowOff>28575</xdr:rowOff>
    </xdr:to>
    <xdr:cxnSp macro="">
      <xdr:nvCxnSpPr>
        <xdr:cNvPr id="555" name="直線コネクタ 554">
          <a:extLst>
            <a:ext uri="{FF2B5EF4-FFF2-40B4-BE49-F238E27FC236}">
              <a16:creationId xmlns:a16="http://schemas.microsoft.com/office/drawing/2014/main" id="{7D8E023F-67AF-4AB3-B54B-4D7BD329E017}"/>
            </a:ext>
          </a:extLst>
        </xdr:cNvPr>
        <xdr:cNvCxnSpPr/>
      </xdr:nvCxnSpPr>
      <xdr:spPr>
        <a:xfrm>
          <a:off x="13703300" y="10635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105410</xdr:rowOff>
    </xdr:from>
    <xdr:to>
      <xdr:col>67</xdr:col>
      <xdr:colOff>101600</xdr:colOff>
      <xdr:row>62</xdr:row>
      <xdr:rowOff>35560</xdr:rowOff>
    </xdr:to>
    <xdr:sp macro="" textlink="">
      <xdr:nvSpPr>
        <xdr:cNvPr id="556" name="楕円 555">
          <a:extLst>
            <a:ext uri="{FF2B5EF4-FFF2-40B4-BE49-F238E27FC236}">
              <a16:creationId xmlns:a16="http://schemas.microsoft.com/office/drawing/2014/main" id="{CC60C9AB-EE27-4ECD-B87C-053B2D31639F}"/>
            </a:ext>
          </a:extLst>
        </xdr:cNvPr>
        <xdr:cNvSpPr/>
      </xdr:nvSpPr>
      <xdr:spPr>
        <a:xfrm>
          <a:off x="12763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156210</xdr:rowOff>
    </xdr:from>
    <xdr:to>
      <xdr:col>71</xdr:col>
      <xdr:colOff>177800</xdr:colOff>
      <xdr:row>62</xdr:row>
      <xdr:rowOff>5715</xdr:rowOff>
    </xdr:to>
    <xdr:cxnSp macro="">
      <xdr:nvCxnSpPr>
        <xdr:cNvPr id="557" name="直線コネクタ 556">
          <a:extLst>
            <a:ext uri="{FF2B5EF4-FFF2-40B4-BE49-F238E27FC236}">
              <a16:creationId xmlns:a16="http://schemas.microsoft.com/office/drawing/2014/main" id="{07BCB9A8-E81E-405C-8650-6642D8787D84}"/>
            </a:ext>
          </a:extLst>
        </xdr:cNvPr>
        <xdr:cNvCxnSpPr/>
      </xdr:nvCxnSpPr>
      <xdr:spPr>
        <a:xfrm>
          <a:off x="12814300" y="106146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500CB087-83A5-4F1C-BDD4-8C961AF317FE}"/>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id="{E7E93D65-17F9-409E-9BFA-FEF81B5F0D07}"/>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a:extLst>
            <a:ext uri="{FF2B5EF4-FFF2-40B4-BE49-F238E27FC236}">
              <a16:creationId xmlns:a16="http://schemas.microsoft.com/office/drawing/2014/main" id="{B55EFFA9-A1A5-40F3-8203-D8D38153DAA1}"/>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id="{BAE1EAA4-DC56-4F01-91A4-6CAC42C9A51A}"/>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72407</xdr:rowOff>
    </xdr:from>
    <xdr:ext cx="405111" cy="259045"/>
    <xdr:sp macro="" textlink="">
      <xdr:nvSpPr>
        <xdr:cNvPr id="562" name="n_1mainValue【学校施設】&#10;有形固定資産減価償却率">
          <a:extLst>
            <a:ext uri="{FF2B5EF4-FFF2-40B4-BE49-F238E27FC236}">
              <a16:creationId xmlns:a16="http://schemas.microsoft.com/office/drawing/2014/main" id="{35C16721-6802-43AD-8F42-9BAFD1741158}"/>
            </a:ext>
          </a:extLst>
        </xdr:cNvPr>
        <xdr:cNvSpPr txBox="1"/>
      </xdr:nvSpPr>
      <xdr:spPr>
        <a:xfrm>
          <a:off x="152660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70502</xdr:rowOff>
    </xdr:from>
    <xdr:ext cx="405111" cy="259045"/>
    <xdr:sp macro="" textlink="">
      <xdr:nvSpPr>
        <xdr:cNvPr id="563" name="n_2mainValue【学校施設】&#10;有形固定資産減価償却率">
          <a:extLst>
            <a:ext uri="{FF2B5EF4-FFF2-40B4-BE49-F238E27FC236}">
              <a16:creationId xmlns:a16="http://schemas.microsoft.com/office/drawing/2014/main" id="{AB2E5F76-8C36-46EC-955B-06B1F95BA8D0}"/>
            </a:ext>
          </a:extLst>
        </xdr:cNvPr>
        <xdr:cNvSpPr txBox="1"/>
      </xdr:nvSpPr>
      <xdr:spPr>
        <a:xfrm>
          <a:off x="14389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47642</xdr:rowOff>
    </xdr:from>
    <xdr:ext cx="405111" cy="259045"/>
    <xdr:sp macro="" textlink="">
      <xdr:nvSpPr>
        <xdr:cNvPr id="564" name="n_3mainValue【学校施設】&#10;有形固定資産減価償却率">
          <a:extLst>
            <a:ext uri="{FF2B5EF4-FFF2-40B4-BE49-F238E27FC236}">
              <a16:creationId xmlns:a16="http://schemas.microsoft.com/office/drawing/2014/main" id="{0946E488-FBE9-485F-A897-47DD9E8BCD03}"/>
            </a:ext>
          </a:extLst>
        </xdr:cNvPr>
        <xdr:cNvSpPr txBox="1"/>
      </xdr:nvSpPr>
      <xdr:spPr>
        <a:xfrm>
          <a:off x="13500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26687</xdr:rowOff>
    </xdr:from>
    <xdr:ext cx="405111" cy="259045"/>
    <xdr:sp macro="" textlink="">
      <xdr:nvSpPr>
        <xdr:cNvPr id="565" name="n_4mainValue【学校施設】&#10;有形固定資産減価償却率">
          <a:extLst>
            <a:ext uri="{FF2B5EF4-FFF2-40B4-BE49-F238E27FC236}">
              <a16:creationId xmlns:a16="http://schemas.microsoft.com/office/drawing/2014/main" id="{27707CE1-D682-4CC2-8997-3D1D6A39333D}"/>
            </a:ext>
          </a:extLst>
        </xdr:cNvPr>
        <xdr:cNvSpPr txBox="1"/>
      </xdr:nvSpPr>
      <xdr:spPr>
        <a:xfrm>
          <a:off x="12611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29A1FD3A-EE65-42D2-A771-AA862F4D4C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B0AEE9A7-7BAF-45E2-A278-DC6D120349F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B184CD95-63FD-49C7-B1D2-88A9E7E8780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97731705-4049-4B36-B33A-3DC1B737F4B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759DAA28-ECD6-4F83-BB2C-D62B21FE758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F600DFAD-888F-4390-9C1A-05844E405B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F4B9670A-D843-4F6C-9795-78792F464A7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E1DB15E6-8672-4C10-99B3-7D9FC070F43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F71A8273-5848-4ACE-9755-654DB13604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2FC28085-CDFC-47ED-9E45-514755BDDA6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764B971D-B2C3-40B0-AB96-B6B8F690716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F4ADEC30-BFB6-4B0C-827B-B2D0D60D13D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605E01B0-BA44-40D6-B37F-D82C621DECD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90DAC72E-17D0-442D-ACEB-EFCE3D85CD5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3E744032-A970-4C50-AE71-57D9A3C2F80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A3F7A833-2B5E-43D8-B32C-CFF9243D3F2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BFD14470-BCE9-4564-88C5-BB98615117D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4B89DE46-3A6E-4953-9C2B-6163489E3C2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D1B35E12-3667-4D29-9D86-B25303B1AE4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1313C26E-7EB6-4574-BF3D-37D8A051F48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8806AD59-791C-48EF-ACAB-C6E7B1E2886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F5780BE2-775C-4E6C-88C5-488593AB756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7AB46B4-1101-4E60-93EA-961E75D999A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2B5F3F8F-2CB9-44DE-9568-7C1B9AC7203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7CBE12F6-DF5C-498A-8EBA-5E202CA94A4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556440C-D55E-4650-B235-4721C11F466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A487D4DF-1F29-4B08-8765-1E645EC7FBC2}"/>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93781FF9-9820-4B2C-87B2-CD0FBC58CFD2}"/>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FEAF167A-1DFE-4A54-8709-7BA44DBA957B}"/>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7E1F3FFE-5915-49B1-972E-3BD05371E79F}"/>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4D961650-816E-4FAC-8CA2-8C425CDDE8BB}"/>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id="{D73FBD03-10FD-4F42-8B99-9E9740BE6B78}"/>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536BA21B-FF6B-4E0E-A917-A2A4F12DAEDF}"/>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C150032F-E774-4C6F-9581-D60115F20CAC}"/>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4B6D5303-1457-4457-8B85-A145D3F100BC}"/>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AEE3E828-27CC-4471-93B3-4E33F96AD924}"/>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FC065CA5-1916-4D80-B16E-F417EA722D14}"/>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614C1BB-3303-4FF2-8D73-8FD29A6ACB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C719401-D074-40A2-B5C0-902EC4FC968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C1C8608-C8C1-4EBB-BA19-01ECE8A1E8F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2FC24E8-9703-4C32-8780-BE588F7C4B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039D7B0-792A-4B93-A94E-7C6AB1A6D2C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156573</xdr:rowOff>
    </xdr:from>
    <xdr:to>
      <xdr:col>116</xdr:col>
      <xdr:colOff>114300</xdr:colOff>
      <xdr:row>60</xdr:row>
      <xdr:rowOff>86723</xdr:rowOff>
    </xdr:to>
    <xdr:sp macro="" textlink="">
      <xdr:nvSpPr>
        <xdr:cNvPr id="608" name="楕円 607">
          <a:extLst>
            <a:ext uri="{FF2B5EF4-FFF2-40B4-BE49-F238E27FC236}">
              <a16:creationId xmlns:a16="http://schemas.microsoft.com/office/drawing/2014/main" id="{C2671451-6D31-471B-A6E0-9BA9C6835790}"/>
            </a:ext>
          </a:extLst>
        </xdr:cNvPr>
        <xdr:cNvSpPr/>
      </xdr:nvSpPr>
      <xdr:spPr>
        <a:xfrm>
          <a:off x="22110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8000</xdr:rowOff>
    </xdr:from>
    <xdr:ext cx="469744" cy="259045"/>
    <xdr:sp macro="" textlink="">
      <xdr:nvSpPr>
        <xdr:cNvPr id="609" name="【学校施設】&#10;一人当たり面積該当値テキスト">
          <a:extLst>
            <a:ext uri="{FF2B5EF4-FFF2-40B4-BE49-F238E27FC236}">
              <a16:creationId xmlns:a16="http://schemas.microsoft.com/office/drawing/2014/main" id="{721CCCD4-27C3-48DF-B2FD-CF7038FE1239}"/>
            </a:ext>
          </a:extLst>
        </xdr:cNvPr>
        <xdr:cNvSpPr txBox="1"/>
      </xdr:nvSpPr>
      <xdr:spPr>
        <a:xfrm>
          <a:off x="22199600" y="101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165064</xdr:rowOff>
    </xdr:from>
    <xdr:to>
      <xdr:col>112</xdr:col>
      <xdr:colOff>38100</xdr:colOff>
      <xdr:row>60</xdr:row>
      <xdr:rowOff>95214</xdr:rowOff>
    </xdr:to>
    <xdr:sp macro="" textlink="">
      <xdr:nvSpPr>
        <xdr:cNvPr id="610" name="楕円 609">
          <a:extLst>
            <a:ext uri="{FF2B5EF4-FFF2-40B4-BE49-F238E27FC236}">
              <a16:creationId xmlns:a16="http://schemas.microsoft.com/office/drawing/2014/main" id="{4EA54A05-2334-4952-BD70-5A2A9D19B730}"/>
            </a:ext>
          </a:extLst>
        </xdr:cNvPr>
        <xdr:cNvSpPr/>
      </xdr:nvSpPr>
      <xdr:spPr>
        <a:xfrm>
          <a:off x="21272500" y="1028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35923</xdr:rowOff>
    </xdr:from>
    <xdr:to>
      <xdr:col>116</xdr:col>
      <xdr:colOff>63500</xdr:colOff>
      <xdr:row>60</xdr:row>
      <xdr:rowOff>44414</xdr:rowOff>
    </xdr:to>
    <xdr:cxnSp macro="">
      <xdr:nvCxnSpPr>
        <xdr:cNvPr id="611" name="直線コネクタ 610">
          <a:extLst>
            <a:ext uri="{FF2B5EF4-FFF2-40B4-BE49-F238E27FC236}">
              <a16:creationId xmlns:a16="http://schemas.microsoft.com/office/drawing/2014/main" id="{92480DEF-0DCA-44F7-9311-21CD4D5799A7}"/>
            </a:ext>
          </a:extLst>
        </xdr:cNvPr>
        <xdr:cNvCxnSpPr/>
      </xdr:nvCxnSpPr>
      <xdr:spPr>
        <a:xfrm flipV="1">
          <a:off x="21323300" y="10322923"/>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1451</xdr:rowOff>
    </xdr:from>
    <xdr:to>
      <xdr:col>107</xdr:col>
      <xdr:colOff>101600</xdr:colOff>
      <xdr:row>60</xdr:row>
      <xdr:rowOff>103051</xdr:rowOff>
    </xdr:to>
    <xdr:sp macro="" textlink="">
      <xdr:nvSpPr>
        <xdr:cNvPr id="612" name="楕円 611">
          <a:extLst>
            <a:ext uri="{FF2B5EF4-FFF2-40B4-BE49-F238E27FC236}">
              <a16:creationId xmlns:a16="http://schemas.microsoft.com/office/drawing/2014/main" id="{A7698CD2-292C-4461-91D6-D33684DDEA2F}"/>
            </a:ext>
          </a:extLst>
        </xdr:cNvPr>
        <xdr:cNvSpPr/>
      </xdr:nvSpPr>
      <xdr:spPr>
        <a:xfrm>
          <a:off x="20383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44414</xdr:rowOff>
    </xdr:from>
    <xdr:to>
      <xdr:col>111</xdr:col>
      <xdr:colOff>177800</xdr:colOff>
      <xdr:row>60</xdr:row>
      <xdr:rowOff>52251</xdr:rowOff>
    </xdr:to>
    <xdr:cxnSp macro="">
      <xdr:nvCxnSpPr>
        <xdr:cNvPr id="613" name="直線コネクタ 612">
          <a:extLst>
            <a:ext uri="{FF2B5EF4-FFF2-40B4-BE49-F238E27FC236}">
              <a16:creationId xmlns:a16="http://schemas.microsoft.com/office/drawing/2014/main" id="{99CB3851-42B9-4121-9BDB-D76B2249D8E9}"/>
            </a:ext>
          </a:extLst>
        </xdr:cNvPr>
        <xdr:cNvCxnSpPr/>
      </xdr:nvCxnSpPr>
      <xdr:spPr>
        <a:xfrm flipV="1">
          <a:off x="20434300" y="10331414"/>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7330</xdr:rowOff>
    </xdr:from>
    <xdr:to>
      <xdr:col>102</xdr:col>
      <xdr:colOff>165100</xdr:colOff>
      <xdr:row>60</xdr:row>
      <xdr:rowOff>108930</xdr:rowOff>
    </xdr:to>
    <xdr:sp macro="" textlink="">
      <xdr:nvSpPr>
        <xdr:cNvPr id="614" name="楕円 613">
          <a:extLst>
            <a:ext uri="{FF2B5EF4-FFF2-40B4-BE49-F238E27FC236}">
              <a16:creationId xmlns:a16="http://schemas.microsoft.com/office/drawing/2014/main" id="{90A559A4-5C33-4EFA-A741-922F1FDD62A7}"/>
            </a:ext>
          </a:extLst>
        </xdr:cNvPr>
        <xdr:cNvSpPr/>
      </xdr:nvSpPr>
      <xdr:spPr>
        <a:xfrm>
          <a:off x="19494500" y="102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52251</xdr:rowOff>
    </xdr:from>
    <xdr:to>
      <xdr:col>107</xdr:col>
      <xdr:colOff>50800</xdr:colOff>
      <xdr:row>60</xdr:row>
      <xdr:rowOff>58130</xdr:rowOff>
    </xdr:to>
    <xdr:cxnSp macro="">
      <xdr:nvCxnSpPr>
        <xdr:cNvPr id="615" name="直線コネクタ 614">
          <a:extLst>
            <a:ext uri="{FF2B5EF4-FFF2-40B4-BE49-F238E27FC236}">
              <a16:creationId xmlns:a16="http://schemas.microsoft.com/office/drawing/2014/main" id="{2098AB4A-66C9-4B46-90B5-D70851E19BE9}"/>
            </a:ext>
          </a:extLst>
        </xdr:cNvPr>
        <xdr:cNvCxnSpPr/>
      </xdr:nvCxnSpPr>
      <xdr:spPr>
        <a:xfrm flipV="1">
          <a:off x="19545300" y="10339251"/>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10595</xdr:rowOff>
    </xdr:from>
    <xdr:to>
      <xdr:col>98</xdr:col>
      <xdr:colOff>38100</xdr:colOff>
      <xdr:row>60</xdr:row>
      <xdr:rowOff>112195</xdr:rowOff>
    </xdr:to>
    <xdr:sp macro="" textlink="">
      <xdr:nvSpPr>
        <xdr:cNvPr id="616" name="楕円 615">
          <a:extLst>
            <a:ext uri="{FF2B5EF4-FFF2-40B4-BE49-F238E27FC236}">
              <a16:creationId xmlns:a16="http://schemas.microsoft.com/office/drawing/2014/main" id="{9CED9557-8338-4253-A89A-1FE509E1F826}"/>
            </a:ext>
          </a:extLst>
        </xdr:cNvPr>
        <xdr:cNvSpPr/>
      </xdr:nvSpPr>
      <xdr:spPr>
        <a:xfrm>
          <a:off x="18605500" y="1029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58130</xdr:rowOff>
    </xdr:from>
    <xdr:to>
      <xdr:col>102</xdr:col>
      <xdr:colOff>114300</xdr:colOff>
      <xdr:row>60</xdr:row>
      <xdr:rowOff>61395</xdr:rowOff>
    </xdr:to>
    <xdr:cxnSp macro="">
      <xdr:nvCxnSpPr>
        <xdr:cNvPr id="617" name="直線コネクタ 616">
          <a:extLst>
            <a:ext uri="{FF2B5EF4-FFF2-40B4-BE49-F238E27FC236}">
              <a16:creationId xmlns:a16="http://schemas.microsoft.com/office/drawing/2014/main" id="{E0170679-5F20-4C0D-90C0-43AF71B5FEC7}"/>
            </a:ext>
          </a:extLst>
        </xdr:cNvPr>
        <xdr:cNvCxnSpPr/>
      </xdr:nvCxnSpPr>
      <xdr:spPr>
        <a:xfrm flipV="1">
          <a:off x="18656300" y="103451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id="{F438F5C2-6767-4D44-91B9-4A6A638BB5B3}"/>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a:extLst>
            <a:ext uri="{FF2B5EF4-FFF2-40B4-BE49-F238E27FC236}">
              <a16:creationId xmlns:a16="http://schemas.microsoft.com/office/drawing/2014/main" id="{42D194C0-F2F3-4EC8-B4D6-FC2C86F5C6AE}"/>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a:extLst>
            <a:ext uri="{FF2B5EF4-FFF2-40B4-BE49-F238E27FC236}">
              <a16:creationId xmlns:a16="http://schemas.microsoft.com/office/drawing/2014/main" id="{1BA96DD8-E7B6-46A5-B4BE-127BF9C07305}"/>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id="{E0F1A910-D27A-4A5F-ACD9-5D388333874D}"/>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111741</xdr:rowOff>
    </xdr:from>
    <xdr:ext cx="469744" cy="259045"/>
    <xdr:sp macro="" textlink="">
      <xdr:nvSpPr>
        <xdr:cNvPr id="622" name="n_1mainValue【学校施設】&#10;一人当たり面積">
          <a:extLst>
            <a:ext uri="{FF2B5EF4-FFF2-40B4-BE49-F238E27FC236}">
              <a16:creationId xmlns:a16="http://schemas.microsoft.com/office/drawing/2014/main" id="{9BFFB98F-5E46-4F3F-8F6D-3F53745604CE}"/>
            </a:ext>
          </a:extLst>
        </xdr:cNvPr>
        <xdr:cNvSpPr txBox="1"/>
      </xdr:nvSpPr>
      <xdr:spPr>
        <a:xfrm>
          <a:off x="21075727" y="1005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119578</xdr:rowOff>
    </xdr:from>
    <xdr:ext cx="469744" cy="259045"/>
    <xdr:sp macro="" textlink="">
      <xdr:nvSpPr>
        <xdr:cNvPr id="623" name="n_2mainValue【学校施設】&#10;一人当たり面積">
          <a:extLst>
            <a:ext uri="{FF2B5EF4-FFF2-40B4-BE49-F238E27FC236}">
              <a16:creationId xmlns:a16="http://schemas.microsoft.com/office/drawing/2014/main" id="{0195827B-E827-470C-A3A2-250319E77F73}"/>
            </a:ext>
          </a:extLst>
        </xdr:cNvPr>
        <xdr:cNvSpPr txBox="1"/>
      </xdr:nvSpPr>
      <xdr:spPr>
        <a:xfrm>
          <a:off x="20199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125457</xdr:rowOff>
    </xdr:from>
    <xdr:ext cx="469744" cy="259045"/>
    <xdr:sp macro="" textlink="">
      <xdr:nvSpPr>
        <xdr:cNvPr id="624" name="n_3mainValue【学校施設】&#10;一人当たり面積">
          <a:extLst>
            <a:ext uri="{FF2B5EF4-FFF2-40B4-BE49-F238E27FC236}">
              <a16:creationId xmlns:a16="http://schemas.microsoft.com/office/drawing/2014/main" id="{08DE82B3-9549-48E8-9EB9-961079151605}"/>
            </a:ext>
          </a:extLst>
        </xdr:cNvPr>
        <xdr:cNvSpPr txBox="1"/>
      </xdr:nvSpPr>
      <xdr:spPr>
        <a:xfrm>
          <a:off x="19310427" y="1006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128722</xdr:rowOff>
    </xdr:from>
    <xdr:ext cx="469744" cy="259045"/>
    <xdr:sp macro="" textlink="">
      <xdr:nvSpPr>
        <xdr:cNvPr id="625" name="n_4mainValue【学校施設】&#10;一人当たり面積">
          <a:extLst>
            <a:ext uri="{FF2B5EF4-FFF2-40B4-BE49-F238E27FC236}">
              <a16:creationId xmlns:a16="http://schemas.microsoft.com/office/drawing/2014/main" id="{C43CE8F5-84BB-47B3-8F40-64DD9CDB1A74}"/>
            </a:ext>
          </a:extLst>
        </xdr:cNvPr>
        <xdr:cNvSpPr txBox="1"/>
      </xdr:nvSpPr>
      <xdr:spPr>
        <a:xfrm>
          <a:off x="18421427" y="1007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47C43A08-C013-451A-AAE2-293B6139EC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6A0D1A7A-8012-4DF7-9817-FF2BDF189D9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424E7FD4-8CED-4D4A-85F6-9D11355E262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70A38670-4D39-437D-AB6A-6536F774137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21776C11-30CB-4C91-BD8B-F9929423EA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687065ED-30BF-4BD8-BFB2-DC327451F9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48DDAAA9-4A46-424B-BD14-3A467CE6F12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D992158F-CBD5-4ADA-A530-80604B9054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56F2E4F7-8AA4-4CF7-98F5-A429AE495F7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389BE044-A80C-4572-8813-D83F061DA16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33CA68DC-F0B0-4F51-84C7-53EC81EB48B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54D08A8B-8BFB-4E25-906F-1EC46203F3A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5D485210-4A90-4644-808A-C1A2885C183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69828D14-B86B-49C7-AA83-2FD001C4D8B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183372A4-E59F-47EA-8145-1C8BAF4CFF5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B8FE4660-FE56-41F2-B000-0E235528701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6A1C1656-E18A-4FD2-9495-123DFBC70DE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18103E91-8464-4301-A513-473792168CB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CAEBE35E-BF4D-4AB7-BF8A-9BBE001BF8D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5CACF461-6639-4E3C-9436-DBFF48A5AA0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F32A2A7D-BB55-439D-A706-A69FB82F1008}"/>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88C4EE76-B5DF-45E7-8C82-6B51E85298E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12D568D3-3B98-4BF3-889C-3246464A28E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60930AB5-E5E8-4B2B-B21E-B01A067118C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1349AC52-2563-4C51-BD77-024D4C7A59FE}"/>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9E2BA337-7787-4BF9-83CB-3A66BCEC73FD}"/>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DDFAFBBA-5963-4752-82EB-5B194D9CEB39}"/>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46255D63-6031-47BB-AB4E-CFFC8147B84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4" name="【児童館】&#10;有形固定資産減価償却率平均値テキスト">
          <a:extLst>
            <a:ext uri="{FF2B5EF4-FFF2-40B4-BE49-F238E27FC236}">
              <a16:creationId xmlns:a16="http://schemas.microsoft.com/office/drawing/2014/main" id="{A5CD9C07-D4F7-4A63-90C1-8908F98036C8}"/>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0A03E365-170A-463E-84CE-3785DECBE225}"/>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id="{5AD4FF90-0BE8-454A-BEF4-C4711DCC4E31}"/>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id="{05489CDF-C300-42A5-9C2C-0CAA27213F4A}"/>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id="{5472B6AC-162A-42B5-A8D7-661177A7B044}"/>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id="{39E8009C-7711-41EA-B100-6411751657A8}"/>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8800526-EE31-4D94-BDAF-3493747C6D7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AE5B645-5091-40C2-9C1E-848ADE39673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8A9F429-0108-4C68-917A-6BD32590743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7FE33E6-9EA7-471E-92D3-D3C4CC1100E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2D73A67-1A34-44BB-B030-D45AFDBCA47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132080</xdr:rowOff>
    </xdr:from>
    <xdr:to>
      <xdr:col>85</xdr:col>
      <xdr:colOff>177800</xdr:colOff>
      <xdr:row>80</xdr:row>
      <xdr:rowOff>62230</xdr:rowOff>
    </xdr:to>
    <xdr:sp macro="" textlink="">
      <xdr:nvSpPr>
        <xdr:cNvPr id="665" name="楕円 664">
          <a:extLst>
            <a:ext uri="{FF2B5EF4-FFF2-40B4-BE49-F238E27FC236}">
              <a16:creationId xmlns:a16="http://schemas.microsoft.com/office/drawing/2014/main" id="{298D4904-7ACF-4DEB-B497-28E0782558AD}"/>
            </a:ext>
          </a:extLst>
        </xdr:cNvPr>
        <xdr:cNvSpPr/>
      </xdr:nvSpPr>
      <xdr:spPr>
        <a:xfrm>
          <a:off x="162687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154957</xdr:rowOff>
    </xdr:from>
    <xdr:ext cx="405111" cy="259045"/>
    <xdr:sp macro="" textlink="">
      <xdr:nvSpPr>
        <xdr:cNvPr id="666" name="【児童館】&#10;有形固定資産減価償却率該当値テキスト">
          <a:extLst>
            <a:ext uri="{FF2B5EF4-FFF2-40B4-BE49-F238E27FC236}">
              <a16:creationId xmlns:a16="http://schemas.microsoft.com/office/drawing/2014/main" id="{1A40416A-741B-42E1-BC77-83F21C71D624}"/>
            </a:ext>
          </a:extLst>
        </xdr:cNvPr>
        <xdr:cNvSpPr txBox="1"/>
      </xdr:nvSpPr>
      <xdr:spPr>
        <a:xfrm>
          <a:off x="16357600"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34289</xdr:rowOff>
    </xdr:from>
    <xdr:to>
      <xdr:col>81</xdr:col>
      <xdr:colOff>101600</xdr:colOff>
      <xdr:row>84</xdr:row>
      <xdr:rowOff>135889</xdr:rowOff>
    </xdr:to>
    <xdr:sp macro="" textlink="">
      <xdr:nvSpPr>
        <xdr:cNvPr id="667" name="楕円 666">
          <a:extLst>
            <a:ext uri="{FF2B5EF4-FFF2-40B4-BE49-F238E27FC236}">
              <a16:creationId xmlns:a16="http://schemas.microsoft.com/office/drawing/2014/main" id="{70AF44F6-0197-46E5-AD04-F84E5642B96E}"/>
            </a:ext>
          </a:extLst>
        </xdr:cNvPr>
        <xdr:cNvSpPr/>
      </xdr:nvSpPr>
      <xdr:spPr>
        <a:xfrm>
          <a:off x="15430500" y="1443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xdr:rowOff>
    </xdr:from>
    <xdr:to>
      <xdr:col>85</xdr:col>
      <xdr:colOff>127000</xdr:colOff>
      <xdr:row>84</xdr:row>
      <xdr:rowOff>85089</xdr:rowOff>
    </xdr:to>
    <xdr:cxnSp macro="">
      <xdr:nvCxnSpPr>
        <xdr:cNvPr id="668" name="直線コネクタ 667">
          <a:extLst>
            <a:ext uri="{FF2B5EF4-FFF2-40B4-BE49-F238E27FC236}">
              <a16:creationId xmlns:a16="http://schemas.microsoft.com/office/drawing/2014/main" id="{F64A03AD-E9C8-4F1C-9AD9-E6254D34CC98}"/>
            </a:ext>
          </a:extLst>
        </xdr:cNvPr>
        <xdr:cNvCxnSpPr/>
      </xdr:nvCxnSpPr>
      <xdr:spPr>
        <a:xfrm flipV="1">
          <a:off x="15481300" y="13727430"/>
          <a:ext cx="838200" cy="75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160020</xdr:rowOff>
    </xdr:from>
    <xdr:to>
      <xdr:col>76</xdr:col>
      <xdr:colOff>165100</xdr:colOff>
      <xdr:row>84</xdr:row>
      <xdr:rowOff>90170</xdr:rowOff>
    </xdr:to>
    <xdr:sp macro="" textlink="">
      <xdr:nvSpPr>
        <xdr:cNvPr id="669" name="楕円 668">
          <a:extLst>
            <a:ext uri="{FF2B5EF4-FFF2-40B4-BE49-F238E27FC236}">
              <a16:creationId xmlns:a16="http://schemas.microsoft.com/office/drawing/2014/main" id="{D3AC912C-8A39-4075-9B6F-B642E7B7CD3B}"/>
            </a:ext>
          </a:extLst>
        </xdr:cNvPr>
        <xdr:cNvSpPr/>
      </xdr:nvSpPr>
      <xdr:spPr>
        <a:xfrm>
          <a:off x="14541500" y="143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39370</xdr:rowOff>
    </xdr:from>
    <xdr:to>
      <xdr:col>81</xdr:col>
      <xdr:colOff>50800</xdr:colOff>
      <xdr:row>84</xdr:row>
      <xdr:rowOff>85089</xdr:rowOff>
    </xdr:to>
    <xdr:cxnSp macro="">
      <xdr:nvCxnSpPr>
        <xdr:cNvPr id="670" name="直線コネクタ 669">
          <a:extLst>
            <a:ext uri="{FF2B5EF4-FFF2-40B4-BE49-F238E27FC236}">
              <a16:creationId xmlns:a16="http://schemas.microsoft.com/office/drawing/2014/main" id="{04FF2A27-986C-4F3C-A94D-DDA320D686BF}"/>
            </a:ext>
          </a:extLst>
        </xdr:cNvPr>
        <xdr:cNvCxnSpPr/>
      </xdr:nvCxnSpPr>
      <xdr:spPr>
        <a:xfrm>
          <a:off x="14592300" y="14441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142239</xdr:rowOff>
    </xdr:from>
    <xdr:to>
      <xdr:col>72</xdr:col>
      <xdr:colOff>38100</xdr:colOff>
      <xdr:row>84</xdr:row>
      <xdr:rowOff>72389</xdr:rowOff>
    </xdr:to>
    <xdr:sp macro="" textlink="">
      <xdr:nvSpPr>
        <xdr:cNvPr id="671" name="楕円 670">
          <a:extLst>
            <a:ext uri="{FF2B5EF4-FFF2-40B4-BE49-F238E27FC236}">
              <a16:creationId xmlns:a16="http://schemas.microsoft.com/office/drawing/2014/main" id="{FA2D7589-289F-416B-9366-97490A8E2609}"/>
            </a:ext>
          </a:extLst>
        </xdr:cNvPr>
        <xdr:cNvSpPr/>
      </xdr:nvSpPr>
      <xdr:spPr>
        <a:xfrm>
          <a:off x="13652500" y="143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21589</xdr:rowOff>
    </xdr:from>
    <xdr:to>
      <xdr:col>76</xdr:col>
      <xdr:colOff>114300</xdr:colOff>
      <xdr:row>84</xdr:row>
      <xdr:rowOff>39370</xdr:rowOff>
    </xdr:to>
    <xdr:cxnSp macro="">
      <xdr:nvCxnSpPr>
        <xdr:cNvPr id="672" name="直線コネクタ 671">
          <a:extLst>
            <a:ext uri="{FF2B5EF4-FFF2-40B4-BE49-F238E27FC236}">
              <a16:creationId xmlns:a16="http://schemas.microsoft.com/office/drawing/2014/main" id="{29A2208A-A8C3-4DCB-BB26-759430105DA4}"/>
            </a:ext>
          </a:extLst>
        </xdr:cNvPr>
        <xdr:cNvCxnSpPr/>
      </xdr:nvCxnSpPr>
      <xdr:spPr>
        <a:xfrm>
          <a:off x="13703300" y="1442338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167639</xdr:rowOff>
    </xdr:from>
    <xdr:to>
      <xdr:col>67</xdr:col>
      <xdr:colOff>101600</xdr:colOff>
      <xdr:row>84</xdr:row>
      <xdr:rowOff>97789</xdr:rowOff>
    </xdr:to>
    <xdr:sp macro="" textlink="">
      <xdr:nvSpPr>
        <xdr:cNvPr id="673" name="楕円 672">
          <a:extLst>
            <a:ext uri="{FF2B5EF4-FFF2-40B4-BE49-F238E27FC236}">
              <a16:creationId xmlns:a16="http://schemas.microsoft.com/office/drawing/2014/main" id="{B46AECFA-4DEE-4579-ACEB-F3CBDBAA630F}"/>
            </a:ext>
          </a:extLst>
        </xdr:cNvPr>
        <xdr:cNvSpPr/>
      </xdr:nvSpPr>
      <xdr:spPr>
        <a:xfrm>
          <a:off x="12763500" y="143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21589</xdr:rowOff>
    </xdr:from>
    <xdr:to>
      <xdr:col>71</xdr:col>
      <xdr:colOff>177800</xdr:colOff>
      <xdr:row>84</xdr:row>
      <xdr:rowOff>46989</xdr:rowOff>
    </xdr:to>
    <xdr:cxnSp macro="">
      <xdr:nvCxnSpPr>
        <xdr:cNvPr id="674" name="直線コネクタ 673">
          <a:extLst>
            <a:ext uri="{FF2B5EF4-FFF2-40B4-BE49-F238E27FC236}">
              <a16:creationId xmlns:a16="http://schemas.microsoft.com/office/drawing/2014/main" id="{4301CF1D-A388-4896-A889-4D317C9C64EE}"/>
            </a:ext>
          </a:extLst>
        </xdr:cNvPr>
        <xdr:cNvCxnSpPr/>
      </xdr:nvCxnSpPr>
      <xdr:spPr>
        <a:xfrm flipV="1">
          <a:off x="12814300" y="144233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5" name="n_1aveValue【児童館】&#10;有形固定資産減価償却率">
          <a:extLst>
            <a:ext uri="{FF2B5EF4-FFF2-40B4-BE49-F238E27FC236}">
              <a16:creationId xmlns:a16="http://schemas.microsoft.com/office/drawing/2014/main" id="{D383F65D-717A-4335-9F69-3EEC30B0848C}"/>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6" name="n_2aveValue【児童館】&#10;有形固定資産減価償却率">
          <a:extLst>
            <a:ext uri="{FF2B5EF4-FFF2-40B4-BE49-F238E27FC236}">
              <a16:creationId xmlns:a16="http://schemas.microsoft.com/office/drawing/2014/main" id="{F3E7440E-9D2D-43F1-A620-A09C22BC23B3}"/>
            </a:ext>
          </a:extLst>
        </xdr:cNvPr>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7" name="n_3aveValue【児童館】&#10;有形固定資産減価償却率">
          <a:extLst>
            <a:ext uri="{FF2B5EF4-FFF2-40B4-BE49-F238E27FC236}">
              <a16:creationId xmlns:a16="http://schemas.microsoft.com/office/drawing/2014/main" id="{CF309303-BDDC-4D71-8713-A88CB7374CD4}"/>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a:extLst>
            <a:ext uri="{FF2B5EF4-FFF2-40B4-BE49-F238E27FC236}">
              <a16:creationId xmlns:a16="http://schemas.microsoft.com/office/drawing/2014/main" id="{C0AFB66B-0DB2-47E4-8648-348F7D70D111}"/>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127016</xdr:rowOff>
    </xdr:from>
    <xdr:ext cx="405111" cy="259045"/>
    <xdr:sp macro="" textlink="">
      <xdr:nvSpPr>
        <xdr:cNvPr id="679" name="n_1mainValue【児童館】&#10;有形固定資産減価償却率">
          <a:extLst>
            <a:ext uri="{FF2B5EF4-FFF2-40B4-BE49-F238E27FC236}">
              <a16:creationId xmlns:a16="http://schemas.microsoft.com/office/drawing/2014/main" id="{A58F8BE5-04DC-410B-9F9A-F88547867D24}"/>
            </a:ext>
          </a:extLst>
        </xdr:cNvPr>
        <xdr:cNvSpPr txBox="1"/>
      </xdr:nvSpPr>
      <xdr:spPr>
        <a:xfrm>
          <a:off x="15266044" y="1452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81297</xdr:rowOff>
    </xdr:from>
    <xdr:ext cx="405111" cy="259045"/>
    <xdr:sp macro="" textlink="">
      <xdr:nvSpPr>
        <xdr:cNvPr id="680" name="n_2mainValue【児童館】&#10;有形固定資産減価償却率">
          <a:extLst>
            <a:ext uri="{FF2B5EF4-FFF2-40B4-BE49-F238E27FC236}">
              <a16:creationId xmlns:a16="http://schemas.microsoft.com/office/drawing/2014/main" id="{4FC6C3CE-0339-49C6-A2B3-D99056C9105A}"/>
            </a:ext>
          </a:extLst>
        </xdr:cNvPr>
        <xdr:cNvSpPr txBox="1"/>
      </xdr:nvSpPr>
      <xdr:spPr>
        <a:xfrm>
          <a:off x="14389744" y="1448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63516</xdr:rowOff>
    </xdr:from>
    <xdr:ext cx="405111" cy="259045"/>
    <xdr:sp macro="" textlink="">
      <xdr:nvSpPr>
        <xdr:cNvPr id="681" name="n_3mainValue【児童館】&#10;有形固定資産減価償却率">
          <a:extLst>
            <a:ext uri="{FF2B5EF4-FFF2-40B4-BE49-F238E27FC236}">
              <a16:creationId xmlns:a16="http://schemas.microsoft.com/office/drawing/2014/main" id="{31965D96-A369-4AAA-8149-57750980BA98}"/>
            </a:ext>
          </a:extLst>
        </xdr:cNvPr>
        <xdr:cNvSpPr txBox="1"/>
      </xdr:nvSpPr>
      <xdr:spPr>
        <a:xfrm>
          <a:off x="13500744" y="1446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88916</xdr:rowOff>
    </xdr:from>
    <xdr:ext cx="405111" cy="259045"/>
    <xdr:sp macro="" textlink="">
      <xdr:nvSpPr>
        <xdr:cNvPr id="682" name="n_4mainValue【児童館】&#10;有形固定資産減価償却率">
          <a:extLst>
            <a:ext uri="{FF2B5EF4-FFF2-40B4-BE49-F238E27FC236}">
              <a16:creationId xmlns:a16="http://schemas.microsoft.com/office/drawing/2014/main" id="{0A725825-B16E-4F4C-8115-6D7FEB95415A}"/>
            </a:ext>
          </a:extLst>
        </xdr:cNvPr>
        <xdr:cNvSpPr txBox="1"/>
      </xdr:nvSpPr>
      <xdr:spPr>
        <a:xfrm>
          <a:off x="12611744" y="1449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BB3EAEA-78FC-4886-BFDD-4D00A28DD5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5F5B621A-5ECE-4455-B6E6-26E2F91B99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8C900E91-7BA4-4858-A478-FA84AD47EE2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C56ABE98-72C4-40BF-8B0C-5A7FE5E3D9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E072FBE5-0889-462F-98B3-4DA1DD238D8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424428AD-840B-455E-8739-5A0518F5D7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35C24037-5EEC-4746-8DB8-DD5CF1FCC79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FDC77B27-B7D2-45A7-A368-3537710A06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FEAACFE9-8574-4D8D-83FD-105AB8BDB9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A0855116-3FE8-4BEF-B112-2D77EBCE9A0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375B651B-F301-4D9D-A363-C835610C629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97901CA3-4249-4C8E-BF9A-41A084EB479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5D227277-39CE-4105-9BAA-5E2C7B80AF7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C2801795-2778-49C0-945E-FF2477E17DF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A2A1DDA4-16BE-4D73-BA64-5173C292414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A6975413-008C-475D-8C6D-2FF493EC2D9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43017E97-09CE-44E4-8A3D-B169B8F4499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BB44ED96-90DF-4417-B7EA-10D325AE9DE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F910E89E-C3EF-4D0F-8A1D-6AD8575B953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C2B5EECD-2D2B-4185-A6BB-E53583BE8C2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E0202127-DF11-49FD-932F-107AF77E461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24309F45-717D-49BE-BC2B-1502866738D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37F8CC49-441A-4E8F-A459-2AAF23910A8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1D9B1ECA-D647-492E-AA24-544DE3A27200}"/>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10FF1F4E-BD28-4625-9BDD-8DD78A62628F}"/>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1EF2070B-0F5B-49AB-B6FE-FF813E21E371}"/>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a16="http://schemas.microsoft.com/office/drawing/2014/main" id="{21541ACC-0F29-4C14-8B50-76C87338D1F6}"/>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a16="http://schemas.microsoft.com/office/drawing/2014/main" id="{84EEBF37-EB9D-41F1-A6DD-49DCBCEFA330}"/>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a:extLst>
            <a:ext uri="{FF2B5EF4-FFF2-40B4-BE49-F238E27FC236}">
              <a16:creationId xmlns:a16="http://schemas.microsoft.com/office/drawing/2014/main" id="{785AA6C4-7C1F-411E-912D-7E6020B9D3B5}"/>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a16="http://schemas.microsoft.com/office/drawing/2014/main" id="{C42521CB-5212-434F-A83E-57CA08A52C9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DE56F76F-A1B4-4915-8A39-DC6304E5703E}"/>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a:extLst>
            <a:ext uri="{FF2B5EF4-FFF2-40B4-BE49-F238E27FC236}">
              <a16:creationId xmlns:a16="http://schemas.microsoft.com/office/drawing/2014/main" id="{0C46AC1B-9C9C-4573-A2C2-98E61604FED3}"/>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a16="http://schemas.microsoft.com/office/drawing/2014/main" id="{FFC0DE6C-5AED-4B5E-85FE-D40DAC7AC75C}"/>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a:extLst>
            <a:ext uri="{FF2B5EF4-FFF2-40B4-BE49-F238E27FC236}">
              <a16:creationId xmlns:a16="http://schemas.microsoft.com/office/drawing/2014/main" id="{0E5EB8F4-2D41-457D-AA32-F0F6E3923BEE}"/>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6CAA8B4-9091-4DAF-A141-D8E642DF0B6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D2E39D2-41FD-452C-8C20-E21AB04910A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DA44E65-4FC2-4118-8098-BF774CF402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DD52778D-E09A-4864-91CC-48A5BB8500E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BE3E228-306B-45DB-A5DC-B357283B737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722" name="楕円 721">
          <a:extLst>
            <a:ext uri="{FF2B5EF4-FFF2-40B4-BE49-F238E27FC236}">
              <a16:creationId xmlns:a16="http://schemas.microsoft.com/office/drawing/2014/main" id="{40B5A869-E3B7-4CFF-8AA7-B22407C010C1}"/>
            </a:ext>
          </a:extLst>
        </xdr:cNvPr>
        <xdr:cNvSpPr/>
      </xdr:nvSpPr>
      <xdr:spPr>
        <a:xfrm>
          <a:off x="22110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723" name="【児童館】&#10;一人当たり面積該当値テキスト">
          <a:extLst>
            <a:ext uri="{FF2B5EF4-FFF2-40B4-BE49-F238E27FC236}">
              <a16:creationId xmlns:a16="http://schemas.microsoft.com/office/drawing/2014/main" id="{523ED3EC-E21B-4296-9BAD-E504F1A11472}"/>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724" name="楕円 723">
          <a:extLst>
            <a:ext uri="{FF2B5EF4-FFF2-40B4-BE49-F238E27FC236}">
              <a16:creationId xmlns:a16="http://schemas.microsoft.com/office/drawing/2014/main" id="{2EFE2BAC-09C1-421C-AF24-1AF51976784F}"/>
            </a:ext>
          </a:extLst>
        </xdr:cNvPr>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25400</xdr:rowOff>
    </xdr:from>
    <xdr:to>
      <xdr:col>116</xdr:col>
      <xdr:colOff>63500</xdr:colOff>
      <xdr:row>86</xdr:row>
      <xdr:rowOff>25400</xdr:rowOff>
    </xdr:to>
    <xdr:cxnSp macro="">
      <xdr:nvCxnSpPr>
        <xdr:cNvPr id="725" name="直線コネクタ 724">
          <a:extLst>
            <a:ext uri="{FF2B5EF4-FFF2-40B4-BE49-F238E27FC236}">
              <a16:creationId xmlns:a16="http://schemas.microsoft.com/office/drawing/2014/main" id="{880B8AC6-D135-49AE-A067-191EE62F714B}"/>
            </a:ext>
          </a:extLst>
        </xdr:cNvPr>
        <xdr:cNvCxnSpPr/>
      </xdr:nvCxnSpPr>
      <xdr:spPr>
        <a:xfrm>
          <a:off x="21323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726" name="楕円 725">
          <a:extLst>
            <a:ext uri="{FF2B5EF4-FFF2-40B4-BE49-F238E27FC236}">
              <a16:creationId xmlns:a16="http://schemas.microsoft.com/office/drawing/2014/main" id="{1F5FEE11-76C3-464F-B69C-767002DAF05A}"/>
            </a:ext>
          </a:extLst>
        </xdr:cNvPr>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727" name="直線コネクタ 726">
          <a:extLst>
            <a:ext uri="{FF2B5EF4-FFF2-40B4-BE49-F238E27FC236}">
              <a16:creationId xmlns:a16="http://schemas.microsoft.com/office/drawing/2014/main" id="{CFA30C4A-E9B5-4BED-8E35-FEB70AEA5E17}"/>
            </a:ext>
          </a:extLst>
        </xdr:cNvPr>
        <xdr:cNvCxnSpPr/>
      </xdr:nvCxnSpPr>
      <xdr:spPr>
        <a:xfrm>
          <a:off x="20434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146050</xdr:rowOff>
    </xdr:from>
    <xdr:to>
      <xdr:col>102</xdr:col>
      <xdr:colOff>165100</xdr:colOff>
      <xdr:row>86</xdr:row>
      <xdr:rowOff>76200</xdr:rowOff>
    </xdr:to>
    <xdr:sp macro="" textlink="">
      <xdr:nvSpPr>
        <xdr:cNvPr id="728" name="楕円 727">
          <a:extLst>
            <a:ext uri="{FF2B5EF4-FFF2-40B4-BE49-F238E27FC236}">
              <a16:creationId xmlns:a16="http://schemas.microsoft.com/office/drawing/2014/main" id="{03A0907F-3DC0-4D9D-AD74-CBC62E48FECF}"/>
            </a:ext>
          </a:extLst>
        </xdr:cNvPr>
        <xdr:cNvSpPr/>
      </xdr:nvSpPr>
      <xdr:spPr>
        <a:xfrm>
          <a:off x="19494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25400</xdr:rowOff>
    </xdr:from>
    <xdr:to>
      <xdr:col>107</xdr:col>
      <xdr:colOff>50800</xdr:colOff>
      <xdr:row>86</xdr:row>
      <xdr:rowOff>25400</xdr:rowOff>
    </xdr:to>
    <xdr:cxnSp macro="">
      <xdr:nvCxnSpPr>
        <xdr:cNvPr id="729" name="直線コネクタ 728">
          <a:extLst>
            <a:ext uri="{FF2B5EF4-FFF2-40B4-BE49-F238E27FC236}">
              <a16:creationId xmlns:a16="http://schemas.microsoft.com/office/drawing/2014/main" id="{33C08BD1-8787-4D14-A14F-A1343168C2B8}"/>
            </a:ext>
          </a:extLst>
        </xdr:cNvPr>
        <xdr:cNvCxnSpPr/>
      </xdr:nvCxnSpPr>
      <xdr:spPr>
        <a:xfrm>
          <a:off x="19545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146050</xdr:rowOff>
    </xdr:from>
    <xdr:to>
      <xdr:col>98</xdr:col>
      <xdr:colOff>38100</xdr:colOff>
      <xdr:row>86</xdr:row>
      <xdr:rowOff>76200</xdr:rowOff>
    </xdr:to>
    <xdr:sp macro="" textlink="">
      <xdr:nvSpPr>
        <xdr:cNvPr id="730" name="楕円 729">
          <a:extLst>
            <a:ext uri="{FF2B5EF4-FFF2-40B4-BE49-F238E27FC236}">
              <a16:creationId xmlns:a16="http://schemas.microsoft.com/office/drawing/2014/main" id="{E0AFD646-6B6A-46E9-9B3B-77859DD0122D}"/>
            </a:ext>
          </a:extLst>
        </xdr:cNvPr>
        <xdr:cNvSpPr/>
      </xdr:nvSpPr>
      <xdr:spPr>
        <a:xfrm>
          <a:off x="18605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25400</xdr:rowOff>
    </xdr:from>
    <xdr:to>
      <xdr:col>102</xdr:col>
      <xdr:colOff>114300</xdr:colOff>
      <xdr:row>86</xdr:row>
      <xdr:rowOff>25400</xdr:rowOff>
    </xdr:to>
    <xdr:cxnSp macro="">
      <xdr:nvCxnSpPr>
        <xdr:cNvPr id="731" name="直線コネクタ 730">
          <a:extLst>
            <a:ext uri="{FF2B5EF4-FFF2-40B4-BE49-F238E27FC236}">
              <a16:creationId xmlns:a16="http://schemas.microsoft.com/office/drawing/2014/main" id="{92BA3AD1-725E-4B16-BB62-790DC8D1A60C}"/>
            </a:ext>
          </a:extLst>
        </xdr:cNvPr>
        <xdr:cNvCxnSpPr/>
      </xdr:nvCxnSpPr>
      <xdr:spPr>
        <a:xfrm>
          <a:off x="18656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id="{02EE3A0D-7162-4BEC-AE81-AA8A089536EA}"/>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33" name="n_2aveValue【児童館】&#10;一人当たり面積">
          <a:extLst>
            <a:ext uri="{FF2B5EF4-FFF2-40B4-BE49-F238E27FC236}">
              <a16:creationId xmlns:a16="http://schemas.microsoft.com/office/drawing/2014/main" id="{663CB0CF-79F7-482A-87DC-8EE3ADFCFEAE}"/>
            </a:ext>
          </a:extLst>
        </xdr:cNvPr>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a:extLst>
            <a:ext uri="{FF2B5EF4-FFF2-40B4-BE49-F238E27FC236}">
              <a16:creationId xmlns:a16="http://schemas.microsoft.com/office/drawing/2014/main" id="{3267FB17-0C12-40EB-9609-193B1237542B}"/>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5" name="n_4aveValue【児童館】&#10;一人当たり面積">
          <a:extLst>
            <a:ext uri="{FF2B5EF4-FFF2-40B4-BE49-F238E27FC236}">
              <a16:creationId xmlns:a16="http://schemas.microsoft.com/office/drawing/2014/main" id="{D1B837F3-0519-4EF0-BA92-C1C6DD4EB530}"/>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736" name="n_1mainValue【児童館】&#10;一人当たり面積">
          <a:extLst>
            <a:ext uri="{FF2B5EF4-FFF2-40B4-BE49-F238E27FC236}">
              <a16:creationId xmlns:a16="http://schemas.microsoft.com/office/drawing/2014/main" id="{1346AB39-3E85-4AEB-A4D4-2280F9B871DC}"/>
            </a:ext>
          </a:extLst>
        </xdr:cNvPr>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737" name="n_2mainValue【児童館】&#10;一人当たり面積">
          <a:extLst>
            <a:ext uri="{FF2B5EF4-FFF2-40B4-BE49-F238E27FC236}">
              <a16:creationId xmlns:a16="http://schemas.microsoft.com/office/drawing/2014/main" id="{FAAA2469-DFE3-4B4C-AFC8-D071CE374D61}"/>
            </a:ext>
          </a:extLst>
        </xdr:cNvPr>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67327</xdr:rowOff>
    </xdr:from>
    <xdr:ext cx="469744" cy="259045"/>
    <xdr:sp macro="" textlink="">
      <xdr:nvSpPr>
        <xdr:cNvPr id="738" name="n_3mainValue【児童館】&#10;一人当たり面積">
          <a:extLst>
            <a:ext uri="{FF2B5EF4-FFF2-40B4-BE49-F238E27FC236}">
              <a16:creationId xmlns:a16="http://schemas.microsoft.com/office/drawing/2014/main" id="{B80CD7FE-87AF-402F-9F7D-D621F9B7A517}"/>
            </a:ext>
          </a:extLst>
        </xdr:cNvPr>
        <xdr:cNvSpPr txBox="1"/>
      </xdr:nvSpPr>
      <xdr:spPr>
        <a:xfrm>
          <a:off x="19310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67327</xdr:rowOff>
    </xdr:from>
    <xdr:ext cx="469744" cy="259045"/>
    <xdr:sp macro="" textlink="">
      <xdr:nvSpPr>
        <xdr:cNvPr id="739" name="n_4mainValue【児童館】&#10;一人当たり面積">
          <a:extLst>
            <a:ext uri="{FF2B5EF4-FFF2-40B4-BE49-F238E27FC236}">
              <a16:creationId xmlns:a16="http://schemas.microsoft.com/office/drawing/2014/main" id="{823DEF1B-98BA-45F4-8359-74CF27F7DA30}"/>
            </a:ext>
          </a:extLst>
        </xdr:cNvPr>
        <xdr:cNvSpPr txBox="1"/>
      </xdr:nvSpPr>
      <xdr:spPr>
        <a:xfrm>
          <a:off x="18421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5F0199D-ABC5-45FC-9EF4-BF425F9325E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B94BABF9-CC98-46E0-8694-3F11E8CAA0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273EA64C-35A4-4972-B520-3CAF171F7D8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9FA9B9FB-27F9-48A3-99AA-994D373FCAE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E16F9794-AD55-41AE-99D0-5FF91B8194B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B8AA1E94-2C33-42F7-B672-D665C70016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76CC41AB-7970-4E2C-B738-9189AC8BA3B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CBC73E87-FA98-4505-98D0-47A5FD877E1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124B7716-E068-4D52-B5D3-6022E16DB9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91AC5089-7EAF-4CB3-A2FC-4DD6DC442E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1CA27A5E-CA96-4E4D-A167-1018981D5AF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1F729913-F265-4578-87EC-22617654E28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656CDF0B-74FF-449D-9347-3C838359F18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B476ED48-EC05-44B2-81B9-7BEA1909484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23C08884-F4D3-4E4A-A5B9-E65C4B89B03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4BC3F6D2-178D-4D48-8520-453D5FF00C1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54812F1E-C9EB-45A7-88E9-8AC581357B7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975E15B2-E964-457B-B133-D62EED6F618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23F4CF14-C10C-42DC-BF33-97C100E076C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F5317222-F706-492B-AF80-7A6D8591EDE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4E90E47-78EC-4879-BA23-00996E83F23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D1354114-A7BC-4CBA-8A28-FB05744B049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D4B2595D-65E5-4BCF-BB00-8603EE18960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54E70682-B2C1-460F-AD8F-06F7C1E8CE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EF6FFAC0-0328-45C5-A02D-33996CBE043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a:extLst>
            <a:ext uri="{FF2B5EF4-FFF2-40B4-BE49-F238E27FC236}">
              <a16:creationId xmlns:a16="http://schemas.microsoft.com/office/drawing/2014/main" id="{535927BB-1DA3-4D48-9BC9-31867C64A2B5}"/>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a:extLst>
            <a:ext uri="{FF2B5EF4-FFF2-40B4-BE49-F238E27FC236}">
              <a16:creationId xmlns:a16="http://schemas.microsoft.com/office/drawing/2014/main" id="{974BA802-1C45-4559-882A-E84ED3652299}"/>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a:extLst>
            <a:ext uri="{FF2B5EF4-FFF2-40B4-BE49-F238E27FC236}">
              <a16:creationId xmlns:a16="http://schemas.microsoft.com/office/drawing/2014/main" id="{D90DBA1D-294F-4658-BFCA-475DB9BCBA32}"/>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a:extLst>
            <a:ext uri="{FF2B5EF4-FFF2-40B4-BE49-F238E27FC236}">
              <a16:creationId xmlns:a16="http://schemas.microsoft.com/office/drawing/2014/main" id="{1BAD9D98-FB35-4CE5-A28E-FD6A8E5FCED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a:extLst>
            <a:ext uri="{FF2B5EF4-FFF2-40B4-BE49-F238E27FC236}">
              <a16:creationId xmlns:a16="http://schemas.microsoft.com/office/drawing/2014/main" id="{4752A717-E180-4B1B-AE01-752B39DE8C9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70" name="【公民館】&#10;有形固定資産減価償却率平均値テキスト">
          <a:extLst>
            <a:ext uri="{FF2B5EF4-FFF2-40B4-BE49-F238E27FC236}">
              <a16:creationId xmlns:a16="http://schemas.microsoft.com/office/drawing/2014/main" id="{66D40E09-E7D7-40E0-BA8F-4ED79A078FDE}"/>
            </a:ext>
          </a:extLst>
        </xdr:cNvPr>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a:extLst>
            <a:ext uri="{FF2B5EF4-FFF2-40B4-BE49-F238E27FC236}">
              <a16:creationId xmlns:a16="http://schemas.microsoft.com/office/drawing/2014/main" id="{C6EEB2AE-2331-44EE-A0A1-9BF760279065}"/>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a:extLst>
            <a:ext uri="{FF2B5EF4-FFF2-40B4-BE49-F238E27FC236}">
              <a16:creationId xmlns:a16="http://schemas.microsoft.com/office/drawing/2014/main" id="{8C8AEB92-357A-4D72-A041-0E61422D6456}"/>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a:extLst>
            <a:ext uri="{FF2B5EF4-FFF2-40B4-BE49-F238E27FC236}">
              <a16:creationId xmlns:a16="http://schemas.microsoft.com/office/drawing/2014/main" id="{5609981C-95CF-419F-9C2A-D7ECD546899B}"/>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a:extLst>
            <a:ext uri="{FF2B5EF4-FFF2-40B4-BE49-F238E27FC236}">
              <a16:creationId xmlns:a16="http://schemas.microsoft.com/office/drawing/2014/main" id="{C35F06EB-8080-4B8B-9763-FC393425C37C}"/>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a:extLst>
            <a:ext uri="{FF2B5EF4-FFF2-40B4-BE49-F238E27FC236}">
              <a16:creationId xmlns:a16="http://schemas.microsoft.com/office/drawing/2014/main" id="{CBC19CDA-C2AE-4FAC-BCC4-F597FA4CB4F5}"/>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BBB0142-0AB6-487E-AA02-B9EAD6AFBD1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B4C9151-9850-493C-A6E8-E94FECB84D0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7B7C7DA-F5FC-492F-8792-13B3554296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209D849-9CB9-447F-B790-0836D82D5B6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DE5832B-025D-42A3-A40B-18F226A616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51526</xdr:rowOff>
    </xdr:from>
    <xdr:to>
      <xdr:col>85</xdr:col>
      <xdr:colOff>177800</xdr:colOff>
      <xdr:row>104</xdr:row>
      <xdr:rowOff>153126</xdr:rowOff>
    </xdr:to>
    <xdr:sp macro="" textlink="">
      <xdr:nvSpPr>
        <xdr:cNvPr id="781" name="楕円 780">
          <a:extLst>
            <a:ext uri="{FF2B5EF4-FFF2-40B4-BE49-F238E27FC236}">
              <a16:creationId xmlns:a16="http://schemas.microsoft.com/office/drawing/2014/main" id="{60E0E0E5-4981-49F5-BC4E-4F86F1C774A3}"/>
            </a:ext>
          </a:extLst>
        </xdr:cNvPr>
        <xdr:cNvSpPr/>
      </xdr:nvSpPr>
      <xdr:spPr>
        <a:xfrm>
          <a:off x="16268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74403</xdr:rowOff>
    </xdr:from>
    <xdr:ext cx="405111" cy="259045"/>
    <xdr:sp macro="" textlink="">
      <xdr:nvSpPr>
        <xdr:cNvPr id="782" name="【公民館】&#10;有形固定資産減価償却率該当値テキスト">
          <a:extLst>
            <a:ext uri="{FF2B5EF4-FFF2-40B4-BE49-F238E27FC236}">
              <a16:creationId xmlns:a16="http://schemas.microsoft.com/office/drawing/2014/main" id="{5AE75917-A84D-4D34-9758-0F3A3DA449AD}"/>
            </a:ext>
          </a:extLst>
        </xdr:cNvPr>
        <xdr:cNvSpPr txBox="1"/>
      </xdr:nvSpPr>
      <xdr:spPr>
        <a:xfrm>
          <a:off x="16357600" y="1773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66221</xdr:rowOff>
    </xdr:from>
    <xdr:to>
      <xdr:col>81</xdr:col>
      <xdr:colOff>101600</xdr:colOff>
      <xdr:row>105</xdr:row>
      <xdr:rowOff>167821</xdr:rowOff>
    </xdr:to>
    <xdr:sp macro="" textlink="">
      <xdr:nvSpPr>
        <xdr:cNvPr id="783" name="楕円 782">
          <a:extLst>
            <a:ext uri="{FF2B5EF4-FFF2-40B4-BE49-F238E27FC236}">
              <a16:creationId xmlns:a16="http://schemas.microsoft.com/office/drawing/2014/main" id="{FDDE25D2-EFCF-4D38-8713-7A1AD7C010C7}"/>
            </a:ext>
          </a:extLst>
        </xdr:cNvPr>
        <xdr:cNvSpPr/>
      </xdr:nvSpPr>
      <xdr:spPr>
        <a:xfrm>
          <a:off x="15430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102326</xdr:rowOff>
    </xdr:from>
    <xdr:to>
      <xdr:col>85</xdr:col>
      <xdr:colOff>127000</xdr:colOff>
      <xdr:row>105</xdr:row>
      <xdr:rowOff>117021</xdr:rowOff>
    </xdr:to>
    <xdr:cxnSp macro="">
      <xdr:nvCxnSpPr>
        <xdr:cNvPr id="784" name="直線コネクタ 783">
          <a:extLst>
            <a:ext uri="{FF2B5EF4-FFF2-40B4-BE49-F238E27FC236}">
              <a16:creationId xmlns:a16="http://schemas.microsoft.com/office/drawing/2014/main" id="{9F4BC32D-91BF-48D9-8841-9DF1C0519EEA}"/>
            </a:ext>
          </a:extLst>
        </xdr:cNvPr>
        <xdr:cNvCxnSpPr/>
      </xdr:nvCxnSpPr>
      <xdr:spPr>
        <a:xfrm flipV="1">
          <a:off x="15481300" y="17933126"/>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85" name="楕円 784">
          <a:extLst>
            <a:ext uri="{FF2B5EF4-FFF2-40B4-BE49-F238E27FC236}">
              <a16:creationId xmlns:a16="http://schemas.microsoft.com/office/drawing/2014/main" id="{CA684371-878D-4430-8654-E2FE24C62FB9}"/>
            </a:ext>
          </a:extLst>
        </xdr:cNvPr>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117021</xdr:rowOff>
    </xdr:to>
    <xdr:cxnSp macro="">
      <xdr:nvCxnSpPr>
        <xdr:cNvPr id="786" name="直線コネクタ 785">
          <a:extLst>
            <a:ext uri="{FF2B5EF4-FFF2-40B4-BE49-F238E27FC236}">
              <a16:creationId xmlns:a16="http://schemas.microsoft.com/office/drawing/2014/main" id="{CFCAED66-8A2B-4406-B2CA-F947078E1486}"/>
            </a:ext>
          </a:extLst>
        </xdr:cNvPr>
        <xdr:cNvCxnSpPr/>
      </xdr:nvCxnSpPr>
      <xdr:spPr>
        <a:xfrm>
          <a:off x="14592300" y="1807845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30299</xdr:rowOff>
    </xdr:from>
    <xdr:to>
      <xdr:col>72</xdr:col>
      <xdr:colOff>38100</xdr:colOff>
      <xdr:row>105</xdr:row>
      <xdr:rowOff>131899</xdr:rowOff>
    </xdr:to>
    <xdr:sp macro="" textlink="">
      <xdr:nvSpPr>
        <xdr:cNvPr id="787" name="楕円 786">
          <a:extLst>
            <a:ext uri="{FF2B5EF4-FFF2-40B4-BE49-F238E27FC236}">
              <a16:creationId xmlns:a16="http://schemas.microsoft.com/office/drawing/2014/main" id="{CFEDF8BB-35A9-4740-8796-26DF14214211}"/>
            </a:ext>
          </a:extLst>
        </xdr:cNvPr>
        <xdr:cNvSpPr/>
      </xdr:nvSpPr>
      <xdr:spPr>
        <a:xfrm>
          <a:off x="13652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81099</xdr:rowOff>
    </xdr:to>
    <xdr:cxnSp macro="">
      <xdr:nvCxnSpPr>
        <xdr:cNvPr id="788" name="直線コネクタ 787">
          <a:extLst>
            <a:ext uri="{FF2B5EF4-FFF2-40B4-BE49-F238E27FC236}">
              <a16:creationId xmlns:a16="http://schemas.microsoft.com/office/drawing/2014/main" id="{2610ACF0-FD15-4D19-AB36-07C76B933D25}"/>
            </a:ext>
          </a:extLst>
        </xdr:cNvPr>
        <xdr:cNvCxnSpPr/>
      </xdr:nvCxnSpPr>
      <xdr:spPr>
        <a:xfrm flipV="1">
          <a:off x="13703300" y="180784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160927</xdr:rowOff>
    </xdr:from>
    <xdr:to>
      <xdr:col>67</xdr:col>
      <xdr:colOff>101600</xdr:colOff>
      <xdr:row>105</xdr:row>
      <xdr:rowOff>91077</xdr:rowOff>
    </xdr:to>
    <xdr:sp macro="" textlink="">
      <xdr:nvSpPr>
        <xdr:cNvPr id="789" name="楕円 788">
          <a:extLst>
            <a:ext uri="{FF2B5EF4-FFF2-40B4-BE49-F238E27FC236}">
              <a16:creationId xmlns:a16="http://schemas.microsoft.com/office/drawing/2014/main" id="{B6083A5D-7FCB-4985-AECE-9588B4C1BD42}"/>
            </a:ext>
          </a:extLst>
        </xdr:cNvPr>
        <xdr:cNvSpPr/>
      </xdr:nvSpPr>
      <xdr:spPr>
        <a:xfrm>
          <a:off x="12763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40277</xdr:rowOff>
    </xdr:from>
    <xdr:to>
      <xdr:col>71</xdr:col>
      <xdr:colOff>177800</xdr:colOff>
      <xdr:row>105</xdr:row>
      <xdr:rowOff>81099</xdr:rowOff>
    </xdr:to>
    <xdr:cxnSp macro="">
      <xdr:nvCxnSpPr>
        <xdr:cNvPr id="790" name="直線コネクタ 789">
          <a:extLst>
            <a:ext uri="{FF2B5EF4-FFF2-40B4-BE49-F238E27FC236}">
              <a16:creationId xmlns:a16="http://schemas.microsoft.com/office/drawing/2014/main" id="{7A454D5B-7D54-4447-81D4-AF1705796C59}"/>
            </a:ext>
          </a:extLst>
        </xdr:cNvPr>
        <xdr:cNvCxnSpPr/>
      </xdr:nvCxnSpPr>
      <xdr:spPr>
        <a:xfrm>
          <a:off x="12814300" y="180425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91" name="n_1aveValue【公民館】&#10;有形固定資産減価償却率">
          <a:extLst>
            <a:ext uri="{FF2B5EF4-FFF2-40B4-BE49-F238E27FC236}">
              <a16:creationId xmlns:a16="http://schemas.microsoft.com/office/drawing/2014/main" id="{F6A96973-43A5-42DA-8A7C-7D0861C95AB9}"/>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92" name="n_2aveValue【公民館】&#10;有形固定資産減価償却率">
          <a:extLst>
            <a:ext uri="{FF2B5EF4-FFF2-40B4-BE49-F238E27FC236}">
              <a16:creationId xmlns:a16="http://schemas.microsoft.com/office/drawing/2014/main" id="{D96D0577-AB2C-4DD0-BB2E-626649EA4E6E}"/>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3" name="n_3aveValue【公民館】&#10;有形固定資産減価償却率">
          <a:extLst>
            <a:ext uri="{FF2B5EF4-FFF2-40B4-BE49-F238E27FC236}">
              <a16:creationId xmlns:a16="http://schemas.microsoft.com/office/drawing/2014/main" id="{B7424D4A-8BDA-4956-851B-9AB33DE990E7}"/>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794" name="n_4aveValue【公民館】&#10;有形固定資産減価償却率">
          <a:extLst>
            <a:ext uri="{FF2B5EF4-FFF2-40B4-BE49-F238E27FC236}">
              <a16:creationId xmlns:a16="http://schemas.microsoft.com/office/drawing/2014/main" id="{4416FB5B-D084-4B47-B16E-F0B981A9F325}"/>
            </a:ext>
          </a:extLst>
        </xdr:cNvPr>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12898</xdr:rowOff>
    </xdr:from>
    <xdr:ext cx="405111" cy="259045"/>
    <xdr:sp macro="" textlink="">
      <xdr:nvSpPr>
        <xdr:cNvPr id="795" name="n_1mainValue【公民館】&#10;有形固定資産減価償却率">
          <a:extLst>
            <a:ext uri="{FF2B5EF4-FFF2-40B4-BE49-F238E27FC236}">
              <a16:creationId xmlns:a16="http://schemas.microsoft.com/office/drawing/2014/main" id="{8A7A696E-881A-40AA-8D28-2CC153321105}"/>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143527</xdr:rowOff>
    </xdr:from>
    <xdr:ext cx="405111" cy="259045"/>
    <xdr:sp macro="" textlink="">
      <xdr:nvSpPr>
        <xdr:cNvPr id="796" name="n_2mainValue【公民館】&#10;有形固定資産減価償却率">
          <a:extLst>
            <a:ext uri="{FF2B5EF4-FFF2-40B4-BE49-F238E27FC236}">
              <a16:creationId xmlns:a16="http://schemas.microsoft.com/office/drawing/2014/main" id="{C67C01C3-9427-4EDE-A2B0-5BF7E5E72666}"/>
            </a:ext>
          </a:extLst>
        </xdr:cNvPr>
        <xdr:cNvSpPr txBox="1"/>
      </xdr:nvSpPr>
      <xdr:spPr>
        <a:xfrm>
          <a:off x="14389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148426</xdr:rowOff>
    </xdr:from>
    <xdr:ext cx="405111" cy="259045"/>
    <xdr:sp macro="" textlink="">
      <xdr:nvSpPr>
        <xdr:cNvPr id="797" name="n_3mainValue【公民館】&#10;有形固定資産減価償却率">
          <a:extLst>
            <a:ext uri="{FF2B5EF4-FFF2-40B4-BE49-F238E27FC236}">
              <a16:creationId xmlns:a16="http://schemas.microsoft.com/office/drawing/2014/main" id="{150E12AB-768C-4754-B630-1E6E67192206}"/>
            </a:ext>
          </a:extLst>
        </xdr:cNvPr>
        <xdr:cNvSpPr txBox="1"/>
      </xdr:nvSpPr>
      <xdr:spPr>
        <a:xfrm>
          <a:off x="13500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98" name="n_4mainValue【公民館】&#10;有形固定資産減価償却率">
          <a:extLst>
            <a:ext uri="{FF2B5EF4-FFF2-40B4-BE49-F238E27FC236}">
              <a16:creationId xmlns:a16="http://schemas.microsoft.com/office/drawing/2014/main" id="{6F468B97-416D-499C-99FD-D5B50ED22A32}"/>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42B059EF-E594-43F8-B264-515F77C4D74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38131EDD-2F11-4E22-9610-52EE50EA31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B9FE143F-683A-488F-9E93-CFFB6A0219A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96661374-6766-41DF-A33A-E029C2C1B56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8E507FC0-FC8D-472F-9D22-ACE2F3CC13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77387097-4FA4-43B5-82C9-0E895048861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3B3BCFDF-ED4C-4420-9E19-08148340171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44424E65-85C5-4EEF-BF71-5761BB2E2A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8FA5E3F9-C805-4088-8162-C8CC52D5FFF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B38ED2E2-92C3-49D2-BB3E-4DE92EB8C6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109AC14C-E884-45F1-A39C-1E3BCC1BD06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2D9FD16F-85E9-4669-962F-4397B83D076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89B6091-0C60-4DA1-B181-0EFD99001CD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C5B468E7-A824-4458-98E7-96E63828DB8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25F90AC-6F5E-4DCC-B332-4C07B6D0B5B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EBAE877-121D-43FC-ABD2-2841A2AD941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CC3882E2-AC8D-41E6-9126-E10A38BA485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E08567A5-3459-4A5E-86C6-0E9FACF3FD9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80CDFD8A-4DBB-46EA-8165-E7C86B8DB4C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CBF5D808-1DCB-4A60-A074-D6A32EECB58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9E8704F9-656A-4E2B-8367-4E86485C815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2F62919E-77BA-4C0E-8410-87FA1D9CFDD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8F39CD4B-56EB-4EAE-A371-CC7FB9349E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1CC6750F-0428-4498-8F69-A30590B77D0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32CE0FCE-D387-40DE-AD75-7BE88E02FA4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a:extLst>
            <a:ext uri="{FF2B5EF4-FFF2-40B4-BE49-F238E27FC236}">
              <a16:creationId xmlns:a16="http://schemas.microsoft.com/office/drawing/2014/main" id="{D9D30470-82EE-4EB6-90F6-B04440CB2E74}"/>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a:extLst>
            <a:ext uri="{FF2B5EF4-FFF2-40B4-BE49-F238E27FC236}">
              <a16:creationId xmlns:a16="http://schemas.microsoft.com/office/drawing/2014/main" id="{CF078E6F-2424-4BE6-86AA-78060D7E07D4}"/>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a:extLst>
            <a:ext uri="{FF2B5EF4-FFF2-40B4-BE49-F238E27FC236}">
              <a16:creationId xmlns:a16="http://schemas.microsoft.com/office/drawing/2014/main" id="{63FA5453-53C2-4921-B171-C771F65F447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a:extLst>
            <a:ext uri="{FF2B5EF4-FFF2-40B4-BE49-F238E27FC236}">
              <a16:creationId xmlns:a16="http://schemas.microsoft.com/office/drawing/2014/main" id="{C17823A7-6B8E-4ADE-B04B-3AEB5479F66F}"/>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a:extLst>
            <a:ext uri="{FF2B5EF4-FFF2-40B4-BE49-F238E27FC236}">
              <a16:creationId xmlns:a16="http://schemas.microsoft.com/office/drawing/2014/main" id="{A7616B0C-B540-4686-89D6-A7B8AD602201}"/>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829" name="【公民館】&#10;一人当たり面積平均値テキスト">
          <a:extLst>
            <a:ext uri="{FF2B5EF4-FFF2-40B4-BE49-F238E27FC236}">
              <a16:creationId xmlns:a16="http://schemas.microsoft.com/office/drawing/2014/main" id="{969CEC2D-CAB3-4968-9685-45CFD9DE20CA}"/>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a:extLst>
            <a:ext uri="{FF2B5EF4-FFF2-40B4-BE49-F238E27FC236}">
              <a16:creationId xmlns:a16="http://schemas.microsoft.com/office/drawing/2014/main" id="{77ABCEFF-CD67-45C2-BEB4-365385456E6E}"/>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a:extLst>
            <a:ext uri="{FF2B5EF4-FFF2-40B4-BE49-F238E27FC236}">
              <a16:creationId xmlns:a16="http://schemas.microsoft.com/office/drawing/2014/main" id="{43D52261-6AE0-4FC1-8DB2-8AF73E71AA46}"/>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a:extLst>
            <a:ext uri="{FF2B5EF4-FFF2-40B4-BE49-F238E27FC236}">
              <a16:creationId xmlns:a16="http://schemas.microsoft.com/office/drawing/2014/main" id="{7F10819E-261B-4037-831E-E70DB9FBBC9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a:extLst>
            <a:ext uri="{FF2B5EF4-FFF2-40B4-BE49-F238E27FC236}">
              <a16:creationId xmlns:a16="http://schemas.microsoft.com/office/drawing/2014/main" id="{11F08DC9-75FE-48EA-99CA-D6FBB261EF61}"/>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a:extLst>
            <a:ext uri="{FF2B5EF4-FFF2-40B4-BE49-F238E27FC236}">
              <a16:creationId xmlns:a16="http://schemas.microsoft.com/office/drawing/2014/main" id="{A050923F-FD05-42CC-B6E0-5A04F5B2CC24}"/>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5DDC6D8-2D11-43AD-BAD4-D8F2E2BAA6E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C54FEB1E-B5E5-4EC1-B6C7-B647E6D838C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1223B24-0649-4627-820E-A65F418CDF3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5605327-EB6E-45E4-85A8-11260D68D02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3ED77780-40E7-4C71-B7D8-318DD530F7E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40" name="楕円 839">
          <a:extLst>
            <a:ext uri="{FF2B5EF4-FFF2-40B4-BE49-F238E27FC236}">
              <a16:creationId xmlns:a16="http://schemas.microsoft.com/office/drawing/2014/main" id="{83DC7286-62A0-4738-9A4D-BC053CAC308B}"/>
            </a:ext>
          </a:extLst>
        </xdr:cNvPr>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128288</xdr:rowOff>
    </xdr:from>
    <xdr:ext cx="469744" cy="259045"/>
    <xdr:sp macro="" textlink="">
      <xdr:nvSpPr>
        <xdr:cNvPr id="841" name="【公民館】&#10;一人当たり面積該当値テキスト">
          <a:extLst>
            <a:ext uri="{FF2B5EF4-FFF2-40B4-BE49-F238E27FC236}">
              <a16:creationId xmlns:a16="http://schemas.microsoft.com/office/drawing/2014/main" id="{9C5DD07C-2D99-423F-88A3-FBAC3AB5A66D}"/>
            </a:ext>
          </a:extLst>
        </xdr:cNvPr>
        <xdr:cNvSpPr txBox="1"/>
      </xdr:nvSpPr>
      <xdr:spPr>
        <a:xfrm>
          <a:off x="22199600"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108676</xdr:rowOff>
    </xdr:from>
    <xdr:to>
      <xdr:col>112</xdr:col>
      <xdr:colOff>38100</xdr:colOff>
      <xdr:row>106</xdr:row>
      <xdr:rowOff>38826</xdr:rowOff>
    </xdr:to>
    <xdr:sp macro="" textlink="">
      <xdr:nvSpPr>
        <xdr:cNvPr id="842" name="楕円 841">
          <a:extLst>
            <a:ext uri="{FF2B5EF4-FFF2-40B4-BE49-F238E27FC236}">
              <a16:creationId xmlns:a16="http://schemas.microsoft.com/office/drawing/2014/main" id="{1CB34D51-567F-40CE-B5E2-2B1BA1D8FE41}"/>
            </a:ext>
          </a:extLst>
        </xdr:cNvPr>
        <xdr:cNvSpPr/>
      </xdr:nvSpPr>
      <xdr:spPr>
        <a:xfrm>
          <a:off x="21272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105</xdr:row>
      <xdr:rowOff>159476</xdr:rowOff>
    </xdr:to>
    <xdr:cxnSp macro="">
      <xdr:nvCxnSpPr>
        <xdr:cNvPr id="843" name="直線コネクタ 842">
          <a:extLst>
            <a:ext uri="{FF2B5EF4-FFF2-40B4-BE49-F238E27FC236}">
              <a16:creationId xmlns:a16="http://schemas.microsoft.com/office/drawing/2014/main" id="{75AB4E45-CEA9-4B93-8D3D-070CDE6FA544}"/>
            </a:ext>
          </a:extLst>
        </xdr:cNvPr>
        <xdr:cNvCxnSpPr/>
      </xdr:nvCxnSpPr>
      <xdr:spPr>
        <a:xfrm flipV="1">
          <a:off x="21323300" y="181584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111942</xdr:rowOff>
    </xdr:from>
    <xdr:to>
      <xdr:col>107</xdr:col>
      <xdr:colOff>101600</xdr:colOff>
      <xdr:row>106</xdr:row>
      <xdr:rowOff>42092</xdr:rowOff>
    </xdr:to>
    <xdr:sp macro="" textlink="">
      <xdr:nvSpPr>
        <xdr:cNvPr id="844" name="楕円 843">
          <a:extLst>
            <a:ext uri="{FF2B5EF4-FFF2-40B4-BE49-F238E27FC236}">
              <a16:creationId xmlns:a16="http://schemas.microsoft.com/office/drawing/2014/main" id="{1000AD61-B55E-4350-B5BA-3CF7F0CADF9D}"/>
            </a:ext>
          </a:extLst>
        </xdr:cNvPr>
        <xdr:cNvSpPr/>
      </xdr:nvSpPr>
      <xdr:spPr>
        <a:xfrm>
          <a:off x="20383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159476</xdr:rowOff>
    </xdr:from>
    <xdr:to>
      <xdr:col>111</xdr:col>
      <xdr:colOff>177800</xdr:colOff>
      <xdr:row>105</xdr:row>
      <xdr:rowOff>162742</xdr:rowOff>
    </xdr:to>
    <xdr:cxnSp macro="">
      <xdr:nvCxnSpPr>
        <xdr:cNvPr id="845" name="直線コネクタ 844">
          <a:extLst>
            <a:ext uri="{FF2B5EF4-FFF2-40B4-BE49-F238E27FC236}">
              <a16:creationId xmlns:a16="http://schemas.microsoft.com/office/drawing/2014/main" id="{F4158116-415A-4192-B276-DD3475F75287}"/>
            </a:ext>
          </a:extLst>
        </xdr:cNvPr>
        <xdr:cNvCxnSpPr/>
      </xdr:nvCxnSpPr>
      <xdr:spPr>
        <a:xfrm flipV="1">
          <a:off x="20434300" y="18161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846" name="楕円 845">
          <a:extLst>
            <a:ext uri="{FF2B5EF4-FFF2-40B4-BE49-F238E27FC236}">
              <a16:creationId xmlns:a16="http://schemas.microsoft.com/office/drawing/2014/main" id="{D848FACF-2FCE-4755-8365-7ADD1A28F5A7}"/>
            </a:ext>
          </a:extLst>
        </xdr:cNvPr>
        <xdr:cNvSpPr/>
      </xdr:nvSpPr>
      <xdr:spPr>
        <a:xfrm>
          <a:off x="19494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162742</xdr:rowOff>
    </xdr:from>
    <xdr:to>
      <xdr:col>107</xdr:col>
      <xdr:colOff>50800</xdr:colOff>
      <xdr:row>105</xdr:row>
      <xdr:rowOff>166007</xdr:rowOff>
    </xdr:to>
    <xdr:cxnSp macro="">
      <xdr:nvCxnSpPr>
        <xdr:cNvPr id="847" name="直線コネクタ 846">
          <a:extLst>
            <a:ext uri="{FF2B5EF4-FFF2-40B4-BE49-F238E27FC236}">
              <a16:creationId xmlns:a16="http://schemas.microsoft.com/office/drawing/2014/main" id="{57CDEB48-DE09-40D1-9A67-93949ADFE8F8}"/>
            </a:ext>
          </a:extLst>
        </xdr:cNvPr>
        <xdr:cNvCxnSpPr/>
      </xdr:nvCxnSpPr>
      <xdr:spPr>
        <a:xfrm flipV="1">
          <a:off x="19545300" y="181649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111942</xdr:rowOff>
    </xdr:from>
    <xdr:to>
      <xdr:col>98</xdr:col>
      <xdr:colOff>38100</xdr:colOff>
      <xdr:row>106</xdr:row>
      <xdr:rowOff>42092</xdr:rowOff>
    </xdr:to>
    <xdr:sp macro="" textlink="">
      <xdr:nvSpPr>
        <xdr:cNvPr id="848" name="楕円 847">
          <a:extLst>
            <a:ext uri="{FF2B5EF4-FFF2-40B4-BE49-F238E27FC236}">
              <a16:creationId xmlns:a16="http://schemas.microsoft.com/office/drawing/2014/main" id="{D0154F9F-EEA6-4660-AD08-87DBCCD1492D}"/>
            </a:ext>
          </a:extLst>
        </xdr:cNvPr>
        <xdr:cNvSpPr/>
      </xdr:nvSpPr>
      <xdr:spPr>
        <a:xfrm>
          <a:off x="18605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162742</xdr:rowOff>
    </xdr:from>
    <xdr:to>
      <xdr:col>102</xdr:col>
      <xdr:colOff>114300</xdr:colOff>
      <xdr:row>105</xdr:row>
      <xdr:rowOff>166007</xdr:rowOff>
    </xdr:to>
    <xdr:cxnSp macro="">
      <xdr:nvCxnSpPr>
        <xdr:cNvPr id="849" name="直線コネクタ 848">
          <a:extLst>
            <a:ext uri="{FF2B5EF4-FFF2-40B4-BE49-F238E27FC236}">
              <a16:creationId xmlns:a16="http://schemas.microsoft.com/office/drawing/2014/main" id="{7C800FA2-B62D-480F-9472-2F566DCBA64F}"/>
            </a:ext>
          </a:extLst>
        </xdr:cNvPr>
        <xdr:cNvCxnSpPr/>
      </xdr:nvCxnSpPr>
      <xdr:spPr>
        <a:xfrm>
          <a:off x="18656300" y="181649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50" name="n_1aveValue【公民館】&#10;一人当たり面積">
          <a:extLst>
            <a:ext uri="{FF2B5EF4-FFF2-40B4-BE49-F238E27FC236}">
              <a16:creationId xmlns:a16="http://schemas.microsoft.com/office/drawing/2014/main" id="{A869D90F-0A37-44F9-99F0-7BE5479C5AA6}"/>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1" name="n_2aveValue【公民館】&#10;一人当たり面積">
          <a:extLst>
            <a:ext uri="{FF2B5EF4-FFF2-40B4-BE49-F238E27FC236}">
              <a16:creationId xmlns:a16="http://schemas.microsoft.com/office/drawing/2014/main" id="{2F4C6C27-DA0A-4842-A4BC-22EFD2E08232}"/>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2" name="n_3aveValue【公民館】&#10;一人当たり面積">
          <a:extLst>
            <a:ext uri="{FF2B5EF4-FFF2-40B4-BE49-F238E27FC236}">
              <a16:creationId xmlns:a16="http://schemas.microsoft.com/office/drawing/2014/main" id="{E63D2783-DFFB-4494-B8C8-7C065D12B922}"/>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53" name="n_4aveValue【公民館】&#10;一人当たり面積">
          <a:extLst>
            <a:ext uri="{FF2B5EF4-FFF2-40B4-BE49-F238E27FC236}">
              <a16:creationId xmlns:a16="http://schemas.microsoft.com/office/drawing/2014/main" id="{F4E40807-0E64-4D09-8534-EC866355A930}"/>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55353</xdr:rowOff>
    </xdr:from>
    <xdr:ext cx="469744" cy="259045"/>
    <xdr:sp macro="" textlink="">
      <xdr:nvSpPr>
        <xdr:cNvPr id="854" name="n_1mainValue【公民館】&#10;一人当たり面積">
          <a:extLst>
            <a:ext uri="{FF2B5EF4-FFF2-40B4-BE49-F238E27FC236}">
              <a16:creationId xmlns:a16="http://schemas.microsoft.com/office/drawing/2014/main" id="{6E994250-E146-41BB-B873-B98150AFE36D}"/>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58619</xdr:rowOff>
    </xdr:from>
    <xdr:ext cx="469744" cy="259045"/>
    <xdr:sp macro="" textlink="">
      <xdr:nvSpPr>
        <xdr:cNvPr id="855" name="n_2mainValue【公民館】&#10;一人当たり面積">
          <a:extLst>
            <a:ext uri="{FF2B5EF4-FFF2-40B4-BE49-F238E27FC236}">
              <a16:creationId xmlns:a16="http://schemas.microsoft.com/office/drawing/2014/main" id="{D7622C3A-2799-4F7E-A38F-D94D9CE1A36E}"/>
            </a:ext>
          </a:extLst>
        </xdr:cNvPr>
        <xdr:cNvSpPr txBox="1"/>
      </xdr:nvSpPr>
      <xdr:spPr>
        <a:xfrm>
          <a:off x="20199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61884</xdr:rowOff>
    </xdr:from>
    <xdr:ext cx="469744" cy="259045"/>
    <xdr:sp macro="" textlink="">
      <xdr:nvSpPr>
        <xdr:cNvPr id="856" name="n_3mainValue【公民館】&#10;一人当たり面積">
          <a:extLst>
            <a:ext uri="{FF2B5EF4-FFF2-40B4-BE49-F238E27FC236}">
              <a16:creationId xmlns:a16="http://schemas.microsoft.com/office/drawing/2014/main" id="{2D34DB14-0D5C-4C55-98B7-9D7C4E53A118}"/>
            </a:ext>
          </a:extLst>
        </xdr:cNvPr>
        <xdr:cNvSpPr txBox="1"/>
      </xdr:nvSpPr>
      <xdr:spPr>
        <a:xfrm>
          <a:off x="19310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58619</xdr:rowOff>
    </xdr:from>
    <xdr:ext cx="469744" cy="259045"/>
    <xdr:sp macro="" textlink="">
      <xdr:nvSpPr>
        <xdr:cNvPr id="857" name="n_4mainValue【公民館】&#10;一人当たり面積">
          <a:extLst>
            <a:ext uri="{FF2B5EF4-FFF2-40B4-BE49-F238E27FC236}">
              <a16:creationId xmlns:a16="http://schemas.microsoft.com/office/drawing/2014/main" id="{75AFF57F-BA95-48B6-903E-5AB4F80D8A3F}"/>
            </a:ext>
          </a:extLst>
        </xdr:cNvPr>
        <xdr:cNvSpPr txBox="1"/>
      </xdr:nvSpPr>
      <xdr:spPr>
        <a:xfrm>
          <a:off x="18421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79D3C655-0F20-43AC-A43A-F7375EC98F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B2AC7A9A-5494-4285-BF04-6284A551AA6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3F9ADCC4-0F96-47D2-86C1-6349E49B98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昨年度と比較して大きく増減がある項目は昨年度の数値に誤りがあったためである。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橋りょう・トンネル、学校施設、公営住宅である。また同様に人口一人当たりで比較すると道路、学校施設、公民館が類似団体より高い数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学校施設においては有形固定資産減価償却率及び一人当たりの面積のいずれも高い数値となっているが、継続的に修繕等を図っているが減価償却率に考慮されず現状よりも高い数値となっている。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また小規模特認校等の施策により児童数の改善等を図っていることや各学校毎に長寿命化計画を策定し今後適切に改修を行うなど、施設のマネジメントについては随時適切に検討を行っている。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他の施設においても有形固定資産減価償却率及び一人当たりの面積も考慮し、公共施設の統廃合・縮小の検討及び施設の更新や長寿命化を計画的に進め、継続的な公共施設のマネジメント及び健全な財政運営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803728A-BAC2-4777-B326-213CADDA615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0CC5AFE-F441-4E3F-8DE0-571B5D7348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0D4C2D4-5170-4A23-9CE5-05AF15F1ACC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281A4B-28DF-4925-B407-842A0539234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30B465F-6BCB-40A5-8ECE-0AC660860C9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4A9125-04BD-44EE-A15C-2CF72CE1E6C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A26BBB6-E044-43B9-BA58-4C5D6B8B49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C20D72-FAB9-4ED2-BD43-2CB546F1829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7DAF8D-DAEE-4CAB-B272-B08B9C1415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D37A68-1352-4D6B-85D5-D8971F2C9A4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38,831
38,277
61.06
20,638,568
19,694,724
927,083
9,044,494
12,220,387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84D3DD-78D3-4A7E-B95E-98204C52AB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BFDB95-9957-4B24-A6C7-C3949856867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F768E4-3339-4781-BF55-E9256EC9E1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515667-44BE-4EDA-8F18-0C236F60D52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A4DA9D-E2B5-49B9-8F63-09B68A9BB2A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F554687-5ECA-4E8C-9E08-2056162853A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003DE4B-5831-4971-8337-7E523356AF8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70038E-2C8E-4370-A006-E638FFF04D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BE43E3E-AE7C-40EA-9FA7-FED26CEE6A3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0AB3F1-211C-4769-9D36-A1E199F6DA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9780B24-4C68-4214-955C-C3229FB82A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BF4B81-189D-4849-9086-CCF88828D4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6C70890-67E5-4C85-AC54-66582572A59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495ABB-20BB-4DB6-A0DD-C619C1F9D0E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CAEFE6-2AA7-411B-9D26-6F586C68B9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45B4EB7-65B0-41B9-97FE-6DFF22F675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8016F82-0AC2-44C9-9D5C-636B9A9344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447F7F-88C1-4D2E-93B7-1D3A29F9439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6776E3-439A-453B-B96A-7A1CF1721A9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0DF1CF3-CC3C-4ACB-9CAA-B2FA819692F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59340EC-9756-470D-AF3A-63DAC35AC78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952DA9B-478B-48BE-A90E-37A3D898427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AF832F-4254-42EE-8BE5-1FDC20C5062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6DFD5ED-F185-4DEE-8BBA-A35B86B972C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1654738-DD7D-4389-9628-C7E70E66F8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56C1484-3E55-4EA8-9106-B7337FD2AB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D1D97E0-C378-4068-80C9-40768FB2244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10709DD-5C11-4E24-9435-8358D438C43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E911CFF-1757-4B30-8F1B-A0F3C97C0C8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50FB117-34BA-48F8-BDD4-787B26EF359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3959128-7AD1-4F40-BD28-AC9001067F5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35D471C-4105-4222-9B3B-174C9346245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D23BC5D-1808-46A6-8C89-705FE66BC02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DE14422-CC9C-45B7-BB3B-EB37877273B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7C6E8EC-EDE1-49B9-9F97-6AF15FF68F1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5E45FE9-4454-4354-9E6D-6FE199BE33C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2AD7DCD-386E-45DD-AFA0-E50479B16CD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4DF8F41-DF98-4C02-A3AC-DD264B7E599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B801708-A572-45CC-B91B-3CEC51EC513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5BC4A3A-CED3-4B9C-B078-DF8EC145942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B43C1AE-55D2-4F7B-9BAB-A272223E93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72FAF74-CA7F-49D4-8BF6-28AEBB7D1EC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A2766B7-E437-47C0-9CD1-4F8EB1C24A4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5246D33-929D-463B-8F45-FB7AAA78F96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66F7B72-674F-4997-A7DC-6F4BF66515C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A8F734D-EB93-489A-88E9-53CEFE2046F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C1F645F9-DEDF-4FA5-A286-89B0DA11CAD7}"/>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D1C3D1BD-1354-4DE7-85BC-610A1A0BF66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9BAF800-5CF7-4023-9DDE-964AFADFBD14}"/>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FEF7C57B-948B-4C0B-B201-EEDD2C48CCE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7A44939-62D3-4427-8300-4F6E7B494B4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48451DE5-4E5A-402D-8406-CD413540B031}"/>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3359A602-F45F-4305-AA3D-2CBC37678175}"/>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163C19D0-544E-42B6-BE02-84E31E42A5EF}"/>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84AEB0C2-363E-4A9B-B9F6-7C70354F213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A85589D5-046C-467D-A20C-3EB79607F8A2}"/>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61BE83B1-39E6-4612-877E-5D04706C8474}"/>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9406FB8-1975-43FC-9337-E4B0CA97EFC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9395A36-B8DB-4FFF-B852-283B458326A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5D6B5CF-28D5-4E2F-80FF-AD743B4284B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CF24968-F33A-4399-A009-94543BE6F60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FADD345-3C17-4E56-93A5-20DC303458D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100512</xdr:rowOff>
    </xdr:from>
    <xdr:to>
      <xdr:col>24</xdr:col>
      <xdr:colOff>114300</xdr:colOff>
      <xdr:row>40</xdr:row>
      <xdr:rowOff>30662</xdr:rowOff>
    </xdr:to>
    <xdr:sp macro="" textlink="">
      <xdr:nvSpPr>
        <xdr:cNvPr id="74" name="楕円 73">
          <a:extLst>
            <a:ext uri="{FF2B5EF4-FFF2-40B4-BE49-F238E27FC236}">
              <a16:creationId xmlns:a16="http://schemas.microsoft.com/office/drawing/2014/main" id="{663D7977-33B2-4769-A97C-546FE03DAFCF}"/>
            </a:ext>
          </a:extLst>
        </xdr:cNvPr>
        <xdr:cNvSpPr/>
      </xdr:nvSpPr>
      <xdr:spPr>
        <a:xfrm>
          <a:off x="45847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78939</xdr:rowOff>
    </xdr:from>
    <xdr:ext cx="405111" cy="259045"/>
    <xdr:sp macro="" textlink="">
      <xdr:nvSpPr>
        <xdr:cNvPr id="75" name="【図書館】&#10;有形固定資産減価償却率該当値テキスト">
          <a:extLst>
            <a:ext uri="{FF2B5EF4-FFF2-40B4-BE49-F238E27FC236}">
              <a16:creationId xmlns:a16="http://schemas.microsoft.com/office/drawing/2014/main" id="{CBF0B712-1879-4AFC-BDB6-AD9DD3162176}"/>
            </a:ext>
          </a:extLst>
        </xdr:cNvPr>
        <xdr:cNvSpPr txBox="1"/>
      </xdr:nvSpPr>
      <xdr:spPr>
        <a:xfrm>
          <a:off x="4673600"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85816</xdr:rowOff>
    </xdr:from>
    <xdr:to>
      <xdr:col>20</xdr:col>
      <xdr:colOff>38100</xdr:colOff>
      <xdr:row>40</xdr:row>
      <xdr:rowOff>15966</xdr:rowOff>
    </xdr:to>
    <xdr:sp macro="" textlink="">
      <xdr:nvSpPr>
        <xdr:cNvPr id="76" name="楕円 75">
          <a:extLst>
            <a:ext uri="{FF2B5EF4-FFF2-40B4-BE49-F238E27FC236}">
              <a16:creationId xmlns:a16="http://schemas.microsoft.com/office/drawing/2014/main" id="{F727AF07-BD41-426E-B06B-2A4CF47798BF}"/>
            </a:ext>
          </a:extLst>
        </xdr:cNvPr>
        <xdr:cNvSpPr/>
      </xdr:nvSpPr>
      <xdr:spPr>
        <a:xfrm>
          <a:off x="3746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136616</xdr:rowOff>
    </xdr:from>
    <xdr:to>
      <xdr:col>24</xdr:col>
      <xdr:colOff>63500</xdr:colOff>
      <xdr:row>39</xdr:row>
      <xdr:rowOff>151312</xdr:rowOff>
    </xdr:to>
    <xdr:cxnSp macro="">
      <xdr:nvCxnSpPr>
        <xdr:cNvPr id="77" name="直線コネクタ 76">
          <a:extLst>
            <a:ext uri="{FF2B5EF4-FFF2-40B4-BE49-F238E27FC236}">
              <a16:creationId xmlns:a16="http://schemas.microsoft.com/office/drawing/2014/main" id="{84D0492A-2D4D-4758-8D84-6BB007766532}"/>
            </a:ext>
          </a:extLst>
        </xdr:cNvPr>
        <xdr:cNvCxnSpPr/>
      </xdr:nvCxnSpPr>
      <xdr:spPr>
        <a:xfrm>
          <a:off x="3797300" y="682316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53159</xdr:rowOff>
    </xdr:from>
    <xdr:to>
      <xdr:col>15</xdr:col>
      <xdr:colOff>101600</xdr:colOff>
      <xdr:row>39</xdr:row>
      <xdr:rowOff>154759</xdr:rowOff>
    </xdr:to>
    <xdr:sp macro="" textlink="">
      <xdr:nvSpPr>
        <xdr:cNvPr id="78" name="楕円 77">
          <a:extLst>
            <a:ext uri="{FF2B5EF4-FFF2-40B4-BE49-F238E27FC236}">
              <a16:creationId xmlns:a16="http://schemas.microsoft.com/office/drawing/2014/main" id="{C2672023-0678-4445-A972-FA4F29D7FE3C}"/>
            </a:ext>
          </a:extLst>
        </xdr:cNvPr>
        <xdr:cNvSpPr/>
      </xdr:nvSpPr>
      <xdr:spPr>
        <a:xfrm>
          <a:off x="2857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103959</xdr:rowOff>
    </xdr:from>
    <xdr:to>
      <xdr:col>19</xdr:col>
      <xdr:colOff>177800</xdr:colOff>
      <xdr:row>39</xdr:row>
      <xdr:rowOff>136616</xdr:rowOff>
    </xdr:to>
    <xdr:cxnSp macro="">
      <xdr:nvCxnSpPr>
        <xdr:cNvPr id="79" name="直線コネクタ 78">
          <a:extLst>
            <a:ext uri="{FF2B5EF4-FFF2-40B4-BE49-F238E27FC236}">
              <a16:creationId xmlns:a16="http://schemas.microsoft.com/office/drawing/2014/main" id="{E578BEF4-4FFE-404C-9E49-2BCDB584C41F}"/>
            </a:ext>
          </a:extLst>
        </xdr:cNvPr>
        <xdr:cNvCxnSpPr/>
      </xdr:nvCxnSpPr>
      <xdr:spPr>
        <a:xfrm>
          <a:off x="2908300" y="67905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20501</xdr:rowOff>
    </xdr:from>
    <xdr:to>
      <xdr:col>10</xdr:col>
      <xdr:colOff>165100</xdr:colOff>
      <xdr:row>39</xdr:row>
      <xdr:rowOff>122101</xdr:rowOff>
    </xdr:to>
    <xdr:sp macro="" textlink="">
      <xdr:nvSpPr>
        <xdr:cNvPr id="80" name="楕円 79">
          <a:extLst>
            <a:ext uri="{FF2B5EF4-FFF2-40B4-BE49-F238E27FC236}">
              <a16:creationId xmlns:a16="http://schemas.microsoft.com/office/drawing/2014/main" id="{CAD41EED-2AE2-493E-A23D-544EFE2305C9}"/>
            </a:ext>
          </a:extLst>
        </xdr:cNvPr>
        <xdr:cNvSpPr/>
      </xdr:nvSpPr>
      <xdr:spPr>
        <a:xfrm>
          <a:off x="1968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71301</xdr:rowOff>
    </xdr:from>
    <xdr:to>
      <xdr:col>15</xdr:col>
      <xdr:colOff>50800</xdr:colOff>
      <xdr:row>39</xdr:row>
      <xdr:rowOff>103959</xdr:rowOff>
    </xdr:to>
    <xdr:cxnSp macro="">
      <xdr:nvCxnSpPr>
        <xdr:cNvPr id="81" name="直線コネクタ 80">
          <a:extLst>
            <a:ext uri="{FF2B5EF4-FFF2-40B4-BE49-F238E27FC236}">
              <a16:creationId xmlns:a16="http://schemas.microsoft.com/office/drawing/2014/main" id="{2A4ABC20-4F36-4B3D-9A8A-8BA1A84961C6}"/>
            </a:ext>
          </a:extLst>
        </xdr:cNvPr>
        <xdr:cNvCxnSpPr/>
      </xdr:nvCxnSpPr>
      <xdr:spPr>
        <a:xfrm>
          <a:off x="2019300" y="67578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144599</xdr:rowOff>
    </xdr:from>
    <xdr:to>
      <xdr:col>6</xdr:col>
      <xdr:colOff>38100</xdr:colOff>
      <xdr:row>39</xdr:row>
      <xdr:rowOff>74749</xdr:rowOff>
    </xdr:to>
    <xdr:sp macro="" textlink="">
      <xdr:nvSpPr>
        <xdr:cNvPr id="82" name="楕円 81">
          <a:extLst>
            <a:ext uri="{FF2B5EF4-FFF2-40B4-BE49-F238E27FC236}">
              <a16:creationId xmlns:a16="http://schemas.microsoft.com/office/drawing/2014/main" id="{D05EBD6D-D8DE-4695-84F8-B9F491501A4E}"/>
            </a:ext>
          </a:extLst>
        </xdr:cNvPr>
        <xdr:cNvSpPr/>
      </xdr:nvSpPr>
      <xdr:spPr>
        <a:xfrm>
          <a:off x="1079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23949</xdr:rowOff>
    </xdr:from>
    <xdr:to>
      <xdr:col>10</xdr:col>
      <xdr:colOff>114300</xdr:colOff>
      <xdr:row>39</xdr:row>
      <xdr:rowOff>71301</xdr:rowOff>
    </xdr:to>
    <xdr:cxnSp macro="">
      <xdr:nvCxnSpPr>
        <xdr:cNvPr id="83" name="直線コネクタ 82">
          <a:extLst>
            <a:ext uri="{FF2B5EF4-FFF2-40B4-BE49-F238E27FC236}">
              <a16:creationId xmlns:a16="http://schemas.microsoft.com/office/drawing/2014/main" id="{88216562-B256-4B50-8330-7B59A92CEDFC}"/>
            </a:ext>
          </a:extLst>
        </xdr:cNvPr>
        <xdr:cNvCxnSpPr/>
      </xdr:nvCxnSpPr>
      <xdr:spPr>
        <a:xfrm>
          <a:off x="1130300" y="671049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79EFCB52-5993-4D49-8322-544D252143AC}"/>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D45E3092-5E33-4504-9A76-1D2111A16A01}"/>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86240765-4527-44B5-9941-CD45F6A7A833}"/>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82CEB9CE-8CD6-4CBF-A8D5-7F1036189D47}"/>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7093</xdr:rowOff>
    </xdr:from>
    <xdr:ext cx="405111" cy="259045"/>
    <xdr:sp macro="" textlink="">
      <xdr:nvSpPr>
        <xdr:cNvPr id="88" name="n_1mainValue【図書館】&#10;有形固定資産減価償却率">
          <a:extLst>
            <a:ext uri="{FF2B5EF4-FFF2-40B4-BE49-F238E27FC236}">
              <a16:creationId xmlns:a16="http://schemas.microsoft.com/office/drawing/2014/main" id="{8003B07B-7DE8-4617-B57B-DF0EB5612B1A}"/>
            </a:ext>
          </a:extLst>
        </xdr:cNvPr>
        <xdr:cNvSpPr txBox="1"/>
      </xdr:nvSpPr>
      <xdr:spPr>
        <a:xfrm>
          <a:off x="3582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145886</xdr:rowOff>
    </xdr:from>
    <xdr:ext cx="405111" cy="259045"/>
    <xdr:sp macro="" textlink="">
      <xdr:nvSpPr>
        <xdr:cNvPr id="89" name="n_2mainValue【図書館】&#10;有形固定資産減価償却率">
          <a:extLst>
            <a:ext uri="{FF2B5EF4-FFF2-40B4-BE49-F238E27FC236}">
              <a16:creationId xmlns:a16="http://schemas.microsoft.com/office/drawing/2014/main" id="{9111D4CD-A325-4955-9438-4FD08CC07534}"/>
            </a:ext>
          </a:extLst>
        </xdr:cNvPr>
        <xdr:cNvSpPr txBox="1"/>
      </xdr:nvSpPr>
      <xdr:spPr>
        <a:xfrm>
          <a:off x="2705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113228</xdr:rowOff>
    </xdr:from>
    <xdr:ext cx="405111" cy="259045"/>
    <xdr:sp macro="" textlink="">
      <xdr:nvSpPr>
        <xdr:cNvPr id="90" name="n_3mainValue【図書館】&#10;有形固定資産減価償却率">
          <a:extLst>
            <a:ext uri="{FF2B5EF4-FFF2-40B4-BE49-F238E27FC236}">
              <a16:creationId xmlns:a16="http://schemas.microsoft.com/office/drawing/2014/main" id="{1C0FE860-C9B2-409D-95B0-4A977EEECE33}"/>
            </a:ext>
          </a:extLst>
        </xdr:cNvPr>
        <xdr:cNvSpPr txBox="1"/>
      </xdr:nvSpPr>
      <xdr:spPr>
        <a:xfrm>
          <a:off x="1816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65876</xdr:rowOff>
    </xdr:from>
    <xdr:ext cx="405111" cy="259045"/>
    <xdr:sp macro="" textlink="">
      <xdr:nvSpPr>
        <xdr:cNvPr id="91" name="n_4mainValue【図書館】&#10;有形固定資産減価償却率">
          <a:extLst>
            <a:ext uri="{FF2B5EF4-FFF2-40B4-BE49-F238E27FC236}">
              <a16:creationId xmlns:a16="http://schemas.microsoft.com/office/drawing/2014/main" id="{BF8E6055-DEA4-4576-911D-B20B13FA8C5A}"/>
            </a:ext>
          </a:extLst>
        </xdr:cNvPr>
        <xdr:cNvSpPr txBox="1"/>
      </xdr:nvSpPr>
      <xdr:spPr>
        <a:xfrm>
          <a:off x="927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A48C269-AC0E-4401-9E61-57DBB587A3D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73A20E7-3F7E-494A-A62D-167687A3E68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44AF5EE-A13E-4CDF-AB25-833FAF4595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EFCDFA2-EC4C-4D1E-AF5D-96E8A4A91D0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D797275-6867-4844-80EB-0C51A79D253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F8EF4CF-BCA9-4BE9-98A3-F4F1D3216A8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7DB3AEF-C295-48E2-8E04-50CC328309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61F4694-2A66-477A-A62C-205A035D66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B99D729-E2B8-44D1-BB13-478DCF683E4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CCAFC34-04C0-4F49-8D5C-22A5F19722D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869C4909-3AD5-4AA7-8EA2-10B87135CC8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7F8812C-CF05-4CE0-8CDF-05B48AE619D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1A14692-DC46-4EBB-864A-2A0FA63D289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F221607-9C7D-4175-905A-5ED109D842C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91D72E0-C503-49D8-94FB-6CC54437E1F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877E20B-4F40-4B35-A504-34CBB6B17B5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A5C0066-633B-4CCA-A317-A567AFE3F97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70B89820-7D01-411B-AC04-2C07A0433BA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BE232AE-1767-40BD-8FF1-03CB1E7DF36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3AC4F15D-038F-45A0-9E81-73D06A96AD0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5D32DB4-4E62-4116-AF35-35ABA8AEA91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DDD79E32-4DAB-47DD-8DC8-2A8F15DB000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F8ECFF3-45C2-4D4D-BF7A-9F1790C87CF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90F282BE-50BF-46D9-9A4A-319B02269F3B}"/>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31C93258-39AD-477C-9793-069C82226357}"/>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8B4C8702-E972-44C7-808B-CAD2E5F6909D}"/>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99538EE2-6F88-46F8-B2C2-11E1A2A47DFA}"/>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6046829C-6A07-49F0-9033-3D299DD4DE5B}"/>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0CFE355F-A9F7-4223-A070-EFE24DDAE098}"/>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AF9214C7-8D49-4D6F-805B-A35C88B80D10}"/>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B7EB67D7-D0A3-426E-9311-13B2F11466E4}"/>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BA51A889-43E4-41F3-A24B-44E56FB21032}"/>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4795481D-0F89-495F-A6C1-A698468670B5}"/>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085257F0-8ECE-4ED9-80CC-1678E034CECB}"/>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6C3F37A-CF66-4EBF-B065-FB616DAC261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850E85B-0B00-44AA-9B63-2982D16CF32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6D25796-B5C7-4B18-A078-877135E1B94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CF12C7D-3750-4ECC-A9DE-D35AF74CB27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B960C23-E025-42DE-AC50-D0E7BAA6CCE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1" name="楕円 130">
          <a:extLst>
            <a:ext uri="{FF2B5EF4-FFF2-40B4-BE49-F238E27FC236}">
              <a16:creationId xmlns:a16="http://schemas.microsoft.com/office/drawing/2014/main" id="{3B425FA4-BFF6-45B1-9199-EF1FE33E425A}"/>
            </a:ext>
          </a:extLst>
        </xdr:cNvPr>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32" name="【図書館】&#10;一人当たり面積該当値テキスト">
          <a:extLst>
            <a:ext uri="{FF2B5EF4-FFF2-40B4-BE49-F238E27FC236}">
              <a16:creationId xmlns:a16="http://schemas.microsoft.com/office/drawing/2014/main" id="{5BBED8EB-87AD-41FA-B8E1-B2C1DA3D34D8}"/>
            </a:ext>
          </a:extLst>
        </xdr:cNvPr>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xdr:rowOff>
    </xdr:from>
    <xdr:to>
      <xdr:col>50</xdr:col>
      <xdr:colOff>165100</xdr:colOff>
      <xdr:row>41</xdr:row>
      <xdr:rowOff>111760</xdr:rowOff>
    </xdr:to>
    <xdr:sp macro="" textlink="">
      <xdr:nvSpPr>
        <xdr:cNvPr id="133" name="楕円 132">
          <a:extLst>
            <a:ext uri="{FF2B5EF4-FFF2-40B4-BE49-F238E27FC236}">
              <a16:creationId xmlns:a16="http://schemas.microsoft.com/office/drawing/2014/main" id="{1A7C3E5D-3CC8-4C50-A22F-38255347BA17}"/>
            </a:ext>
          </a:extLst>
        </xdr:cNvPr>
        <xdr:cNvSpPr/>
      </xdr:nvSpPr>
      <xdr:spPr>
        <a:xfrm>
          <a:off x="9588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60960</xdr:rowOff>
    </xdr:to>
    <xdr:cxnSp macro="">
      <xdr:nvCxnSpPr>
        <xdr:cNvPr id="134" name="直線コネクタ 133">
          <a:extLst>
            <a:ext uri="{FF2B5EF4-FFF2-40B4-BE49-F238E27FC236}">
              <a16:creationId xmlns:a16="http://schemas.microsoft.com/office/drawing/2014/main" id="{BBA1A183-A824-48E6-902B-3542AEDE8DAF}"/>
            </a:ext>
          </a:extLst>
        </xdr:cNvPr>
        <xdr:cNvCxnSpPr/>
      </xdr:nvCxnSpPr>
      <xdr:spPr>
        <a:xfrm flipV="1">
          <a:off x="9639300" y="70866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5" name="楕円 134">
          <a:extLst>
            <a:ext uri="{FF2B5EF4-FFF2-40B4-BE49-F238E27FC236}">
              <a16:creationId xmlns:a16="http://schemas.microsoft.com/office/drawing/2014/main" id="{D440089C-34CD-4983-A14C-6FF3BC3BC2E8}"/>
            </a:ext>
          </a:extLst>
        </xdr:cNvPr>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60960</xdr:rowOff>
    </xdr:to>
    <xdr:cxnSp macro="">
      <xdr:nvCxnSpPr>
        <xdr:cNvPr id="136" name="直線コネクタ 135">
          <a:extLst>
            <a:ext uri="{FF2B5EF4-FFF2-40B4-BE49-F238E27FC236}">
              <a16:creationId xmlns:a16="http://schemas.microsoft.com/office/drawing/2014/main" id="{2BB27607-BC18-42A6-80AD-D0B716D1EF5D}"/>
            </a:ext>
          </a:extLst>
        </xdr:cNvPr>
        <xdr:cNvCxnSpPr/>
      </xdr:nvCxnSpPr>
      <xdr:spPr>
        <a:xfrm>
          <a:off x="8750300" y="708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a:extLst>
            <a:ext uri="{FF2B5EF4-FFF2-40B4-BE49-F238E27FC236}">
              <a16:creationId xmlns:a16="http://schemas.microsoft.com/office/drawing/2014/main" id="{CEB9C004-E1B6-4172-8142-604A9220E743}"/>
            </a:ext>
          </a:extLst>
        </xdr:cNvPr>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8" name="直線コネクタ 137">
          <a:extLst>
            <a:ext uri="{FF2B5EF4-FFF2-40B4-BE49-F238E27FC236}">
              <a16:creationId xmlns:a16="http://schemas.microsoft.com/office/drawing/2014/main" id="{675EFE09-560B-46E7-ACE5-E2DF490E9F37}"/>
            </a:ext>
          </a:extLst>
        </xdr:cNvPr>
        <xdr:cNvCxnSpPr/>
      </xdr:nvCxnSpPr>
      <xdr:spPr>
        <a:xfrm>
          <a:off x="7861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9" name="楕円 138">
          <a:extLst>
            <a:ext uri="{FF2B5EF4-FFF2-40B4-BE49-F238E27FC236}">
              <a16:creationId xmlns:a16="http://schemas.microsoft.com/office/drawing/2014/main" id="{D457379C-DECF-4F30-BDD8-7B76F1D23D9A}"/>
            </a:ext>
          </a:extLst>
        </xdr:cNvPr>
        <xdr:cNvSpPr/>
      </xdr:nvSpPr>
      <xdr:spPr>
        <a:xfrm>
          <a:off x="6921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40" name="直線コネクタ 139">
          <a:extLst>
            <a:ext uri="{FF2B5EF4-FFF2-40B4-BE49-F238E27FC236}">
              <a16:creationId xmlns:a16="http://schemas.microsoft.com/office/drawing/2014/main" id="{E29DA337-8D09-4CF5-AE07-86D9FDFD6E11}"/>
            </a:ext>
          </a:extLst>
        </xdr:cNvPr>
        <xdr:cNvCxnSpPr/>
      </xdr:nvCxnSpPr>
      <xdr:spPr>
        <a:xfrm>
          <a:off x="6972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id="{BA0B369D-9619-4DBA-AFCA-EC12370A8AAA}"/>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id="{EABF1473-07FD-48A2-91C8-BC974CD6E67B}"/>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3ED7AD67-D1EC-4834-9D57-0E65AC7880A6}"/>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id="{AD4C8064-6D59-41D0-8E91-EB4710F0249C}"/>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102887</xdr:rowOff>
    </xdr:from>
    <xdr:ext cx="469744" cy="259045"/>
    <xdr:sp macro="" textlink="">
      <xdr:nvSpPr>
        <xdr:cNvPr id="145" name="n_1mainValue【図書館】&#10;一人当たり面積">
          <a:extLst>
            <a:ext uri="{FF2B5EF4-FFF2-40B4-BE49-F238E27FC236}">
              <a16:creationId xmlns:a16="http://schemas.microsoft.com/office/drawing/2014/main" id="{D90B6601-7E66-4132-9B45-203DA41AB5C8}"/>
            </a:ext>
          </a:extLst>
        </xdr:cNvPr>
        <xdr:cNvSpPr txBox="1"/>
      </xdr:nvSpPr>
      <xdr:spPr>
        <a:xfrm>
          <a:off x="93917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6" name="n_2mainValue【図書館】&#10;一人当たり面積">
          <a:extLst>
            <a:ext uri="{FF2B5EF4-FFF2-40B4-BE49-F238E27FC236}">
              <a16:creationId xmlns:a16="http://schemas.microsoft.com/office/drawing/2014/main" id="{0EA746E7-CADF-42E8-B92D-F114236CAEA1}"/>
            </a:ext>
          </a:extLst>
        </xdr:cNvPr>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a:extLst>
            <a:ext uri="{FF2B5EF4-FFF2-40B4-BE49-F238E27FC236}">
              <a16:creationId xmlns:a16="http://schemas.microsoft.com/office/drawing/2014/main" id="{8D5746CF-B44E-49EA-B4BA-82FE22A4751D}"/>
            </a:ext>
          </a:extLst>
        </xdr:cNvPr>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8" name="n_4mainValue【図書館】&#10;一人当たり面積">
          <a:extLst>
            <a:ext uri="{FF2B5EF4-FFF2-40B4-BE49-F238E27FC236}">
              <a16:creationId xmlns:a16="http://schemas.microsoft.com/office/drawing/2014/main" id="{0E4F0DB4-CD75-4CA6-B3CE-A79F3B28FB67}"/>
            </a:ext>
          </a:extLst>
        </xdr:cNvPr>
        <xdr:cNvSpPr txBox="1"/>
      </xdr:nvSpPr>
      <xdr:spPr>
        <a:xfrm>
          <a:off x="6737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A3E8C1E-A936-4835-AC8E-1E91461BA4B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2B65914-53F1-4D56-8856-906C21E8F44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B42AAD4-738F-459A-BAC2-C01620D173E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6E80A29-465D-4498-8554-819031A1476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18330EB-C4A1-4BC0-BABD-8C678A69830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21D51E6-0259-4318-944C-5AD6073802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C8548A0-3780-46FF-9782-01349B139C5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7C4F992-3A0D-4217-9955-B02DE981B4F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1C560E4-1F6A-4D62-934E-933707E27F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7B8A024-EDF4-4901-ACC6-BD2C4A73075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0D72031-2DD5-4504-867B-F06FBBBB981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A795BD3-1261-4BFA-9FA7-D75D6FB4493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924A690-6BED-40C4-BBF7-0B07E1C843A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F7AE18E-2F03-4CCD-8540-67B7506C0F9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DBB91EF-F041-48B5-9A39-BED9FA144EF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11AC905-6E95-4E00-9BE1-B8CECA9D812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F2E5851-AD6D-4375-8B21-E01D0922C3E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64FCE4E-5EF9-498B-912D-9612472CFB1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23E3E39-30A9-424B-96D2-636822BB723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EF8477F-F0C6-4506-8F2A-3879DE06479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D43257F-B00B-4A4C-B9BF-D68E41A3E0C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A95D4AC-97DA-47D6-848B-DE155E0EEBC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232FD87-713F-4A25-A32A-0D0AF6BC2ED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A29C629-5297-4F89-8EA4-75EBAC6938B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E2B197E9-4B10-4970-B09D-168E12A3C6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12D618D7-C95C-4776-9DDC-A070E3A72E19}"/>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18BA73E5-FE5B-467B-804C-9FC09B2C008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65EFCD30-FB82-4AE0-8438-ED85267A5EA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452A64B0-3016-4E6E-A306-7D0B8F267EAD}"/>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175989F8-764B-446B-BB6E-DE27327F6215}"/>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2268C5C3-872C-41C2-845C-F70944E1708D}"/>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ACF47D19-E5A1-4101-85C0-9EC9856C1A3B}"/>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D9AA60D7-B2C4-4F56-ACA5-AAD01B76676A}"/>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F966707A-0E27-446C-A180-8031E0CD2F31}"/>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B95B8009-BDEA-4FA5-B88E-C400BF38823F}"/>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3D43228B-1C88-4B3C-9D1B-62090B37E449}"/>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4568F61-8C52-46F5-B717-72B56927942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CD38E75-3D37-4CEE-AA04-9DFCD8457FE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550BCE2-11CD-43D2-84A6-5875CA3A198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2A5E16A-6A5C-4A8D-917E-2BE68558CDF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ED7E361-7F04-4F71-9D5D-CCE83C28EB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25944</xdr:rowOff>
    </xdr:from>
    <xdr:to>
      <xdr:col>24</xdr:col>
      <xdr:colOff>114300</xdr:colOff>
      <xdr:row>61</xdr:row>
      <xdr:rowOff>127544</xdr:rowOff>
    </xdr:to>
    <xdr:sp macro="" textlink="">
      <xdr:nvSpPr>
        <xdr:cNvPr id="190" name="楕円 189">
          <a:extLst>
            <a:ext uri="{FF2B5EF4-FFF2-40B4-BE49-F238E27FC236}">
              <a16:creationId xmlns:a16="http://schemas.microsoft.com/office/drawing/2014/main" id="{33FAFF2F-7BCA-47DE-A281-FBC97C92CA39}"/>
            </a:ext>
          </a:extLst>
        </xdr:cNvPr>
        <xdr:cNvSpPr/>
      </xdr:nvSpPr>
      <xdr:spPr>
        <a:xfrm>
          <a:off x="4584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4371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C9327873-77D1-4430-9B41-6DE656F6588D}"/>
            </a:ext>
          </a:extLst>
        </xdr:cNvPr>
        <xdr:cNvSpPr txBox="1"/>
      </xdr:nvSpPr>
      <xdr:spPr>
        <a:xfrm>
          <a:off x="4673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164737</xdr:rowOff>
    </xdr:from>
    <xdr:to>
      <xdr:col>20</xdr:col>
      <xdr:colOff>38100</xdr:colOff>
      <xdr:row>63</xdr:row>
      <xdr:rowOff>94887</xdr:rowOff>
    </xdr:to>
    <xdr:sp macro="" textlink="">
      <xdr:nvSpPr>
        <xdr:cNvPr id="192" name="楕円 191">
          <a:extLst>
            <a:ext uri="{FF2B5EF4-FFF2-40B4-BE49-F238E27FC236}">
              <a16:creationId xmlns:a16="http://schemas.microsoft.com/office/drawing/2014/main" id="{4FA31F56-6674-4896-B98A-0E3A1FDB2301}"/>
            </a:ext>
          </a:extLst>
        </xdr:cNvPr>
        <xdr:cNvSpPr/>
      </xdr:nvSpPr>
      <xdr:spPr>
        <a:xfrm>
          <a:off x="3746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76744</xdr:rowOff>
    </xdr:from>
    <xdr:to>
      <xdr:col>24</xdr:col>
      <xdr:colOff>63500</xdr:colOff>
      <xdr:row>63</xdr:row>
      <xdr:rowOff>44087</xdr:rowOff>
    </xdr:to>
    <xdr:cxnSp macro="">
      <xdr:nvCxnSpPr>
        <xdr:cNvPr id="193" name="直線コネクタ 192">
          <a:extLst>
            <a:ext uri="{FF2B5EF4-FFF2-40B4-BE49-F238E27FC236}">
              <a16:creationId xmlns:a16="http://schemas.microsoft.com/office/drawing/2014/main" id="{6569A165-C1C6-4FFD-AD43-92DCDD9E0E0B}"/>
            </a:ext>
          </a:extLst>
        </xdr:cNvPr>
        <xdr:cNvCxnSpPr/>
      </xdr:nvCxnSpPr>
      <xdr:spPr>
        <a:xfrm flipV="1">
          <a:off x="3797300" y="10535194"/>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127181</xdr:rowOff>
    </xdr:from>
    <xdr:to>
      <xdr:col>15</xdr:col>
      <xdr:colOff>101600</xdr:colOff>
      <xdr:row>63</xdr:row>
      <xdr:rowOff>57331</xdr:rowOff>
    </xdr:to>
    <xdr:sp macro="" textlink="">
      <xdr:nvSpPr>
        <xdr:cNvPr id="194" name="楕円 193">
          <a:extLst>
            <a:ext uri="{FF2B5EF4-FFF2-40B4-BE49-F238E27FC236}">
              <a16:creationId xmlns:a16="http://schemas.microsoft.com/office/drawing/2014/main" id="{CD9BF795-94DC-4CAD-BFAE-439039F7C9EB}"/>
            </a:ext>
          </a:extLst>
        </xdr:cNvPr>
        <xdr:cNvSpPr/>
      </xdr:nvSpPr>
      <xdr:spPr>
        <a:xfrm>
          <a:off x="2857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6531</xdr:rowOff>
    </xdr:from>
    <xdr:to>
      <xdr:col>19</xdr:col>
      <xdr:colOff>177800</xdr:colOff>
      <xdr:row>63</xdr:row>
      <xdr:rowOff>44087</xdr:rowOff>
    </xdr:to>
    <xdr:cxnSp macro="">
      <xdr:nvCxnSpPr>
        <xdr:cNvPr id="195" name="直線コネクタ 194">
          <a:extLst>
            <a:ext uri="{FF2B5EF4-FFF2-40B4-BE49-F238E27FC236}">
              <a16:creationId xmlns:a16="http://schemas.microsoft.com/office/drawing/2014/main" id="{8A3D45F1-29C1-4E0E-8A26-11D18ACDFF2F}"/>
            </a:ext>
          </a:extLst>
        </xdr:cNvPr>
        <xdr:cNvCxnSpPr/>
      </xdr:nvCxnSpPr>
      <xdr:spPr>
        <a:xfrm>
          <a:off x="2908300" y="108078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89626</xdr:rowOff>
    </xdr:from>
    <xdr:to>
      <xdr:col>10</xdr:col>
      <xdr:colOff>165100</xdr:colOff>
      <xdr:row>63</xdr:row>
      <xdr:rowOff>19776</xdr:rowOff>
    </xdr:to>
    <xdr:sp macro="" textlink="">
      <xdr:nvSpPr>
        <xdr:cNvPr id="196" name="楕円 195">
          <a:extLst>
            <a:ext uri="{FF2B5EF4-FFF2-40B4-BE49-F238E27FC236}">
              <a16:creationId xmlns:a16="http://schemas.microsoft.com/office/drawing/2014/main" id="{EC7BF407-CC3D-485B-A299-87C429D7925F}"/>
            </a:ext>
          </a:extLst>
        </xdr:cNvPr>
        <xdr:cNvSpPr/>
      </xdr:nvSpPr>
      <xdr:spPr>
        <a:xfrm>
          <a:off x="1968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140426</xdr:rowOff>
    </xdr:from>
    <xdr:to>
      <xdr:col>15</xdr:col>
      <xdr:colOff>50800</xdr:colOff>
      <xdr:row>63</xdr:row>
      <xdr:rowOff>6531</xdr:rowOff>
    </xdr:to>
    <xdr:cxnSp macro="">
      <xdr:nvCxnSpPr>
        <xdr:cNvPr id="197" name="直線コネクタ 196">
          <a:extLst>
            <a:ext uri="{FF2B5EF4-FFF2-40B4-BE49-F238E27FC236}">
              <a16:creationId xmlns:a16="http://schemas.microsoft.com/office/drawing/2014/main" id="{7A3AD99D-19ED-4913-8C56-8FC0D994A1C2}"/>
            </a:ext>
          </a:extLst>
        </xdr:cNvPr>
        <xdr:cNvCxnSpPr/>
      </xdr:nvCxnSpPr>
      <xdr:spPr>
        <a:xfrm>
          <a:off x="2019300" y="107703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12881</xdr:rowOff>
    </xdr:from>
    <xdr:to>
      <xdr:col>6</xdr:col>
      <xdr:colOff>38100</xdr:colOff>
      <xdr:row>63</xdr:row>
      <xdr:rowOff>114481</xdr:rowOff>
    </xdr:to>
    <xdr:sp macro="" textlink="">
      <xdr:nvSpPr>
        <xdr:cNvPr id="198" name="楕円 197">
          <a:extLst>
            <a:ext uri="{FF2B5EF4-FFF2-40B4-BE49-F238E27FC236}">
              <a16:creationId xmlns:a16="http://schemas.microsoft.com/office/drawing/2014/main" id="{2BD2859A-52C7-4342-99C1-899B1A320056}"/>
            </a:ext>
          </a:extLst>
        </xdr:cNvPr>
        <xdr:cNvSpPr/>
      </xdr:nvSpPr>
      <xdr:spPr>
        <a:xfrm>
          <a:off x="1079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140426</xdr:rowOff>
    </xdr:from>
    <xdr:to>
      <xdr:col>10</xdr:col>
      <xdr:colOff>114300</xdr:colOff>
      <xdr:row>63</xdr:row>
      <xdr:rowOff>63681</xdr:rowOff>
    </xdr:to>
    <xdr:cxnSp macro="">
      <xdr:nvCxnSpPr>
        <xdr:cNvPr id="199" name="直線コネクタ 198">
          <a:extLst>
            <a:ext uri="{FF2B5EF4-FFF2-40B4-BE49-F238E27FC236}">
              <a16:creationId xmlns:a16="http://schemas.microsoft.com/office/drawing/2014/main" id="{5D4448EC-4685-4327-B4DC-C9F6FC7C4127}"/>
            </a:ext>
          </a:extLst>
        </xdr:cNvPr>
        <xdr:cNvCxnSpPr/>
      </xdr:nvCxnSpPr>
      <xdr:spPr>
        <a:xfrm flipV="1">
          <a:off x="1130300" y="1077032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08946AFA-7D75-49E7-9553-B87021B685C3}"/>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D2F48211-5E55-4B0F-BB76-1BAF7454A216}"/>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759EB9C7-0B25-48D2-8DC7-876C6CE0558E}"/>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04485C31-A315-42FB-B537-368C674060F3}"/>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86014</xdr:rowOff>
    </xdr:from>
    <xdr:ext cx="405111" cy="259045"/>
    <xdr:sp macro="" textlink="">
      <xdr:nvSpPr>
        <xdr:cNvPr id="204" name="n_1mainValue【体育館・プール】&#10;有形固定資産減価償却率">
          <a:extLst>
            <a:ext uri="{FF2B5EF4-FFF2-40B4-BE49-F238E27FC236}">
              <a16:creationId xmlns:a16="http://schemas.microsoft.com/office/drawing/2014/main" id="{D89CC1FC-A61A-4DFC-AE38-26A0525B83F0}"/>
            </a:ext>
          </a:extLst>
        </xdr:cNvPr>
        <xdr:cNvSpPr txBox="1"/>
      </xdr:nvSpPr>
      <xdr:spPr>
        <a:xfrm>
          <a:off x="3582044"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48458</xdr:rowOff>
    </xdr:from>
    <xdr:ext cx="405111" cy="259045"/>
    <xdr:sp macro="" textlink="">
      <xdr:nvSpPr>
        <xdr:cNvPr id="205" name="n_2mainValue【体育館・プール】&#10;有形固定資産減価償却率">
          <a:extLst>
            <a:ext uri="{FF2B5EF4-FFF2-40B4-BE49-F238E27FC236}">
              <a16:creationId xmlns:a16="http://schemas.microsoft.com/office/drawing/2014/main" id="{16E04D49-E269-4FC2-820D-1958EBEA3B18}"/>
            </a:ext>
          </a:extLst>
        </xdr:cNvPr>
        <xdr:cNvSpPr txBox="1"/>
      </xdr:nvSpPr>
      <xdr:spPr>
        <a:xfrm>
          <a:off x="2705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10903</xdr:rowOff>
    </xdr:from>
    <xdr:ext cx="405111" cy="259045"/>
    <xdr:sp macro="" textlink="">
      <xdr:nvSpPr>
        <xdr:cNvPr id="206" name="n_3mainValue【体育館・プール】&#10;有形固定資産減価償却率">
          <a:extLst>
            <a:ext uri="{FF2B5EF4-FFF2-40B4-BE49-F238E27FC236}">
              <a16:creationId xmlns:a16="http://schemas.microsoft.com/office/drawing/2014/main" id="{7AF7C160-C123-4FF0-A8C7-D5B62AFE91B5}"/>
            </a:ext>
          </a:extLst>
        </xdr:cNvPr>
        <xdr:cNvSpPr txBox="1"/>
      </xdr:nvSpPr>
      <xdr:spPr>
        <a:xfrm>
          <a:off x="1816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105608</xdr:rowOff>
    </xdr:from>
    <xdr:ext cx="405111" cy="259045"/>
    <xdr:sp macro="" textlink="">
      <xdr:nvSpPr>
        <xdr:cNvPr id="207" name="n_4mainValue【体育館・プール】&#10;有形固定資産減価償却率">
          <a:extLst>
            <a:ext uri="{FF2B5EF4-FFF2-40B4-BE49-F238E27FC236}">
              <a16:creationId xmlns:a16="http://schemas.microsoft.com/office/drawing/2014/main" id="{D4792C96-3FA8-4BB8-B0CF-E18A3354C3B8}"/>
            </a:ext>
          </a:extLst>
        </xdr:cNvPr>
        <xdr:cNvSpPr txBox="1"/>
      </xdr:nvSpPr>
      <xdr:spPr>
        <a:xfrm>
          <a:off x="927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4691947-29E5-454C-B989-6E4789CEF89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581823C-412B-45A8-9C79-293FF0ACFB6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1D5DE0C-6167-43B1-8E8D-0753B2884B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C2EAE12-24AB-4E7E-ABF2-241CD90FB67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CB61857-E29B-467A-8415-13CB7B97A4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370ADCF-40E8-4302-9F45-9E07D327E2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3BA113A-83CC-43E2-98AA-3335DBDB1E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A6FB69B-6F17-441F-8091-571DC4B9EBF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3D8D737-628A-49AE-8638-F8C0F3BBAB9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472B664-AD7B-4D4B-A2C4-79FFAF7E88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5CB7256B-A41E-45C8-8874-E388A5A8DB7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D3BD10FB-34A8-4B04-9415-D9D4CC0588E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FFE20EC6-19B8-4E44-9DB4-76B161B1B29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A3EC7367-CDAE-4B0E-B6F8-A8662C797D7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582616B3-C8D2-4D4E-B6C8-FCC89E8E025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2937C7D6-04AC-4B86-A84F-3D75B011E36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E4ED9A4A-9947-461E-A9B1-2852FEBD16A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BDCFEEEF-B81B-4A7B-8D57-95E2C283E5F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760DD14C-4DAB-4A1D-9899-CF34AA8C955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BB6406C8-3BD1-4ED9-B465-73C7BAAC31E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69E6174A-1DF6-4C10-9F5A-0AC26F6DB1A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29" name="テキスト ボックス 228">
          <a:extLst>
            <a:ext uri="{FF2B5EF4-FFF2-40B4-BE49-F238E27FC236}">
              <a16:creationId xmlns:a16="http://schemas.microsoft.com/office/drawing/2014/main" id="{45C872B3-D5BB-43C0-AE14-99781B786A5D}"/>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F4326502-3B8F-4EFD-AD5D-74698FA6DE2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31" name="テキスト ボックス 230">
          <a:extLst>
            <a:ext uri="{FF2B5EF4-FFF2-40B4-BE49-F238E27FC236}">
              <a16:creationId xmlns:a16="http://schemas.microsoft.com/office/drawing/2014/main" id="{41E59C45-0719-4907-A700-E0C60C345A9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70D41F64-27A8-473D-8530-DB8EDBB194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64</xdr:row>
      <xdr:rowOff>14043</xdr:rowOff>
    </xdr:from>
    <xdr:to>
      <xdr:col>54</xdr:col>
      <xdr:colOff>189865</xdr:colOff>
      <xdr:row>64</xdr:row>
      <xdr:rowOff>129486</xdr:rowOff>
    </xdr:to>
    <xdr:cxnSp macro="">
      <xdr:nvCxnSpPr>
        <xdr:cNvPr id="233" name="直線コネクタ 232">
          <a:extLst>
            <a:ext uri="{FF2B5EF4-FFF2-40B4-BE49-F238E27FC236}">
              <a16:creationId xmlns:a16="http://schemas.microsoft.com/office/drawing/2014/main" id="{2BA7A01B-2824-4205-B577-70C3FA2DA989}"/>
            </a:ext>
          </a:extLst>
        </xdr:cNvPr>
        <xdr:cNvCxnSpPr/>
      </xdr:nvCxnSpPr>
      <xdr:spPr>
        <a:xfrm flipV="1">
          <a:off x="10476865" y="10986843"/>
          <a:ext cx="0" cy="11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170270</xdr:rowOff>
    </xdr:from>
    <xdr:ext cx="469744" cy="259045"/>
    <xdr:sp macro="" textlink="">
      <xdr:nvSpPr>
        <xdr:cNvPr id="234" name="【体育館・プール】&#10;一人当たり面積最小値テキスト">
          <a:extLst>
            <a:ext uri="{FF2B5EF4-FFF2-40B4-BE49-F238E27FC236}">
              <a16:creationId xmlns:a16="http://schemas.microsoft.com/office/drawing/2014/main" id="{44BBEA14-9763-43A3-BCAB-8C780450EFE1}"/>
            </a:ext>
          </a:extLst>
        </xdr:cNvPr>
        <xdr:cNvSpPr txBox="1"/>
      </xdr:nvSpPr>
      <xdr:spPr>
        <a:xfrm>
          <a:off x="10515600" y="1114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129486</xdr:rowOff>
    </xdr:from>
    <xdr:to>
      <xdr:col>55</xdr:col>
      <xdr:colOff>88900</xdr:colOff>
      <xdr:row>64</xdr:row>
      <xdr:rowOff>129486</xdr:rowOff>
    </xdr:to>
    <xdr:cxnSp macro="">
      <xdr:nvCxnSpPr>
        <xdr:cNvPr id="235" name="直線コネクタ 234">
          <a:extLst>
            <a:ext uri="{FF2B5EF4-FFF2-40B4-BE49-F238E27FC236}">
              <a16:creationId xmlns:a16="http://schemas.microsoft.com/office/drawing/2014/main" id="{18D48FC3-9B21-42C8-B542-F1E1AFA722F1}"/>
            </a:ext>
          </a:extLst>
        </xdr:cNvPr>
        <xdr:cNvCxnSpPr/>
      </xdr:nvCxnSpPr>
      <xdr:spPr>
        <a:xfrm>
          <a:off x="10388600" y="11102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132170</xdr:rowOff>
    </xdr:from>
    <xdr:ext cx="469744" cy="259045"/>
    <xdr:sp macro="" textlink="">
      <xdr:nvSpPr>
        <xdr:cNvPr id="236" name="【体育館・プール】&#10;一人当たり面積最大値テキスト">
          <a:extLst>
            <a:ext uri="{FF2B5EF4-FFF2-40B4-BE49-F238E27FC236}">
              <a16:creationId xmlns:a16="http://schemas.microsoft.com/office/drawing/2014/main" id="{BBD2AA9D-7ABD-4076-998C-84A100E3CF0A}"/>
            </a:ext>
          </a:extLst>
        </xdr:cNvPr>
        <xdr:cNvSpPr txBox="1"/>
      </xdr:nvSpPr>
      <xdr:spPr>
        <a:xfrm>
          <a:off x="10515600" y="1076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14043</xdr:rowOff>
    </xdr:from>
    <xdr:to>
      <xdr:col>55</xdr:col>
      <xdr:colOff>88900</xdr:colOff>
      <xdr:row>64</xdr:row>
      <xdr:rowOff>14043</xdr:rowOff>
    </xdr:to>
    <xdr:cxnSp macro="">
      <xdr:nvCxnSpPr>
        <xdr:cNvPr id="237" name="直線コネクタ 236">
          <a:extLst>
            <a:ext uri="{FF2B5EF4-FFF2-40B4-BE49-F238E27FC236}">
              <a16:creationId xmlns:a16="http://schemas.microsoft.com/office/drawing/2014/main" id="{98593E07-0884-4407-AB66-53C75BD782B7}"/>
            </a:ext>
          </a:extLst>
        </xdr:cNvPr>
        <xdr:cNvCxnSpPr/>
      </xdr:nvCxnSpPr>
      <xdr:spPr>
        <a:xfrm>
          <a:off x="10388600" y="10986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87720</xdr:rowOff>
    </xdr:from>
    <xdr:ext cx="469744" cy="259045"/>
    <xdr:sp macro="" textlink="">
      <xdr:nvSpPr>
        <xdr:cNvPr id="238" name="【体育館・プール】&#10;一人当たり面積平均値テキスト">
          <a:extLst>
            <a:ext uri="{FF2B5EF4-FFF2-40B4-BE49-F238E27FC236}">
              <a16:creationId xmlns:a16="http://schemas.microsoft.com/office/drawing/2014/main" id="{55ABF0FF-1A0C-4960-B176-3354623B1ED7}"/>
            </a:ext>
          </a:extLst>
        </xdr:cNvPr>
        <xdr:cNvSpPr txBox="1"/>
      </xdr:nvSpPr>
      <xdr:spPr>
        <a:xfrm>
          <a:off x="10515600" y="1088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52560</xdr:rowOff>
    </xdr:from>
    <xdr:to>
      <xdr:col>55</xdr:col>
      <xdr:colOff>50800</xdr:colOff>
      <xdr:row>64</xdr:row>
      <xdr:rowOff>154160</xdr:rowOff>
    </xdr:to>
    <xdr:sp macro="" textlink="">
      <xdr:nvSpPr>
        <xdr:cNvPr id="239" name="フローチャート: 判断 238">
          <a:extLst>
            <a:ext uri="{FF2B5EF4-FFF2-40B4-BE49-F238E27FC236}">
              <a16:creationId xmlns:a16="http://schemas.microsoft.com/office/drawing/2014/main" id="{1F467EEC-B611-40FD-B8F8-5642A07BA093}"/>
            </a:ext>
          </a:extLst>
        </xdr:cNvPr>
        <xdr:cNvSpPr/>
      </xdr:nvSpPr>
      <xdr:spPr>
        <a:xfrm>
          <a:off x="10426700" y="110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53213</xdr:rowOff>
    </xdr:from>
    <xdr:to>
      <xdr:col>50</xdr:col>
      <xdr:colOff>165100</xdr:colOff>
      <xdr:row>64</xdr:row>
      <xdr:rowOff>154813</xdr:rowOff>
    </xdr:to>
    <xdr:sp macro="" textlink="">
      <xdr:nvSpPr>
        <xdr:cNvPr id="240" name="フローチャート: 判断 239">
          <a:extLst>
            <a:ext uri="{FF2B5EF4-FFF2-40B4-BE49-F238E27FC236}">
              <a16:creationId xmlns:a16="http://schemas.microsoft.com/office/drawing/2014/main" id="{D9C50DD7-D713-41FE-8E37-EE78D82E92DC}"/>
            </a:ext>
          </a:extLst>
        </xdr:cNvPr>
        <xdr:cNvSpPr/>
      </xdr:nvSpPr>
      <xdr:spPr>
        <a:xfrm>
          <a:off x="9588500" y="1102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52887</xdr:rowOff>
    </xdr:from>
    <xdr:to>
      <xdr:col>46</xdr:col>
      <xdr:colOff>38100</xdr:colOff>
      <xdr:row>64</xdr:row>
      <xdr:rowOff>154487</xdr:rowOff>
    </xdr:to>
    <xdr:sp macro="" textlink="">
      <xdr:nvSpPr>
        <xdr:cNvPr id="241" name="フローチャート: 判断 240">
          <a:extLst>
            <a:ext uri="{FF2B5EF4-FFF2-40B4-BE49-F238E27FC236}">
              <a16:creationId xmlns:a16="http://schemas.microsoft.com/office/drawing/2014/main" id="{19EDDB9D-11CB-445A-BAF5-0D08EDB20991}"/>
            </a:ext>
          </a:extLst>
        </xdr:cNvPr>
        <xdr:cNvSpPr/>
      </xdr:nvSpPr>
      <xdr:spPr>
        <a:xfrm>
          <a:off x="8699500" y="110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52233</xdr:rowOff>
    </xdr:from>
    <xdr:to>
      <xdr:col>41</xdr:col>
      <xdr:colOff>101600</xdr:colOff>
      <xdr:row>64</xdr:row>
      <xdr:rowOff>153833</xdr:rowOff>
    </xdr:to>
    <xdr:sp macro="" textlink="">
      <xdr:nvSpPr>
        <xdr:cNvPr id="242" name="フローチャート: 判断 241">
          <a:extLst>
            <a:ext uri="{FF2B5EF4-FFF2-40B4-BE49-F238E27FC236}">
              <a16:creationId xmlns:a16="http://schemas.microsoft.com/office/drawing/2014/main" id="{DFF0FA21-C5A6-4B23-BDD8-EBB5EE8B1E0D}"/>
            </a:ext>
          </a:extLst>
        </xdr:cNvPr>
        <xdr:cNvSpPr/>
      </xdr:nvSpPr>
      <xdr:spPr>
        <a:xfrm>
          <a:off x="7810500" y="1102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53213</xdr:rowOff>
    </xdr:from>
    <xdr:to>
      <xdr:col>36</xdr:col>
      <xdr:colOff>165100</xdr:colOff>
      <xdr:row>64</xdr:row>
      <xdr:rowOff>154813</xdr:rowOff>
    </xdr:to>
    <xdr:sp macro="" textlink="">
      <xdr:nvSpPr>
        <xdr:cNvPr id="243" name="フローチャート: 判断 242">
          <a:extLst>
            <a:ext uri="{FF2B5EF4-FFF2-40B4-BE49-F238E27FC236}">
              <a16:creationId xmlns:a16="http://schemas.microsoft.com/office/drawing/2014/main" id="{CDF0C9C9-EAD6-47E7-82C9-9A850A0EE417}"/>
            </a:ext>
          </a:extLst>
        </xdr:cNvPr>
        <xdr:cNvSpPr/>
      </xdr:nvSpPr>
      <xdr:spPr>
        <a:xfrm>
          <a:off x="6921500" y="1102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1F4FC48-76E7-426B-96BE-46CE4FF6C99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ACAF7AA-6B87-46A8-9500-4456D9DC4D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83C0C22-57DF-40CB-9468-7833AA2BB8B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B5DB413-078F-4DA8-8CC9-F00DE7B501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AD55A9DA-5199-468D-9F91-EA6F53901A7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58275</xdr:rowOff>
    </xdr:from>
    <xdr:to>
      <xdr:col>55</xdr:col>
      <xdr:colOff>50800</xdr:colOff>
      <xdr:row>64</xdr:row>
      <xdr:rowOff>159875</xdr:rowOff>
    </xdr:to>
    <xdr:sp macro="" textlink="">
      <xdr:nvSpPr>
        <xdr:cNvPr id="249" name="楕円 248">
          <a:extLst>
            <a:ext uri="{FF2B5EF4-FFF2-40B4-BE49-F238E27FC236}">
              <a16:creationId xmlns:a16="http://schemas.microsoft.com/office/drawing/2014/main" id="{C686ED2C-22E1-4640-88B4-BC7B9497248F}"/>
            </a:ext>
          </a:extLst>
        </xdr:cNvPr>
        <xdr:cNvSpPr/>
      </xdr:nvSpPr>
      <xdr:spPr>
        <a:xfrm>
          <a:off x="10426700" y="110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64</xdr:row>
      <xdr:rowOff>43270</xdr:rowOff>
    </xdr:from>
    <xdr:ext cx="469744" cy="259045"/>
    <xdr:sp macro="" textlink="">
      <xdr:nvSpPr>
        <xdr:cNvPr id="250" name="【体育館・プール】&#10;一人当たり面積該当値テキスト">
          <a:extLst>
            <a:ext uri="{FF2B5EF4-FFF2-40B4-BE49-F238E27FC236}">
              <a16:creationId xmlns:a16="http://schemas.microsoft.com/office/drawing/2014/main" id="{D438B416-6AD4-4417-928D-D2D24B72C57E}"/>
            </a:ext>
          </a:extLst>
        </xdr:cNvPr>
        <xdr:cNvSpPr txBox="1"/>
      </xdr:nvSpPr>
      <xdr:spPr>
        <a:xfrm>
          <a:off x="10515600" y="1101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29210</xdr:rowOff>
    </xdr:from>
    <xdr:to>
      <xdr:col>50</xdr:col>
      <xdr:colOff>165100</xdr:colOff>
      <xdr:row>55</xdr:row>
      <xdr:rowOff>130810</xdr:rowOff>
    </xdr:to>
    <xdr:sp macro="" textlink="">
      <xdr:nvSpPr>
        <xdr:cNvPr id="251" name="楕円 250">
          <a:extLst>
            <a:ext uri="{FF2B5EF4-FFF2-40B4-BE49-F238E27FC236}">
              <a16:creationId xmlns:a16="http://schemas.microsoft.com/office/drawing/2014/main" id="{EFC5B07E-51B2-4331-BEED-F8F1C4442541}"/>
            </a:ext>
          </a:extLst>
        </xdr:cNvPr>
        <xdr:cNvSpPr/>
      </xdr:nvSpPr>
      <xdr:spPr>
        <a:xfrm>
          <a:off x="9588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80010</xdr:rowOff>
    </xdr:from>
    <xdr:to>
      <xdr:col>55</xdr:col>
      <xdr:colOff>0</xdr:colOff>
      <xdr:row>64</xdr:row>
      <xdr:rowOff>109075</xdr:rowOff>
    </xdr:to>
    <xdr:cxnSp macro="">
      <xdr:nvCxnSpPr>
        <xdr:cNvPr id="252" name="直線コネクタ 251">
          <a:extLst>
            <a:ext uri="{FF2B5EF4-FFF2-40B4-BE49-F238E27FC236}">
              <a16:creationId xmlns:a16="http://schemas.microsoft.com/office/drawing/2014/main" id="{26A62975-C285-4416-B54F-D55FE782B654}"/>
            </a:ext>
          </a:extLst>
        </xdr:cNvPr>
        <xdr:cNvCxnSpPr/>
      </xdr:nvCxnSpPr>
      <xdr:spPr>
        <a:xfrm>
          <a:off x="9639300" y="9509760"/>
          <a:ext cx="838200" cy="157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58601</xdr:rowOff>
    </xdr:from>
    <xdr:to>
      <xdr:col>46</xdr:col>
      <xdr:colOff>38100</xdr:colOff>
      <xdr:row>64</xdr:row>
      <xdr:rowOff>160201</xdr:rowOff>
    </xdr:to>
    <xdr:sp macro="" textlink="">
      <xdr:nvSpPr>
        <xdr:cNvPr id="253" name="楕円 252">
          <a:extLst>
            <a:ext uri="{FF2B5EF4-FFF2-40B4-BE49-F238E27FC236}">
              <a16:creationId xmlns:a16="http://schemas.microsoft.com/office/drawing/2014/main" id="{C96B6611-8041-4814-9DC3-065C2A50275F}"/>
            </a:ext>
          </a:extLst>
        </xdr:cNvPr>
        <xdr:cNvSpPr/>
      </xdr:nvSpPr>
      <xdr:spPr>
        <a:xfrm>
          <a:off x="8699500" y="110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80010</xdr:rowOff>
    </xdr:from>
    <xdr:to>
      <xdr:col>50</xdr:col>
      <xdr:colOff>114300</xdr:colOff>
      <xdr:row>64</xdr:row>
      <xdr:rowOff>109401</xdr:rowOff>
    </xdr:to>
    <xdr:cxnSp macro="">
      <xdr:nvCxnSpPr>
        <xdr:cNvPr id="254" name="直線コネクタ 253">
          <a:extLst>
            <a:ext uri="{FF2B5EF4-FFF2-40B4-BE49-F238E27FC236}">
              <a16:creationId xmlns:a16="http://schemas.microsoft.com/office/drawing/2014/main" id="{6ECA3AF7-2AC6-4A65-B9A3-21F2EC3FF5F2}"/>
            </a:ext>
          </a:extLst>
        </xdr:cNvPr>
        <xdr:cNvCxnSpPr/>
      </xdr:nvCxnSpPr>
      <xdr:spPr>
        <a:xfrm flipV="1">
          <a:off x="8750300" y="9509760"/>
          <a:ext cx="889000" cy="157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58765</xdr:rowOff>
    </xdr:from>
    <xdr:to>
      <xdr:col>41</xdr:col>
      <xdr:colOff>101600</xdr:colOff>
      <xdr:row>64</xdr:row>
      <xdr:rowOff>160365</xdr:rowOff>
    </xdr:to>
    <xdr:sp macro="" textlink="">
      <xdr:nvSpPr>
        <xdr:cNvPr id="255" name="楕円 254">
          <a:extLst>
            <a:ext uri="{FF2B5EF4-FFF2-40B4-BE49-F238E27FC236}">
              <a16:creationId xmlns:a16="http://schemas.microsoft.com/office/drawing/2014/main" id="{6A8A6501-E788-4439-834A-7E9361B64C88}"/>
            </a:ext>
          </a:extLst>
        </xdr:cNvPr>
        <xdr:cNvSpPr/>
      </xdr:nvSpPr>
      <xdr:spPr>
        <a:xfrm>
          <a:off x="7810500" y="110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109401</xdr:rowOff>
    </xdr:from>
    <xdr:to>
      <xdr:col>45</xdr:col>
      <xdr:colOff>177800</xdr:colOff>
      <xdr:row>64</xdr:row>
      <xdr:rowOff>109565</xdr:rowOff>
    </xdr:to>
    <xdr:cxnSp macro="">
      <xdr:nvCxnSpPr>
        <xdr:cNvPr id="256" name="直線コネクタ 255">
          <a:extLst>
            <a:ext uri="{FF2B5EF4-FFF2-40B4-BE49-F238E27FC236}">
              <a16:creationId xmlns:a16="http://schemas.microsoft.com/office/drawing/2014/main" id="{FBE9D1C2-6A35-4947-98A6-9BA54309B255}"/>
            </a:ext>
          </a:extLst>
        </xdr:cNvPr>
        <xdr:cNvCxnSpPr/>
      </xdr:nvCxnSpPr>
      <xdr:spPr>
        <a:xfrm flipV="1">
          <a:off x="7861300" y="11082201"/>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64970</xdr:rowOff>
    </xdr:from>
    <xdr:to>
      <xdr:col>36</xdr:col>
      <xdr:colOff>165100</xdr:colOff>
      <xdr:row>64</xdr:row>
      <xdr:rowOff>166570</xdr:rowOff>
    </xdr:to>
    <xdr:sp macro="" textlink="">
      <xdr:nvSpPr>
        <xdr:cNvPr id="257" name="楕円 256">
          <a:extLst>
            <a:ext uri="{FF2B5EF4-FFF2-40B4-BE49-F238E27FC236}">
              <a16:creationId xmlns:a16="http://schemas.microsoft.com/office/drawing/2014/main" id="{4CC78245-9E37-4A17-88E7-2FDA840D6DA0}"/>
            </a:ext>
          </a:extLst>
        </xdr:cNvPr>
        <xdr:cNvSpPr/>
      </xdr:nvSpPr>
      <xdr:spPr>
        <a:xfrm>
          <a:off x="6921500" y="110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109565</xdr:rowOff>
    </xdr:from>
    <xdr:to>
      <xdr:col>41</xdr:col>
      <xdr:colOff>50800</xdr:colOff>
      <xdr:row>64</xdr:row>
      <xdr:rowOff>115770</xdr:rowOff>
    </xdr:to>
    <xdr:cxnSp macro="">
      <xdr:nvCxnSpPr>
        <xdr:cNvPr id="258" name="直線コネクタ 257">
          <a:extLst>
            <a:ext uri="{FF2B5EF4-FFF2-40B4-BE49-F238E27FC236}">
              <a16:creationId xmlns:a16="http://schemas.microsoft.com/office/drawing/2014/main" id="{20FD200C-B9C1-45D6-AAA6-C0BD630E2211}"/>
            </a:ext>
          </a:extLst>
        </xdr:cNvPr>
        <xdr:cNvCxnSpPr/>
      </xdr:nvCxnSpPr>
      <xdr:spPr>
        <a:xfrm flipV="1">
          <a:off x="6972300" y="1108236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145940</xdr:rowOff>
    </xdr:from>
    <xdr:ext cx="469744" cy="259045"/>
    <xdr:sp macro="" textlink="">
      <xdr:nvSpPr>
        <xdr:cNvPr id="259" name="n_1aveValue【体育館・プール】&#10;一人当たり面積">
          <a:extLst>
            <a:ext uri="{FF2B5EF4-FFF2-40B4-BE49-F238E27FC236}">
              <a16:creationId xmlns:a16="http://schemas.microsoft.com/office/drawing/2014/main" id="{7258945B-5939-463D-BF97-9EAC42C9D544}"/>
            </a:ext>
          </a:extLst>
        </xdr:cNvPr>
        <xdr:cNvSpPr txBox="1"/>
      </xdr:nvSpPr>
      <xdr:spPr>
        <a:xfrm>
          <a:off x="9391727" y="1111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171014</xdr:rowOff>
    </xdr:from>
    <xdr:ext cx="469744" cy="259045"/>
    <xdr:sp macro="" textlink="">
      <xdr:nvSpPr>
        <xdr:cNvPr id="260" name="n_2aveValue【体育館・プール】&#10;一人当たり面積">
          <a:extLst>
            <a:ext uri="{FF2B5EF4-FFF2-40B4-BE49-F238E27FC236}">
              <a16:creationId xmlns:a16="http://schemas.microsoft.com/office/drawing/2014/main" id="{31AAD13F-1C49-4C2A-A9A4-B1D4A9951041}"/>
            </a:ext>
          </a:extLst>
        </xdr:cNvPr>
        <xdr:cNvSpPr txBox="1"/>
      </xdr:nvSpPr>
      <xdr:spPr>
        <a:xfrm>
          <a:off x="8515427" y="1080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170360</xdr:rowOff>
    </xdr:from>
    <xdr:ext cx="469744" cy="259045"/>
    <xdr:sp macro="" textlink="">
      <xdr:nvSpPr>
        <xdr:cNvPr id="261" name="n_3aveValue【体育館・プール】&#10;一人当たり面積">
          <a:extLst>
            <a:ext uri="{FF2B5EF4-FFF2-40B4-BE49-F238E27FC236}">
              <a16:creationId xmlns:a16="http://schemas.microsoft.com/office/drawing/2014/main" id="{C557A30C-8FF3-4761-99FB-EDCD7CECACC1}"/>
            </a:ext>
          </a:extLst>
        </xdr:cNvPr>
        <xdr:cNvSpPr txBox="1"/>
      </xdr:nvSpPr>
      <xdr:spPr>
        <a:xfrm>
          <a:off x="7626427" y="1080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171340</xdr:rowOff>
    </xdr:from>
    <xdr:ext cx="469744" cy="259045"/>
    <xdr:sp macro="" textlink="">
      <xdr:nvSpPr>
        <xdr:cNvPr id="262" name="n_4aveValue【体育館・プール】&#10;一人当たり面積">
          <a:extLst>
            <a:ext uri="{FF2B5EF4-FFF2-40B4-BE49-F238E27FC236}">
              <a16:creationId xmlns:a16="http://schemas.microsoft.com/office/drawing/2014/main" id="{3C0C314B-2BD7-4125-9F51-8FAAEB743A36}"/>
            </a:ext>
          </a:extLst>
        </xdr:cNvPr>
        <xdr:cNvSpPr txBox="1"/>
      </xdr:nvSpPr>
      <xdr:spPr>
        <a:xfrm>
          <a:off x="6737427" y="1080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147337</xdr:rowOff>
    </xdr:from>
    <xdr:ext cx="469744" cy="259045"/>
    <xdr:sp macro="" textlink="">
      <xdr:nvSpPr>
        <xdr:cNvPr id="263" name="n_1mainValue【体育館・プール】&#10;一人当たり面積">
          <a:extLst>
            <a:ext uri="{FF2B5EF4-FFF2-40B4-BE49-F238E27FC236}">
              <a16:creationId xmlns:a16="http://schemas.microsoft.com/office/drawing/2014/main" id="{ABC9BA01-EBD2-4C65-98D3-2B3EA255A38D}"/>
            </a:ext>
          </a:extLst>
        </xdr:cNvPr>
        <xdr:cNvSpPr txBox="1"/>
      </xdr:nvSpPr>
      <xdr:spPr>
        <a:xfrm>
          <a:off x="93917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151328</xdr:rowOff>
    </xdr:from>
    <xdr:ext cx="469744" cy="259045"/>
    <xdr:sp macro="" textlink="">
      <xdr:nvSpPr>
        <xdr:cNvPr id="264" name="n_2mainValue【体育館・プール】&#10;一人当たり面積">
          <a:extLst>
            <a:ext uri="{FF2B5EF4-FFF2-40B4-BE49-F238E27FC236}">
              <a16:creationId xmlns:a16="http://schemas.microsoft.com/office/drawing/2014/main" id="{7685BAEC-5B3A-44B7-857D-BDE2E1F5CC70}"/>
            </a:ext>
          </a:extLst>
        </xdr:cNvPr>
        <xdr:cNvSpPr txBox="1"/>
      </xdr:nvSpPr>
      <xdr:spPr>
        <a:xfrm>
          <a:off x="8515427" y="1112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151492</xdr:rowOff>
    </xdr:from>
    <xdr:ext cx="469744" cy="259045"/>
    <xdr:sp macro="" textlink="">
      <xdr:nvSpPr>
        <xdr:cNvPr id="265" name="n_3mainValue【体育館・プール】&#10;一人当たり面積">
          <a:extLst>
            <a:ext uri="{FF2B5EF4-FFF2-40B4-BE49-F238E27FC236}">
              <a16:creationId xmlns:a16="http://schemas.microsoft.com/office/drawing/2014/main" id="{63365084-4EC0-48EB-A2D5-E43A5D41B91C}"/>
            </a:ext>
          </a:extLst>
        </xdr:cNvPr>
        <xdr:cNvSpPr txBox="1"/>
      </xdr:nvSpPr>
      <xdr:spPr>
        <a:xfrm>
          <a:off x="7626427" y="1112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157697</xdr:rowOff>
    </xdr:from>
    <xdr:ext cx="469744" cy="259045"/>
    <xdr:sp macro="" textlink="">
      <xdr:nvSpPr>
        <xdr:cNvPr id="266" name="n_4mainValue【体育館・プール】&#10;一人当たり面積">
          <a:extLst>
            <a:ext uri="{FF2B5EF4-FFF2-40B4-BE49-F238E27FC236}">
              <a16:creationId xmlns:a16="http://schemas.microsoft.com/office/drawing/2014/main" id="{1F55922F-7E55-48A2-98FE-E562088ADDBE}"/>
            </a:ext>
          </a:extLst>
        </xdr:cNvPr>
        <xdr:cNvSpPr txBox="1"/>
      </xdr:nvSpPr>
      <xdr:spPr>
        <a:xfrm>
          <a:off x="6737427" y="1113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C6CEFAF0-8AC2-4D3B-B3A7-64B5823272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647564CF-2489-4742-9613-9FF0F894DD6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47902409-E36B-42D1-A3C7-C523EAF671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7699CA1C-CA42-4FD5-88AC-F027CEDDEC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1DB25211-EC9A-4AE0-835A-57B3814E266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B3F1CA18-34C8-4839-958F-AC9DE702C7C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C4E07DA2-AC92-42CF-B706-FD266266980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E46A3208-6506-405A-9533-4E718CF4A2E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A7BBCE68-371B-41D3-89CA-27EBABF269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1C87118-4F9A-4C6E-A107-B30BD0E1E73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5AFE0072-96B5-41DE-9AFD-823381FAA54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8" name="直線コネクタ 277">
          <a:extLst>
            <a:ext uri="{FF2B5EF4-FFF2-40B4-BE49-F238E27FC236}">
              <a16:creationId xmlns:a16="http://schemas.microsoft.com/office/drawing/2014/main" id="{D5CBD55A-EDF9-4053-9A76-B5380A41EF2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9" name="テキスト ボックス 278">
          <a:extLst>
            <a:ext uri="{FF2B5EF4-FFF2-40B4-BE49-F238E27FC236}">
              <a16:creationId xmlns:a16="http://schemas.microsoft.com/office/drawing/2014/main" id="{F88A91D7-3BDA-4EC2-86CF-CA90EF3154B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0" name="直線コネクタ 279">
          <a:extLst>
            <a:ext uri="{FF2B5EF4-FFF2-40B4-BE49-F238E27FC236}">
              <a16:creationId xmlns:a16="http://schemas.microsoft.com/office/drawing/2014/main" id="{1EB119D3-3377-4AA3-A360-ED1DE94AF28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1" name="テキスト ボックス 280">
          <a:extLst>
            <a:ext uri="{FF2B5EF4-FFF2-40B4-BE49-F238E27FC236}">
              <a16:creationId xmlns:a16="http://schemas.microsoft.com/office/drawing/2014/main" id="{C4AFD801-22B1-4788-BE6C-497A5207A95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2" name="直線コネクタ 281">
          <a:extLst>
            <a:ext uri="{FF2B5EF4-FFF2-40B4-BE49-F238E27FC236}">
              <a16:creationId xmlns:a16="http://schemas.microsoft.com/office/drawing/2014/main" id="{B9189401-4CD2-4D5A-9C67-7740D819251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3" name="テキスト ボックス 282">
          <a:extLst>
            <a:ext uri="{FF2B5EF4-FFF2-40B4-BE49-F238E27FC236}">
              <a16:creationId xmlns:a16="http://schemas.microsoft.com/office/drawing/2014/main" id="{1198D976-B097-464C-8068-5DD6C997FBF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4" name="直線コネクタ 283">
          <a:extLst>
            <a:ext uri="{FF2B5EF4-FFF2-40B4-BE49-F238E27FC236}">
              <a16:creationId xmlns:a16="http://schemas.microsoft.com/office/drawing/2014/main" id="{13A0FA34-84FB-4DE4-98EB-BBAF746B0EE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5" name="テキスト ボックス 284">
          <a:extLst>
            <a:ext uri="{FF2B5EF4-FFF2-40B4-BE49-F238E27FC236}">
              <a16:creationId xmlns:a16="http://schemas.microsoft.com/office/drawing/2014/main" id="{77E90088-452B-4BFD-8FC8-8BB4AF156D3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6" name="直線コネクタ 285">
          <a:extLst>
            <a:ext uri="{FF2B5EF4-FFF2-40B4-BE49-F238E27FC236}">
              <a16:creationId xmlns:a16="http://schemas.microsoft.com/office/drawing/2014/main" id="{44B3EEFF-3C24-4033-A185-0583EE1384E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7" name="テキスト ボックス 286">
          <a:extLst>
            <a:ext uri="{FF2B5EF4-FFF2-40B4-BE49-F238E27FC236}">
              <a16:creationId xmlns:a16="http://schemas.microsoft.com/office/drawing/2014/main" id="{93C6670D-CE3D-4F3E-AC00-1783308C19D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8" name="直線コネクタ 287">
          <a:extLst>
            <a:ext uri="{FF2B5EF4-FFF2-40B4-BE49-F238E27FC236}">
              <a16:creationId xmlns:a16="http://schemas.microsoft.com/office/drawing/2014/main" id="{10FBC7C1-85B8-4F8C-A8B1-5AE0D1D9E9B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9" name="テキスト ボックス 288">
          <a:extLst>
            <a:ext uri="{FF2B5EF4-FFF2-40B4-BE49-F238E27FC236}">
              <a16:creationId xmlns:a16="http://schemas.microsoft.com/office/drawing/2014/main" id="{912C0EE1-1A0B-4695-ACD1-B696938AB52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5C0C8FAE-ED83-46B5-A158-ED4B86B0659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CD332D74-EDAE-40DF-98E3-66AE052FD7F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2" name="直線コネクタ 291">
          <a:extLst>
            <a:ext uri="{FF2B5EF4-FFF2-40B4-BE49-F238E27FC236}">
              <a16:creationId xmlns:a16="http://schemas.microsoft.com/office/drawing/2014/main" id="{664E5621-9B70-4395-9F1A-A7D45DBCE1F6}"/>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3" name="【福祉施設】&#10;有形固定資産減価償却率最小値テキスト">
          <a:extLst>
            <a:ext uri="{FF2B5EF4-FFF2-40B4-BE49-F238E27FC236}">
              <a16:creationId xmlns:a16="http://schemas.microsoft.com/office/drawing/2014/main" id="{2C732373-22F7-4D4C-951C-3F4D9E4C907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4" name="直線コネクタ 293">
          <a:extLst>
            <a:ext uri="{FF2B5EF4-FFF2-40B4-BE49-F238E27FC236}">
              <a16:creationId xmlns:a16="http://schemas.microsoft.com/office/drawing/2014/main" id="{E1B43BCE-F326-46A6-83D1-8791CBDA45B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D3293732-F4F9-4E34-8F55-C7362DD5AD2F}"/>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6" name="直線コネクタ 295">
          <a:extLst>
            <a:ext uri="{FF2B5EF4-FFF2-40B4-BE49-F238E27FC236}">
              <a16:creationId xmlns:a16="http://schemas.microsoft.com/office/drawing/2014/main" id="{EF5C5D96-5ABB-45D3-9659-869B17A0CFE2}"/>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F5273475-3E6B-4C3E-9DD0-37DD28CD8AD5}"/>
            </a:ext>
          </a:extLst>
        </xdr:cNvPr>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8" name="フローチャート: 判断 297">
          <a:extLst>
            <a:ext uri="{FF2B5EF4-FFF2-40B4-BE49-F238E27FC236}">
              <a16:creationId xmlns:a16="http://schemas.microsoft.com/office/drawing/2014/main" id="{44270CFB-4909-4D36-8B9D-F21785ADC3D9}"/>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9" name="フローチャート: 判断 298">
          <a:extLst>
            <a:ext uri="{FF2B5EF4-FFF2-40B4-BE49-F238E27FC236}">
              <a16:creationId xmlns:a16="http://schemas.microsoft.com/office/drawing/2014/main" id="{2484E0EC-70FD-4062-B54A-B11DB178B68C}"/>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300" name="フローチャート: 判断 299">
          <a:extLst>
            <a:ext uri="{FF2B5EF4-FFF2-40B4-BE49-F238E27FC236}">
              <a16:creationId xmlns:a16="http://schemas.microsoft.com/office/drawing/2014/main" id="{AE5BE631-FAC0-459B-B84B-00D9C0A5854C}"/>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301" name="フローチャート: 判断 300">
          <a:extLst>
            <a:ext uri="{FF2B5EF4-FFF2-40B4-BE49-F238E27FC236}">
              <a16:creationId xmlns:a16="http://schemas.microsoft.com/office/drawing/2014/main" id="{5193AF99-0D20-4947-B4BF-8AEB69211B3C}"/>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2" name="フローチャート: 判断 301">
          <a:extLst>
            <a:ext uri="{FF2B5EF4-FFF2-40B4-BE49-F238E27FC236}">
              <a16:creationId xmlns:a16="http://schemas.microsoft.com/office/drawing/2014/main" id="{BD4F5E69-BA3A-4304-9A50-BDF29894665E}"/>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C8B75BA-FCFF-4A8A-B8BD-6AF5479D119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290AC42-F12C-4071-B544-40B04EFD093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662B8BD-C8CA-4CD0-9938-4FB18EEA3E0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2B1FD952-164C-452D-A9BE-BF26BDE586A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301D6552-A41F-4479-8A13-77F0BCA9FF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41184</xdr:rowOff>
    </xdr:from>
    <xdr:to>
      <xdr:col>24</xdr:col>
      <xdr:colOff>114300</xdr:colOff>
      <xdr:row>82</xdr:row>
      <xdr:rowOff>142784</xdr:rowOff>
    </xdr:to>
    <xdr:sp macro="" textlink="">
      <xdr:nvSpPr>
        <xdr:cNvPr id="308" name="楕円 307">
          <a:extLst>
            <a:ext uri="{FF2B5EF4-FFF2-40B4-BE49-F238E27FC236}">
              <a16:creationId xmlns:a16="http://schemas.microsoft.com/office/drawing/2014/main" id="{8A482424-BFCF-4327-8BDE-ACBCEC6DDA04}"/>
            </a:ext>
          </a:extLst>
        </xdr:cNvPr>
        <xdr:cNvSpPr/>
      </xdr:nvSpPr>
      <xdr:spPr>
        <a:xfrm>
          <a:off x="45847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64061</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6E33E46E-02F2-4989-8345-B691FC1C4841}"/>
            </a:ext>
          </a:extLst>
        </xdr:cNvPr>
        <xdr:cNvSpPr txBox="1"/>
      </xdr:nvSpPr>
      <xdr:spPr>
        <a:xfrm>
          <a:off x="4673600" y="1395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162016</xdr:rowOff>
    </xdr:from>
    <xdr:to>
      <xdr:col>20</xdr:col>
      <xdr:colOff>38100</xdr:colOff>
      <xdr:row>82</xdr:row>
      <xdr:rowOff>92166</xdr:rowOff>
    </xdr:to>
    <xdr:sp macro="" textlink="">
      <xdr:nvSpPr>
        <xdr:cNvPr id="310" name="楕円 309">
          <a:extLst>
            <a:ext uri="{FF2B5EF4-FFF2-40B4-BE49-F238E27FC236}">
              <a16:creationId xmlns:a16="http://schemas.microsoft.com/office/drawing/2014/main" id="{591EC595-9C06-43F9-B2C2-3ECEBD8E5213}"/>
            </a:ext>
          </a:extLst>
        </xdr:cNvPr>
        <xdr:cNvSpPr/>
      </xdr:nvSpPr>
      <xdr:spPr>
        <a:xfrm>
          <a:off x="3746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41366</xdr:rowOff>
    </xdr:from>
    <xdr:to>
      <xdr:col>24</xdr:col>
      <xdr:colOff>63500</xdr:colOff>
      <xdr:row>82</xdr:row>
      <xdr:rowOff>91984</xdr:rowOff>
    </xdr:to>
    <xdr:cxnSp macro="">
      <xdr:nvCxnSpPr>
        <xdr:cNvPr id="311" name="直線コネクタ 310">
          <a:extLst>
            <a:ext uri="{FF2B5EF4-FFF2-40B4-BE49-F238E27FC236}">
              <a16:creationId xmlns:a16="http://schemas.microsoft.com/office/drawing/2014/main" id="{A71AB516-9084-4E40-AAEB-0430CA565D2C}"/>
            </a:ext>
          </a:extLst>
        </xdr:cNvPr>
        <xdr:cNvCxnSpPr/>
      </xdr:nvCxnSpPr>
      <xdr:spPr>
        <a:xfrm>
          <a:off x="3797300" y="1410026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111398</xdr:rowOff>
    </xdr:from>
    <xdr:to>
      <xdr:col>15</xdr:col>
      <xdr:colOff>101600</xdr:colOff>
      <xdr:row>82</xdr:row>
      <xdr:rowOff>41548</xdr:rowOff>
    </xdr:to>
    <xdr:sp macro="" textlink="">
      <xdr:nvSpPr>
        <xdr:cNvPr id="312" name="楕円 311">
          <a:extLst>
            <a:ext uri="{FF2B5EF4-FFF2-40B4-BE49-F238E27FC236}">
              <a16:creationId xmlns:a16="http://schemas.microsoft.com/office/drawing/2014/main" id="{30CC806A-B3BE-4ED3-9BD0-0922F73BBB38}"/>
            </a:ext>
          </a:extLst>
        </xdr:cNvPr>
        <xdr:cNvSpPr/>
      </xdr:nvSpPr>
      <xdr:spPr>
        <a:xfrm>
          <a:off x="2857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162198</xdr:rowOff>
    </xdr:from>
    <xdr:to>
      <xdr:col>19</xdr:col>
      <xdr:colOff>177800</xdr:colOff>
      <xdr:row>82</xdr:row>
      <xdr:rowOff>41366</xdr:rowOff>
    </xdr:to>
    <xdr:cxnSp macro="">
      <xdr:nvCxnSpPr>
        <xdr:cNvPr id="313" name="直線コネクタ 312">
          <a:extLst>
            <a:ext uri="{FF2B5EF4-FFF2-40B4-BE49-F238E27FC236}">
              <a16:creationId xmlns:a16="http://schemas.microsoft.com/office/drawing/2014/main" id="{9F5F9D93-8874-443C-9458-9E8977C51C7B}"/>
            </a:ext>
          </a:extLst>
        </xdr:cNvPr>
        <xdr:cNvCxnSpPr/>
      </xdr:nvCxnSpPr>
      <xdr:spPr>
        <a:xfrm>
          <a:off x="2908300" y="1404964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103232</xdr:rowOff>
    </xdr:from>
    <xdr:to>
      <xdr:col>10</xdr:col>
      <xdr:colOff>165100</xdr:colOff>
      <xdr:row>82</xdr:row>
      <xdr:rowOff>33382</xdr:rowOff>
    </xdr:to>
    <xdr:sp macro="" textlink="">
      <xdr:nvSpPr>
        <xdr:cNvPr id="314" name="楕円 313">
          <a:extLst>
            <a:ext uri="{FF2B5EF4-FFF2-40B4-BE49-F238E27FC236}">
              <a16:creationId xmlns:a16="http://schemas.microsoft.com/office/drawing/2014/main" id="{B962E9E5-565E-48D8-8DE2-6F6608CCE69B}"/>
            </a:ext>
          </a:extLst>
        </xdr:cNvPr>
        <xdr:cNvSpPr/>
      </xdr:nvSpPr>
      <xdr:spPr>
        <a:xfrm>
          <a:off x="1968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154032</xdr:rowOff>
    </xdr:from>
    <xdr:to>
      <xdr:col>15</xdr:col>
      <xdr:colOff>50800</xdr:colOff>
      <xdr:row>81</xdr:row>
      <xdr:rowOff>162198</xdr:rowOff>
    </xdr:to>
    <xdr:cxnSp macro="">
      <xdr:nvCxnSpPr>
        <xdr:cNvPr id="315" name="直線コネクタ 314">
          <a:extLst>
            <a:ext uri="{FF2B5EF4-FFF2-40B4-BE49-F238E27FC236}">
              <a16:creationId xmlns:a16="http://schemas.microsoft.com/office/drawing/2014/main" id="{1838BBCA-C3F3-4187-B7F2-3B788AAF1058}"/>
            </a:ext>
          </a:extLst>
        </xdr:cNvPr>
        <xdr:cNvCxnSpPr/>
      </xdr:nvCxnSpPr>
      <xdr:spPr>
        <a:xfrm>
          <a:off x="2019300" y="140414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16" name="n_1aveValue【福祉施設】&#10;有形固定資産減価償却率">
          <a:extLst>
            <a:ext uri="{FF2B5EF4-FFF2-40B4-BE49-F238E27FC236}">
              <a16:creationId xmlns:a16="http://schemas.microsoft.com/office/drawing/2014/main" id="{0AB7BD65-348A-4CD2-84F0-B02C20E38BF2}"/>
            </a:ext>
          </a:extLst>
        </xdr:cNvPr>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a:extLst>
            <a:ext uri="{FF2B5EF4-FFF2-40B4-BE49-F238E27FC236}">
              <a16:creationId xmlns:a16="http://schemas.microsoft.com/office/drawing/2014/main" id="{39ED9A7B-B03B-4930-8C56-95AA78AC0682}"/>
            </a:ext>
          </a:extLst>
        </xdr:cNvPr>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a:extLst>
            <a:ext uri="{FF2B5EF4-FFF2-40B4-BE49-F238E27FC236}">
              <a16:creationId xmlns:a16="http://schemas.microsoft.com/office/drawing/2014/main" id="{5524A5D8-BE96-4DCB-BD1B-99A3070BA619}"/>
            </a:ext>
          </a:extLst>
        </xdr:cNvPr>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id="{D457DDD5-6046-4FA9-A1EE-A58A3EE8CC68}"/>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108693</xdr:rowOff>
    </xdr:from>
    <xdr:ext cx="405111" cy="259045"/>
    <xdr:sp macro="" textlink="">
      <xdr:nvSpPr>
        <xdr:cNvPr id="320" name="n_1mainValue【福祉施設】&#10;有形固定資産減価償却率">
          <a:extLst>
            <a:ext uri="{FF2B5EF4-FFF2-40B4-BE49-F238E27FC236}">
              <a16:creationId xmlns:a16="http://schemas.microsoft.com/office/drawing/2014/main" id="{26F0F5DD-7B84-4E87-8F66-A0A660897D91}"/>
            </a:ext>
          </a:extLst>
        </xdr:cNvPr>
        <xdr:cNvSpPr txBox="1"/>
      </xdr:nvSpPr>
      <xdr:spPr>
        <a:xfrm>
          <a:off x="35820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58075</xdr:rowOff>
    </xdr:from>
    <xdr:ext cx="405111" cy="259045"/>
    <xdr:sp macro="" textlink="">
      <xdr:nvSpPr>
        <xdr:cNvPr id="321" name="n_2mainValue【福祉施設】&#10;有形固定資産減価償却率">
          <a:extLst>
            <a:ext uri="{FF2B5EF4-FFF2-40B4-BE49-F238E27FC236}">
              <a16:creationId xmlns:a16="http://schemas.microsoft.com/office/drawing/2014/main" id="{6FEFC519-C23F-4222-B6FD-03F0275EF82D}"/>
            </a:ext>
          </a:extLst>
        </xdr:cNvPr>
        <xdr:cNvSpPr txBox="1"/>
      </xdr:nvSpPr>
      <xdr:spPr>
        <a:xfrm>
          <a:off x="2705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322" name="n_3mainValue【福祉施設】&#10;有形固定資産減価償却率">
          <a:extLst>
            <a:ext uri="{FF2B5EF4-FFF2-40B4-BE49-F238E27FC236}">
              <a16:creationId xmlns:a16="http://schemas.microsoft.com/office/drawing/2014/main" id="{49741B3F-8729-4C72-B03B-0360883B6199}"/>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C21D2DE-523B-410C-883C-B2EB739A21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5E698ED-0C41-4E7F-A099-BCC8BD2600D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3AC8270-B0BD-450D-B266-A6B776BF7F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7E32B77-C281-4D1B-89F7-A48F0B5AA23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38A8914-B2A2-4CA8-ACC8-FCA9B9C20C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9B8AA55-1BAF-432D-A49A-5F40BFB82D0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EC6DFD9-4539-4C9D-982D-0519F260A96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5E98CC3-4119-4A20-8264-E21CA3D1DA8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6D63C44-E43C-4539-B166-665DB4A2E89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88436704-C3D3-45C2-9D1D-DCF10B697D0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7A813CCF-7AF2-4637-B375-32DFBDBD130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461666C7-04B9-4E78-9AB1-56FB5F6F04B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17755C57-D5CE-4A9A-A255-F4A00566D97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CB2EAB16-FCAC-4AD2-8544-81B8D242270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FF9BE541-454C-4DC5-86B7-390599B0FF1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B04685EC-DC2F-476F-892F-657C6F9C1D0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9A4923-2436-400B-9B94-0C3D4A04860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51DF2A44-099B-4D1F-96DB-3BBA57240B7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643F406F-B5F1-4AD7-B9B8-5764472CCC0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2537A0C3-CFA8-4CF5-97D2-BB37C71919E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E52FDD7-0DC6-4433-A3F8-F4B0CAB0CCB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4" name="直線コネクタ 343">
          <a:extLst>
            <a:ext uri="{FF2B5EF4-FFF2-40B4-BE49-F238E27FC236}">
              <a16:creationId xmlns:a16="http://schemas.microsoft.com/office/drawing/2014/main" id="{3D09E0A2-405C-410C-853E-733CBEEC7A40}"/>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5" name="【福祉施設】&#10;一人当たり面積最小値テキスト">
          <a:extLst>
            <a:ext uri="{FF2B5EF4-FFF2-40B4-BE49-F238E27FC236}">
              <a16:creationId xmlns:a16="http://schemas.microsoft.com/office/drawing/2014/main" id="{947A34E9-ED75-48C9-ADBB-68258FC15248}"/>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6" name="直線コネクタ 345">
          <a:extLst>
            <a:ext uri="{FF2B5EF4-FFF2-40B4-BE49-F238E27FC236}">
              <a16:creationId xmlns:a16="http://schemas.microsoft.com/office/drawing/2014/main" id="{BD97D03F-A4F6-4D11-AD8B-6EA5CCA22CA5}"/>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7" name="【福祉施設】&#10;一人当たり面積最大値テキスト">
          <a:extLst>
            <a:ext uri="{FF2B5EF4-FFF2-40B4-BE49-F238E27FC236}">
              <a16:creationId xmlns:a16="http://schemas.microsoft.com/office/drawing/2014/main" id="{5A02D6E0-0F10-452E-ACA3-BBBF8056EC13}"/>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8" name="直線コネクタ 347">
          <a:extLst>
            <a:ext uri="{FF2B5EF4-FFF2-40B4-BE49-F238E27FC236}">
              <a16:creationId xmlns:a16="http://schemas.microsoft.com/office/drawing/2014/main" id="{C046979D-83C4-417F-96ED-04493FD3719B}"/>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49" name="【福祉施設】&#10;一人当たり面積平均値テキスト">
          <a:extLst>
            <a:ext uri="{FF2B5EF4-FFF2-40B4-BE49-F238E27FC236}">
              <a16:creationId xmlns:a16="http://schemas.microsoft.com/office/drawing/2014/main" id="{51DB2922-E8EB-445E-B0F7-6511F5FB9228}"/>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0" name="フローチャート: 判断 349">
          <a:extLst>
            <a:ext uri="{FF2B5EF4-FFF2-40B4-BE49-F238E27FC236}">
              <a16:creationId xmlns:a16="http://schemas.microsoft.com/office/drawing/2014/main" id="{02AF921E-F43D-483C-A7CD-4BCB2C7D8BB5}"/>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1" name="フローチャート: 判断 350">
          <a:extLst>
            <a:ext uri="{FF2B5EF4-FFF2-40B4-BE49-F238E27FC236}">
              <a16:creationId xmlns:a16="http://schemas.microsoft.com/office/drawing/2014/main" id="{AFEB5672-E953-4A3C-A946-95B600D70FF9}"/>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2" name="フローチャート: 判断 351">
          <a:extLst>
            <a:ext uri="{FF2B5EF4-FFF2-40B4-BE49-F238E27FC236}">
              <a16:creationId xmlns:a16="http://schemas.microsoft.com/office/drawing/2014/main" id="{9DC14897-3200-47DA-B0C1-4BCF32F2600C}"/>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3" name="フローチャート: 判断 352">
          <a:extLst>
            <a:ext uri="{FF2B5EF4-FFF2-40B4-BE49-F238E27FC236}">
              <a16:creationId xmlns:a16="http://schemas.microsoft.com/office/drawing/2014/main" id="{5B996D9F-C607-46D4-A3B1-84B6B34284F5}"/>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4" name="フローチャート: 判断 353">
          <a:extLst>
            <a:ext uri="{FF2B5EF4-FFF2-40B4-BE49-F238E27FC236}">
              <a16:creationId xmlns:a16="http://schemas.microsoft.com/office/drawing/2014/main" id="{1C65DBA8-B474-4C70-8FC5-4339CD08FBB3}"/>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04C429F-9164-4994-963C-44B46A41873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14AB9CC-9202-474A-B0C1-EA27CD2827D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90FFB47-8321-4F3A-8A5C-84AEB33CD28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6383DB8-4126-4356-8335-8AD92E9ACF4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EC61EB3-209C-47D5-99B4-354819C5685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60" name="楕円 359">
          <a:extLst>
            <a:ext uri="{FF2B5EF4-FFF2-40B4-BE49-F238E27FC236}">
              <a16:creationId xmlns:a16="http://schemas.microsoft.com/office/drawing/2014/main" id="{9473621E-FB71-4D26-8213-46C3D7652BDC}"/>
            </a:ext>
          </a:extLst>
        </xdr:cNvPr>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61" name="【福祉施設】&#10;一人当たり面積該当値テキスト">
          <a:extLst>
            <a:ext uri="{FF2B5EF4-FFF2-40B4-BE49-F238E27FC236}">
              <a16:creationId xmlns:a16="http://schemas.microsoft.com/office/drawing/2014/main" id="{85ECF1CF-CC07-43C0-B20A-4DA1B578A3C4}"/>
            </a:ext>
          </a:extLst>
        </xdr:cNvPr>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362" name="楕円 361">
          <a:extLst>
            <a:ext uri="{FF2B5EF4-FFF2-40B4-BE49-F238E27FC236}">
              <a16:creationId xmlns:a16="http://schemas.microsoft.com/office/drawing/2014/main" id="{370DF637-9587-47DD-8C59-E9A986241471}"/>
            </a:ext>
          </a:extLst>
        </xdr:cNvPr>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150113</xdr:rowOff>
    </xdr:to>
    <xdr:cxnSp macro="">
      <xdr:nvCxnSpPr>
        <xdr:cNvPr id="363" name="直線コネクタ 362">
          <a:extLst>
            <a:ext uri="{FF2B5EF4-FFF2-40B4-BE49-F238E27FC236}">
              <a16:creationId xmlns:a16="http://schemas.microsoft.com/office/drawing/2014/main" id="{51AE1761-112C-4F3F-857E-F0175DE7A64A}"/>
            </a:ext>
          </a:extLst>
        </xdr:cNvPr>
        <xdr:cNvCxnSpPr/>
      </xdr:nvCxnSpPr>
      <xdr:spPr>
        <a:xfrm>
          <a:off x="9639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99313</xdr:rowOff>
    </xdr:from>
    <xdr:to>
      <xdr:col>46</xdr:col>
      <xdr:colOff>38100</xdr:colOff>
      <xdr:row>86</xdr:row>
      <xdr:rowOff>29463</xdr:rowOff>
    </xdr:to>
    <xdr:sp macro="" textlink="">
      <xdr:nvSpPr>
        <xdr:cNvPr id="364" name="楕円 363">
          <a:extLst>
            <a:ext uri="{FF2B5EF4-FFF2-40B4-BE49-F238E27FC236}">
              <a16:creationId xmlns:a16="http://schemas.microsoft.com/office/drawing/2014/main" id="{8C84C9C1-B8CD-47BF-BF78-D7CF09E865A4}"/>
            </a:ext>
          </a:extLst>
        </xdr:cNvPr>
        <xdr:cNvSpPr/>
      </xdr:nvSpPr>
      <xdr:spPr>
        <a:xfrm>
          <a:off x="8699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150113</xdr:rowOff>
    </xdr:from>
    <xdr:to>
      <xdr:col>50</xdr:col>
      <xdr:colOff>114300</xdr:colOff>
      <xdr:row>85</xdr:row>
      <xdr:rowOff>150113</xdr:rowOff>
    </xdr:to>
    <xdr:cxnSp macro="">
      <xdr:nvCxnSpPr>
        <xdr:cNvPr id="365" name="直線コネクタ 364">
          <a:extLst>
            <a:ext uri="{FF2B5EF4-FFF2-40B4-BE49-F238E27FC236}">
              <a16:creationId xmlns:a16="http://schemas.microsoft.com/office/drawing/2014/main" id="{4C7C7159-BEAF-40BF-AE88-19EDA6FAD2FC}"/>
            </a:ext>
          </a:extLst>
        </xdr:cNvPr>
        <xdr:cNvCxnSpPr/>
      </xdr:nvCxnSpPr>
      <xdr:spPr>
        <a:xfrm>
          <a:off x="8750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103887</xdr:rowOff>
    </xdr:from>
    <xdr:to>
      <xdr:col>41</xdr:col>
      <xdr:colOff>101600</xdr:colOff>
      <xdr:row>86</xdr:row>
      <xdr:rowOff>34037</xdr:rowOff>
    </xdr:to>
    <xdr:sp macro="" textlink="">
      <xdr:nvSpPr>
        <xdr:cNvPr id="366" name="楕円 365">
          <a:extLst>
            <a:ext uri="{FF2B5EF4-FFF2-40B4-BE49-F238E27FC236}">
              <a16:creationId xmlns:a16="http://schemas.microsoft.com/office/drawing/2014/main" id="{0C9FF2D6-8B23-4482-9FD3-6200E46F11E2}"/>
            </a:ext>
          </a:extLst>
        </xdr:cNvPr>
        <xdr:cNvSpPr/>
      </xdr:nvSpPr>
      <xdr:spPr>
        <a:xfrm>
          <a:off x="7810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150113</xdr:rowOff>
    </xdr:from>
    <xdr:to>
      <xdr:col>45</xdr:col>
      <xdr:colOff>177800</xdr:colOff>
      <xdr:row>85</xdr:row>
      <xdr:rowOff>154687</xdr:rowOff>
    </xdr:to>
    <xdr:cxnSp macro="">
      <xdr:nvCxnSpPr>
        <xdr:cNvPr id="367" name="直線コネクタ 366">
          <a:extLst>
            <a:ext uri="{FF2B5EF4-FFF2-40B4-BE49-F238E27FC236}">
              <a16:creationId xmlns:a16="http://schemas.microsoft.com/office/drawing/2014/main" id="{51EFEFD7-D2FF-4A9D-B7CC-1407C155650F}"/>
            </a:ext>
          </a:extLst>
        </xdr:cNvPr>
        <xdr:cNvCxnSpPr/>
      </xdr:nvCxnSpPr>
      <xdr:spPr>
        <a:xfrm flipV="1">
          <a:off x="7861300" y="14723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68" name="n_1aveValue【福祉施設】&#10;一人当たり面積">
          <a:extLst>
            <a:ext uri="{FF2B5EF4-FFF2-40B4-BE49-F238E27FC236}">
              <a16:creationId xmlns:a16="http://schemas.microsoft.com/office/drawing/2014/main" id="{A4AF58D9-C64E-4820-A057-43194B802BCC}"/>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69" name="n_2aveValue【福祉施設】&#10;一人当たり面積">
          <a:extLst>
            <a:ext uri="{FF2B5EF4-FFF2-40B4-BE49-F238E27FC236}">
              <a16:creationId xmlns:a16="http://schemas.microsoft.com/office/drawing/2014/main" id="{93A549CB-7D18-40C8-922C-4E1B04EE933A}"/>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0" name="n_3aveValue【福祉施設】&#10;一人当たり面積">
          <a:extLst>
            <a:ext uri="{FF2B5EF4-FFF2-40B4-BE49-F238E27FC236}">
              <a16:creationId xmlns:a16="http://schemas.microsoft.com/office/drawing/2014/main" id="{BC469CE7-C824-4959-B063-B346D5F3E612}"/>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1" name="n_4aveValue【福祉施設】&#10;一人当たり面積">
          <a:extLst>
            <a:ext uri="{FF2B5EF4-FFF2-40B4-BE49-F238E27FC236}">
              <a16:creationId xmlns:a16="http://schemas.microsoft.com/office/drawing/2014/main" id="{6C02872D-A262-4C73-9AB5-B0FB307ADBD6}"/>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20590</xdr:rowOff>
    </xdr:from>
    <xdr:ext cx="469744" cy="259045"/>
    <xdr:sp macro="" textlink="">
      <xdr:nvSpPr>
        <xdr:cNvPr id="372" name="n_1mainValue【福祉施設】&#10;一人当たり面積">
          <a:extLst>
            <a:ext uri="{FF2B5EF4-FFF2-40B4-BE49-F238E27FC236}">
              <a16:creationId xmlns:a16="http://schemas.microsoft.com/office/drawing/2014/main" id="{CD7DCA88-F59E-484A-A8AE-BC1F5E5317D3}"/>
            </a:ext>
          </a:extLst>
        </xdr:cNvPr>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20590</xdr:rowOff>
    </xdr:from>
    <xdr:ext cx="469744" cy="259045"/>
    <xdr:sp macro="" textlink="">
      <xdr:nvSpPr>
        <xdr:cNvPr id="373" name="n_2mainValue【福祉施設】&#10;一人当たり面積">
          <a:extLst>
            <a:ext uri="{FF2B5EF4-FFF2-40B4-BE49-F238E27FC236}">
              <a16:creationId xmlns:a16="http://schemas.microsoft.com/office/drawing/2014/main" id="{1433428C-D8D4-402D-A31C-B1CFCEE77E13}"/>
            </a:ext>
          </a:extLst>
        </xdr:cNvPr>
        <xdr:cNvSpPr txBox="1"/>
      </xdr:nvSpPr>
      <xdr:spPr>
        <a:xfrm>
          <a:off x="8515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25164</xdr:rowOff>
    </xdr:from>
    <xdr:ext cx="469744" cy="259045"/>
    <xdr:sp macro="" textlink="">
      <xdr:nvSpPr>
        <xdr:cNvPr id="374" name="n_3mainValue【福祉施設】&#10;一人当たり面積">
          <a:extLst>
            <a:ext uri="{FF2B5EF4-FFF2-40B4-BE49-F238E27FC236}">
              <a16:creationId xmlns:a16="http://schemas.microsoft.com/office/drawing/2014/main" id="{3E80D7BC-DB7D-4234-9495-151F21144110}"/>
            </a:ext>
          </a:extLst>
        </xdr:cNvPr>
        <xdr:cNvSpPr txBox="1"/>
      </xdr:nvSpPr>
      <xdr:spPr>
        <a:xfrm>
          <a:off x="7626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574AA7CF-24BB-4FF1-950C-A03E3A52D8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D101D543-EDD1-454A-9595-FD8ABE46C88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7490B003-8318-440E-8503-0C1CB57F174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E563A525-F96C-4ED5-ABBE-8DC39504BE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F484726F-C43B-4E10-9168-309A082DBF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1247E2E7-32B1-4940-AF70-F0155CE702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DFFCB75F-589C-45D0-AA27-261FE3EBD5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3B245E3-8311-46B4-89B1-90781621367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1770A240-FBF6-4FB0-8364-0D05F13FFDA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8749B72E-EB75-459C-82DF-9CA02459CB7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87EC6492-FC0C-4700-8BA3-451BF57B19F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804D9535-DDE1-4353-BB34-2A040C98AA9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B646D23B-4002-4C22-8068-FB32508F13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9B182C5D-8C98-420C-BFED-393A106B952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ABA985FD-9786-4179-99E6-06E9DA6BDE0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D93BB7B0-C8D5-42C2-8526-E2CA18686C5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DB7DD5FE-5DC4-406B-94DE-A852F3EAB66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88C080DB-C278-4AA8-9F10-2426CDF042D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BCB1D704-FC04-451B-A254-F631013363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56FC7C4D-2B95-496E-B6F5-CC849552AD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E71D79A8-4528-46BD-9BCF-8921D639371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8A56B34C-56F8-4796-BFF0-4AC3D46464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7017FB99-92C9-417A-96E4-79F5C9CD83A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2FB9F428-A0D9-4B68-A71B-AD5215113E3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97101D0D-EC87-461E-8F23-67225B607B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CDECE236-D03C-4B0F-B926-09F7D5A934B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3FE7755-EB57-4D4D-A924-2551CF4DC33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CF2C6660-2423-4F98-A368-E6C594F607E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3A0699A9-CA28-4318-9C9B-8ECB7AAF31C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33E7FD21-8F31-4442-A069-3C5BAC90C33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C375E169-CD3D-4A98-AB38-A23AAED356F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9B420E13-088B-467C-AD0C-41B7E0D7603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AE410F89-6EE7-481F-8CCA-E177B2DE4CD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46F68BB8-D68A-47D8-9DB9-BC03FAED505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4C03ECEC-36AC-46F1-B7F3-D283208CBFA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15278220-E793-4324-AFCE-E09BDD336B5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D338AA2E-9545-4034-80CC-85F95BB8D55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85CE795-38FE-414D-AE35-653A31F5AB1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D8F709C-5B2A-4099-BA3A-E40E5D71354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CA157651-E282-4166-90A6-5B9AAF75859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ACB0FA54-1432-4C85-8255-9623230455D5}"/>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04F821EE-729D-41D0-B5F5-C11B210168C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6F1ACC0F-3622-4790-BF1F-A55C73DDDFF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DDD1F8B7-2DF9-4B18-BCCE-3CBE518A68BD}"/>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19" name="直線コネクタ 418">
          <a:extLst>
            <a:ext uri="{FF2B5EF4-FFF2-40B4-BE49-F238E27FC236}">
              <a16:creationId xmlns:a16="http://schemas.microsoft.com/office/drawing/2014/main" id="{C6BFDE99-6073-4BAC-B9B7-8FF23C51493A}"/>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9B52DA68-5B78-4D29-A716-74809B5BA844}"/>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1" name="フローチャート: 判断 420">
          <a:extLst>
            <a:ext uri="{FF2B5EF4-FFF2-40B4-BE49-F238E27FC236}">
              <a16:creationId xmlns:a16="http://schemas.microsoft.com/office/drawing/2014/main" id="{2E607A51-0E0E-4675-B544-839C06708574}"/>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2" name="フローチャート: 判断 421">
          <a:extLst>
            <a:ext uri="{FF2B5EF4-FFF2-40B4-BE49-F238E27FC236}">
              <a16:creationId xmlns:a16="http://schemas.microsoft.com/office/drawing/2014/main" id="{6B23A2A4-DC4E-42ED-8F60-5E129A4F1198}"/>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3" name="フローチャート: 判断 422">
          <a:extLst>
            <a:ext uri="{FF2B5EF4-FFF2-40B4-BE49-F238E27FC236}">
              <a16:creationId xmlns:a16="http://schemas.microsoft.com/office/drawing/2014/main" id="{BF06C04A-B19D-48B2-A429-52EF1F8CF6B3}"/>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4" name="フローチャート: 判断 423">
          <a:extLst>
            <a:ext uri="{FF2B5EF4-FFF2-40B4-BE49-F238E27FC236}">
              <a16:creationId xmlns:a16="http://schemas.microsoft.com/office/drawing/2014/main" id="{B28C0DDE-D459-484B-BD2C-AF78B5A92531}"/>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5" name="フローチャート: 判断 424">
          <a:extLst>
            <a:ext uri="{FF2B5EF4-FFF2-40B4-BE49-F238E27FC236}">
              <a16:creationId xmlns:a16="http://schemas.microsoft.com/office/drawing/2014/main" id="{B4742467-A97E-4156-8E4D-3D07097D1F6E}"/>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A178F3E-83BD-40BC-AB5B-5B2D7D0FD27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EAA4B0B-EF88-4584-B94F-04179D2835A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344C76D-021F-47C0-8327-8DD0D730C04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59149D5-48DD-461A-8CCC-2C9D0122A49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0A4F5FC-6EEB-4214-9327-B9FB4BF5D04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154940</xdr:rowOff>
    </xdr:from>
    <xdr:to>
      <xdr:col>85</xdr:col>
      <xdr:colOff>177800</xdr:colOff>
      <xdr:row>40</xdr:row>
      <xdr:rowOff>85090</xdr:rowOff>
    </xdr:to>
    <xdr:sp macro="" textlink="">
      <xdr:nvSpPr>
        <xdr:cNvPr id="431" name="楕円 430">
          <a:extLst>
            <a:ext uri="{FF2B5EF4-FFF2-40B4-BE49-F238E27FC236}">
              <a16:creationId xmlns:a16="http://schemas.microsoft.com/office/drawing/2014/main" id="{9F332ADB-83C5-45F6-8B4D-4602D609B315}"/>
            </a:ext>
          </a:extLst>
        </xdr:cNvPr>
        <xdr:cNvSpPr/>
      </xdr:nvSpPr>
      <xdr:spPr>
        <a:xfrm>
          <a:off x="16268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133367</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878AFAB3-1543-4543-BB6A-EB0A3FC73019}"/>
            </a:ext>
          </a:extLst>
        </xdr:cNvPr>
        <xdr:cNvSpPr txBox="1"/>
      </xdr:nvSpPr>
      <xdr:spPr>
        <a:xfrm>
          <a:off x="163576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macro="" textlink="">
      <xdr:nvSpPr>
        <xdr:cNvPr id="433" name="楕円 432">
          <a:extLst>
            <a:ext uri="{FF2B5EF4-FFF2-40B4-BE49-F238E27FC236}">
              <a16:creationId xmlns:a16="http://schemas.microsoft.com/office/drawing/2014/main" id="{05604BF7-8534-47D4-A6D0-245EF1B921EE}"/>
            </a:ext>
          </a:extLst>
        </xdr:cNvPr>
        <xdr:cNvSpPr/>
      </xdr:nvSpPr>
      <xdr:spPr>
        <a:xfrm>
          <a:off x="1543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xdr:rowOff>
    </xdr:from>
    <xdr:to>
      <xdr:col>85</xdr:col>
      <xdr:colOff>127000</xdr:colOff>
      <xdr:row>40</xdr:row>
      <xdr:rowOff>34290</xdr:rowOff>
    </xdr:to>
    <xdr:cxnSp macro="">
      <xdr:nvCxnSpPr>
        <xdr:cNvPr id="434" name="直線コネクタ 433">
          <a:extLst>
            <a:ext uri="{FF2B5EF4-FFF2-40B4-BE49-F238E27FC236}">
              <a16:creationId xmlns:a16="http://schemas.microsoft.com/office/drawing/2014/main" id="{C0EC72BA-48A1-4848-BAAD-7AACCDA738CB}"/>
            </a:ext>
          </a:extLst>
        </xdr:cNvPr>
        <xdr:cNvCxnSpPr/>
      </xdr:nvCxnSpPr>
      <xdr:spPr>
        <a:xfrm>
          <a:off x="15481300" y="68656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111125</xdr:rowOff>
    </xdr:from>
    <xdr:to>
      <xdr:col>76</xdr:col>
      <xdr:colOff>165100</xdr:colOff>
      <xdr:row>40</xdr:row>
      <xdr:rowOff>41275</xdr:rowOff>
    </xdr:to>
    <xdr:sp macro="" textlink="">
      <xdr:nvSpPr>
        <xdr:cNvPr id="435" name="楕円 434">
          <a:extLst>
            <a:ext uri="{FF2B5EF4-FFF2-40B4-BE49-F238E27FC236}">
              <a16:creationId xmlns:a16="http://schemas.microsoft.com/office/drawing/2014/main" id="{35A5EC78-6642-487C-816F-CFC3A52EC8E4}"/>
            </a:ext>
          </a:extLst>
        </xdr:cNvPr>
        <xdr:cNvSpPr/>
      </xdr:nvSpPr>
      <xdr:spPr>
        <a:xfrm>
          <a:off x="14541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161925</xdr:rowOff>
    </xdr:from>
    <xdr:to>
      <xdr:col>81</xdr:col>
      <xdr:colOff>50800</xdr:colOff>
      <xdr:row>40</xdr:row>
      <xdr:rowOff>7620</xdr:rowOff>
    </xdr:to>
    <xdr:cxnSp macro="">
      <xdr:nvCxnSpPr>
        <xdr:cNvPr id="436" name="直線コネクタ 435">
          <a:extLst>
            <a:ext uri="{FF2B5EF4-FFF2-40B4-BE49-F238E27FC236}">
              <a16:creationId xmlns:a16="http://schemas.microsoft.com/office/drawing/2014/main" id="{C074443B-08D3-4786-9F80-93C6ECEB75CF}"/>
            </a:ext>
          </a:extLst>
        </xdr:cNvPr>
        <xdr:cNvCxnSpPr/>
      </xdr:nvCxnSpPr>
      <xdr:spPr>
        <a:xfrm>
          <a:off x="14592300" y="68484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437" name="楕円 436">
          <a:extLst>
            <a:ext uri="{FF2B5EF4-FFF2-40B4-BE49-F238E27FC236}">
              <a16:creationId xmlns:a16="http://schemas.microsoft.com/office/drawing/2014/main" id="{5715DFC4-931C-401A-9A6D-D7E16551371D}"/>
            </a:ext>
          </a:extLst>
        </xdr:cNvPr>
        <xdr:cNvSpPr/>
      </xdr:nvSpPr>
      <xdr:spPr>
        <a:xfrm>
          <a:off x="1365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133350</xdr:rowOff>
    </xdr:from>
    <xdr:to>
      <xdr:col>76</xdr:col>
      <xdr:colOff>114300</xdr:colOff>
      <xdr:row>39</xdr:row>
      <xdr:rowOff>161925</xdr:rowOff>
    </xdr:to>
    <xdr:cxnSp macro="">
      <xdr:nvCxnSpPr>
        <xdr:cNvPr id="438" name="直線コネクタ 437">
          <a:extLst>
            <a:ext uri="{FF2B5EF4-FFF2-40B4-BE49-F238E27FC236}">
              <a16:creationId xmlns:a16="http://schemas.microsoft.com/office/drawing/2014/main" id="{358B85E9-29D8-40B3-B6D8-145947D87127}"/>
            </a:ext>
          </a:extLst>
        </xdr:cNvPr>
        <xdr:cNvCxnSpPr/>
      </xdr:nvCxnSpPr>
      <xdr:spPr>
        <a:xfrm>
          <a:off x="13703300" y="6819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80645</xdr:rowOff>
    </xdr:from>
    <xdr:to>
      <xdr:col>67</xdr:col>
      <xdr:colOff>101600</xdr:colOff>
      <xdr:row>40</xdr:row>
      <xdr:rowOff>10795</xdr:rowOff>
    </xdr:to>
    <xdr:sp macro="" textlink="">
      <xdr:nvSpPr>
        <xdr:cNvPr id="439" name="楕円 438">
          <a:extLst>
            <a:ext uri="{FF2B5EF4-FFF2-40B4-BE49-F238E27FC236}">
              <a16:creationId xmlns:a16="http://schemas.microsoft.com/office/drawing/2014/main" id="{2AF7D0D6-30AC-417D-B08D-577979C6F604}"/>
            </a:ext>
          </a:extLst>
        </xdr:cNvPr>
        <xdr:cNvSpPr/>
      </xdr:nvSpPr>
      <xdr:spPr>
        <a:xfrm>
          <a:off x="12763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131445</xdr:rowOff>
    </xdr:from>
    <xdr:to>
      <xdr:col>71</xdr:col>
      <xdr:colOff>177800</xdr:colOff>
      <xdr:row>39</xdr:row>
      <xdr:rowOff>133350</xdr:rowOff>
    </xdr:to>
    <xdr:cxnSp macro="">
      <xdr:nvCxnSpPr>
        <xdr:cNvPr id="440" name="直線コネクタ 439">
          <a:extLst>
            <a:ext uri="{FF2B5EF4-FFF2-40B4-BE49-F238E27FC236}">
              <a16:creationId xmlns:a16="http://schemas.microsoft.com/office/drawing/2014/main" id="{0F1ACEE1-6DC8-4ED0-8003-F3364420E64D}"/>
            </a:ext>
          </a:extLst>
        </xdr:cNvPr>
        <xdr:cNvCxnSpPr/>
      </xdr:nvCxnSpPr>
      <xdr:spPr>
        <a:xfrm>
          <a:off x="12814300" y="6817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F7F9A0B6-AA38-4D39-8D6E-7BA8090D1DFF}"/>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6C0FAAB4-F5FC-4147-9C46-E01207800D93}"/>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1B222624-522E-46F0-8140-2393435A0543}"/>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A17E9559-7697-40C7-A810-B47BDE0ED633}"/>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49547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62DC6C91-9240-469F-AB83-5895986AC64B}"/>
            </a:ext>
          </a:extLst>
        </xdr:cNvPr>
        <xdr:cNvSpPr txBox="1"/>
      </xdr:nvSpPr>
      <xdr:spPr>
        <a:xfrm>
          <a:off x="15266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32402</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5A9CCAB3-9A51-4876-AA65-B689C81BA09B}"/>
            </a:ext>
          </a:extLst>
        </xdr:cNvPr>
        <xdr:cNvSpPr txBox="1"/>
      </xdr:nvSpPr>
      <xdr:spPr>
        <a:xfrm>
          <a:off x="14389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3827</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0331DD57-0F23-4D68-8BFC-57439B47F98B}"/>
            </a:ext>
          </a:extLst>
        </xdr:cNvPr>
        <xdr:cNvSpPr txBox="1"/>
      </xdr:nvSpPr>
      <xdr:spPr>
        <a:xfrm>
          <a:off x="13500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1922</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554816CC-7C01-4233-8D31-F5D069F540B4}"/>
            </a:ext>
          </a:extLst>
        </xdr:cNvPr>
        <xdr:cNvSpPr txBox="1"/>
      </xdr:nvSpPr>
      <xdr:spPr>
        <a:xfrm>
          <a:off x="12611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2227C773-42AF-4080-837F-0BE7CD560A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D284F0E9-85C9-4504-B64E-D4648B9E4BA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1A7199C3-CD77-45AA-B8B9-CF6501A543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B93AD435-74C2-4A7E-BFD8-BA62AB08B12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C4F784A2-8C8E-4492-977A-7F50E632031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2209768A-D8A6-4CB0-8C74-EF4862BF97D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28279AF4-7313-4A7E-B5DD-31AEE0D4E25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1CA45A7C-CFC2-4CCB-AD16-0981B08C3AD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2148971D-C698-4031-8801-1CDBA36BDE4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8FCEC63B-4376-485E-B199-3A7DBC3E228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9" name="直線コネクタ 458">
          <a:extLst>
            <a:ext uri="{FF2B5EF4-FFF2-40B4-BE49-F238E27FC236}">
              <a16:creationId xmlns:a16="http://schemas.microsoft.com/office/drawing/2014/main" id="{5771EB8F-1E88-4C3D-80D1-CBCDF37EE923}"/>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0" name="テキスト ボックス 459">
          <a:extLst>
            <a:ext uri="{FF2B5EF4-FFF2-40B4-BE49-F238E27FC236}">
              <a16:creationId xmlns:a16="http://schemas.microsoft.com/office/drawing/2014/main" id="{CDB95E02-91DD-4E98-9AC1-95F2BE137481}"/>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a:extLst>
            <a:ext uri="{FF2B5EF4-FFF2-40B4-BE49-F238E27FC236}">
              <a16:creationId xmlns:a16="http://schemas.microsoft.com/office/drawing/2014/main" id="{AC22C643-1985-4F98-B6EC-0697137BE45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2" name="テキスト ボックス 461">
          <a:extLst>
            <a:ext uri="{FF2B5EF4-FFF2-40B4-BE49-F238E27FC236}">
              <a16:creationId xmlns:a16="http://schemas.microsoft.com/office/drawing/2014/main" id="{B56FF60F-38B5-45B7-8485-A457AD4AABC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3" name="直線コネクタ 462">
          <a:extLst>
            <a:ext uri="{FF2B5EF4-FFF2-40B4-BE49-F238E27FC236}">
              <a16:creationId xmlns:a16="http://schemas.microsoft.com/office/drawing/2014/main" id="{BDD3FFE3-5B80-4319-A37E-FF5A1C7C85D8}"/>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4" name="テキスト ボックス 463">
          <a:extLst>
            <a:ext uri="{FF2B5EF4-FFF2-40B4-BE49-F238E27FC236}">
              <a16:creationId xmlns:a16="http://schemas.microsoft.com/office/drawing/2014/main" id="{5325690A-A34F-46F7-9EC9-18C7ACA62398}"/>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1D243F20-B280-48F1-B037-1F2BE83EE7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a:extLst>
            <a:ext uri="{FF2B5EF4-FFF2-40B4-BE49-F238E27FC236}">
              <a16:creationId xmlns:a16="http://schemas.microsoft.com/office/drawing/2014/main" id="{6E48897D-ED9C-4D69-8CEF-20AED4E2CA6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id="{164EED1C-D787-48DC-9B10-F87B813F637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68" name="直線コネクタ 467">
          <a:extLst>
            <a:ext uri="{FF2B5EF4-FFF2-40B4-BE49-F238E27FC236}">
              <a16:creationId xmlns:a16="http://schemas.microsoft.com/office/drawing/2014/main" id="{C39087A1-067C-4EA4-8E9A-AB897E682727}"/>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9" name="【一般廃棄物処理施設】&#10;一人当たり有形固定資産（償却資産）額最小値テキスト">
          <a:extLst>
            <a:ext uri="{FF2B5EF4-FFF2-40B4-BE49-F238E27FC236}">
              <a16:creationId xmlns:a16="http://schemas.microsoft.com/office/drawing/2014/main" id="{04F6BE7C-072B-4831-A18E-96A18E1164A1}"/>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0" name="直線コネクタ 469">
          <a:extLst>
            <a:ext uri="{FF2B5EF4-FFF2-40B4-BE49-F238E27FC236}">
              <a16:creationId xmlns:a16="http://schemas.microsoft.com/office/drawing/2014/main" id="{ADA43E58-F061-4289-9EEB-C71BC4353A66}"/>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1" name="【一般廃棄物処理施設】&#10;一人当たり有形固定資産（償却資産）額最大値テキスト">
          <a:extLst>
            <a:ext uri="{FF2B5EF4-FFF2-40B4-BE49-F238E27FC236}">
              <a16:creationId xmlns:a16="http://schemas.microsoft.com/office/drawing/2014/main" id="{21958EA8-8DE1-4FAC-8172-7E6AC544B3EA}"/>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2" name="直線コネクタ 471">
          <a:extLst>
            <a:ext uri="{FF2B5EF4-FFF2-40B4-BE49-F238E27FC236}">
              <a16:creationId xmlns:a16="http://schemas.microsoft.com/office/drawing/2014/main" id="{88C35D59-0F0D-466C-88C9-B8B0CD6EF893}"/>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473" name="【一般廃棄物処理施設】&#10;一人当たり有形固定資産（償却資産）額平均値テキスト">
          <a:extLst>
            <a:ext uri="{FF2B5EF4-FFF2-40B4-BE49-F238E27FC236}">
              <a16:creationId xmlns:a16="http://schemas.microsoft.com/office/drawing/2014/main" id="{FF6E5799-71EA-4CE3-97B9-53F2D1829529}"/>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74" name="フローチャート: 判断 473">
          <a:extLst>
            <a:ext uri="{FF2B5EF4-FFF2-40B4-BE49-F238E27FC236}">
              <a16:creationId xmlns:a16="http://schemas.microsoft.com/office/drawing/2014/main" id="{9D1442DE-603E-4812-9836-965FCB1F15C2}"/>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75" name="フローチャート: 判断 474">
          <a:extLst>
            <a:ext uri="{FF2B5EF4-FFF2-40B4-BE49-F238E27FC236}">
              <a16:creationId xmlns:a16="http://schemas.microsoft.com/office/drawing/2014/main" id="{26DA934C-E066-497E-80D0-B70D7A735154}"/>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76" name="フローチャート: 判断 475">
          <a:extLst>
            <a:ext uri="{FF2B5EF4-FFF2-40B4-BE49-F238E27FC236}">
              <a16:creationId xmlns:a16="http://schemas.microsoft.com/office/drawing/2014/main" id="{5129FCB8-D0A5-404C-90A2-B4137537A043}"/>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77" name="フローチャート: 判断 476">
          <a:extLst>
            <a:ext uri="{FF2B5EF4-FFF2-40B4-BE49-F238E27FC236}">
              <a16:creationId xmlns:a16="http://schemas.microsoft.com/office/drawing/2014/main" id="{1798B911-8D39-4EE1-86AF-81E2FCE27207}"/>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78" name="フローチャート: 判断 477">
          <a:extLst>
            <a:ext uri="{FF2B5EF4-FFF2-40B4-BE49-F238E27FC236}">
              <a16:creationId xmlns:a16="http://schemas.microsoft.com/office/drawing/2014/main" id="{5855A404-33CA-46E4-9BA1-9C2DD284ACF4}"/>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F5478415-BE7C-4247-9C0B-C6B03213401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FD352242-063B-4355-B5CA-1B9E2DB8E5C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42028D9-7D11-478B-A372-1219AD7CEB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3CFC57B2-F023-45C5-B519-1C0F386776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99CEC0FE-1AE4-4EEA-94A7-BCA12B1F4EE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27298</xdr:rowOff>
    </xdr:from>
    <xdr:to>
      <xdr:col>116</xdr:col>
      <xdr:colOff>114300</xdr:colOff>
      <xdr:row>37</xdr:row>
      <xdr:rowOff>128898</xdr:rowOff>
    </xdr:to>
    <xdr:sp macro="" textlink="">
      <xdr:nvSpPr>
        <xdr:cNvPr id="484" name="楕円 483">
          <a:extLst>
            <a:ext uri="{FF2B5EF4-FFF2-40B4-BE49-F238E27FC236}">
              <a16:creationId xmlns:a16="http://schemas.microsoft.com/office/drawing/2014/main" id="{B24D3F6A-8AE1-46CF-AE9A-0D6F31328E49}"/>
            </a:ext>
          </a:extLst>
        </xdr:cNvPr>
        <xdr:cNvSpPr/>
      </xdr:nvSpPr>
      <xdr:spPr>
        <a:xfrm>
          <a:off x="22110700" y="63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50175</xdr:rowOff>
    </xdr:from>
    <xdr:ext cx="599010" cy="259045"/>
    <xdr:sp macro="" textlink="">
      <xdr:nvSpPr>
        <xdr:cNvPr id="485" name="【一般廃棄物処理施設】&#10;一人当たり有形固定資産（償却資産）額該当値テキスト">
          <a:extLst>
            <a:ext uri="{FF2B5EF4-FFF2-40B4-BE49-F238E27FC236}">
              <a16:creationId xmlns:a16="http://schemas.microsoft.com/office/drawing/2014/main" id="{E688629A-21F8-480E-9C71-92911AC95744}"/>
            </a:ext>
          </a:extLst>
        </xdr:cNvPr>
        <xdr:cNvSpPr txBox="1"/>
      </xdr:nvSpPr>
      <xdr:spPr>
        <a:xfrm>
          <a:off x="22199600" y="622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34687</xdr:rowOff>
    </xdr:from>
    <xdr:to>
      <xdr:col>112</xdr:col>
      <xdr:colOff>38100</xdr:colOff>
      <xdr:row>37</xdr:row>
      <xdr:rowOff>136287</xdr:rowOff>
    </xdr:to>
    <xdr:sp macro="" textlink="">
      <xdr:nvSpPr>
        <xdr:cNvPr id="486" name="楕円 485">
          <a:extLst>
            <a:ext uri="{FF2B5EF4-FFF2-40B4-BE49-F238E27FC236}">
              <a16:creationId xmlns:a16="http://schemas.microsoft.com/office/drawing/2014/main" id="{484541EA-D853-443B-872F-2D19017CB17B}"/>
            </a:ext>
          </a:extLst>
        </xdr:cNvPr>
        <xdr:cNvSpPr/>
      </xdr:nvSpPr>
      <xdr:spPr>
        <a:xfrm>
          <a:off x="21272500" y="63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78098</xdr:rowOff>
    </xdr:from>
    <xdr:to>
      <xdr:col>116</xdr:col>
      <xdr:colOff>63500</xdr:colOff>
      <xdr:row>37</xdr:row>
      <xdr:rowOff>85487</xdr:rowOff>
    </xdr:to>
    <xdr:cxnSp macro="">
      <xdr:nvCxnSpPr>
        <xdr:cNvPr id="487" name="直線コネクタ 486">
          <a:extLst>
            <a:ext uri="{FF2B5EF4-FFF2-40B4-BE49-F238E27FC236}">
              <a16:creationId xmlns:a16="http://schemas.microsoft.com/office/drawing/2014/main" id="{E5CDD23E-C1ED-42F1-859A-0D0774E360DB}"/>
            </a:ext>
          </a:extLst>
        </xdr:cNvPr>
        <xdr:cNvCxnSpPr/>
      </xdr:nvCxnSpPr>
      <xdr:spPr>
        <a:xfrm flipV="1">
          <a:off x="21323300" y="6421748"/>
          <a:ext cx="838200" cy="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44820</xdr:rowOff>
    </xdr:from>
    <xdr:to>
      <xdr:col>107</xdr:col>
      <xdr:colOff>101600</xdr:colOff>
      <xdr:row>37</xdr:row>
      <xdr:rowOff>146420</xdr:rowOff>
    </xdr:to>
    <xdr:sp macro="" textlink="">
      <xdr:nvSpPr>
        <xdr:cNvPr id="488" name="楕円 487">
          <a:extLst>
            <a:ext uri="{FF2B5EF4-FFF2-40B4-BE49-F238E27FC236}">
              <a16:creationId xmlns:a16="http://schemas.microsoft.com/office/drawing/2014/main" id="{458D6003-38AD-418C-B0D1-5F1D578CF108}"/>
            </a:ext>
          </a:extLst>
        </xdr:cNvPr>
        <xdr:cNvSpPr/>
      </xdr:nvSpPr>
      <xdr:spPr>
        <a:xfrm>
          <a:off x="20383500" y="63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85487</xdr:rowOff>
    </xdr:from>
    <xdr:to>
      <xdr:col>111</xdr:col>
      <xdr:colOff>177800</xdr:colOff>
      <xdr:row>37</xdr:row>
      <xdr:rowOff>95620</xdr:rowOff>
    </xdr:to>
    <xdr:cxnSp macro="">
      <xdr:nvCxnSpPr>
        <xdr:cNvPr id="489" name="直線コネクタ 488">
          <a:extLst>
            <a:ext uri="{FF2B5EF4-FFF2-40B4-BE49-F238E27FC236}">
              <a16:creationId xmlns:a16="http://schemas.microsoft.com/office/drawing/2014/main" id="{AB272C5E-9C72-46EE-AF62-891C4C9B65F2}"/>
            </a:ext>
          </a:extLst>
        </xdr:cNvPr>
        <xdr:cNvCxnSpPr/>
      </xdr:nvCxnSpPr>
      <xdr:spPr>
        <a:xfrm flipV="1">
          <a:off x="20434300" y="6429137"/>
          <a:ext cx="889000" cy="1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49586</xdr:rowOff>
    </xdr:from>
    <xdr:to>
      <xdr:col>102</xdr:col>
      <xdr:colOff>165100</xdr:colOff>
      <xdr:row>37</xdr:row>
      <xdr:rowOff>151186</xdr:rowOff>
    </xdr:to>
    <xdr:sp macro="" textlink="">
      <xdr:nvSpPr>
        <xdr:cNvPr id="490" name="楕円 489">
          <a:extLst>
            <a:ext uri="{FF2B5EF4-FFF2-40B4-BE49-F238E27FC236}">
              <a16:creationId xmlns:a16="http://schemas.microsoft.com/office/drawing/2014/main" id="{5CAF1206-E999-4C53-A086-7C89C678D518}"/>
            </a:ext>
          </a:extLst>
        </xdr:cNvPr>
        <xdr:cNvSpPr/>
      </xdr:nvSpPr>
      <xdr:spPr>
        <a:xfrm>
          <a:off x="19494500" y="63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95620</xdr:rowOff>
    </xdr:from>
    <xdr:to>
      <xdr:col>107</xdr:col>
      <xdr:colOff>50800</xdr:colOff>
      <xdr:row>37</xdr:row>
      <xdr:rowOff>100386</xdr:rowOff>
    </xdr:to>
    <xdr:cxnSp macro="">
      <xdr:nvCxnSpPr>
        <xdr:cNvPr id="491" name="直線コネクタ 490">
          <a:extLst>
            <a:ext uri="{FF2B5EF4-FFF2-40B4-BE49-F238E27FC236}">
              <a16:creationId xmlns:a16="http://schemas.microsoft.com/office/drawing/2014/main" id="{C9DCF4C1-D903-4AFB-AD9C-26BBC90C36EB}"/>
            </a:ext>
          </a:extLst>
        </xdr:cNvPr>
        <xdr:cNvCxnSpPr/>
      </xdr:nvCxnSpPr>
      <xdr:spPr>
        <a:xfrm flipV="1">
          <a:off x="19545300" y="6439270"/>
          <a:ext cx="889000" cy="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64685</xdr:rowOff>
    </xdr:from>
    <xdr:to>
      <xdr:col>98</xdr:col>
      <xdr:colOff>38100</xdr:colOff>
      <xdr:row>37</xdr:row>
      <xdr:rowOff>166284</xdr:rowOff>
    </xdr:to>
    <xdr:sp macro="" textlink="">
      <xdr:nvSpPr>
        <xdr:cNvPr id="492" name="楕円 491">
          <a:extLst>
            <a:ext uri="{FF2B5EF4-FFF2-40B4-BE49-F238E27FC236}">
              <a16:creationId xmlns:a16="http://schemas.microsoft.com/office/drawing/2014/main" id="{BA46B2C1-4DA2-44D9-940E-ED78CB700D5A}"/>
            </a:ext>
          </a:extLst>
        </xdr:cNvPr>
        <xdr:cNvSpPr/>
      </xdr:nvSpPr>
      <xdr:spPr>
        <a:xfrm>
          <a:off x="18605500" y="64083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100386</xdr:rowOff>
    </xdr:from>
    <xdr:to>
      <xdr:col>102</xdr:col>
      <xdr:colOff>114300</xdr:colOff>
      <xdr:row>37</xdr:row>
      <xdr:rowOff>115485</xdr:rowOff>
    </xdr:to>
    <xdr:cxnSp macro="">
      <xdr:nvCxnSpPr>
        <xdr:cNvPr id="493" name="直線コネクタ 492">
          <a:extLst>
            <a:ext uri="{FF2B5EF4-FFF2-40B4-BE49-F238E27FC236}">
              <a16:creationId xmlns:a16="http://schemas.microsoft.com/office/drawing/2014/main" id="{AAFE55C6-F170-4D99-8DC5-EC26C4CDD351}"/>
            </a:ext>
          </a:extLst>
        </xdr:cNvPr>
        <xdr:cNvCxnSpPr/>
      </xdr:nvCxnSpPr>
      <xdr:spPr>
        <a:xfrm flipV="1">
          <a:off x="18656300" y="6444036"/>
          <a:ext cx="8890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494" name="n_1aveValue【一般廃棄物処理施設】&#10;一人当たり有形固定資産（償却資産）額">
          <a:extLst>
            <a:ext uri="{FF2B5EF4-FFF2-40B4-BE49-F238E27FC236}">
              <a16:creationId xmlns:a16="http://schemas.microsoft.com/office/drawing/2014/main" id="{0DBC1CF4-0826-4230-A8C7-BE1D9EDADC69}"/>
            </a:ext>
          </a:extLst>
        </xdr:cNvPr>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495" name="n_2aveValue【一般廃棄物処理施設】&#10;一人当たり有形固定資産（償却資産）額">
          <a:extLst>
            <a:ext uri="{FF2B5EF4-FFF2-40B4-BE49-F238E27FC236}">
              <a16:creationId xmlns:a16="http://schemas.microsoft.com/office/drawing/2014/main" id="{A1712DEF-D9C6-49AD-9F2C-FD161211320A}"/>
            </a:ext>
          </a:extLst>
        </xdr:cNvPr>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496" name="n_3aveValue【一般廃棄物処理施設】&#10;一人当たり有形固定資産（償却資産）額">
          <a:extLst>
            <a:ext uri="{FF2B5EF4-FFF2-40B4-BE49-F238E27FC236}">
              <a16:creationId xmlns:a16="http://schemas.microsoft.com/office/drawing/2014/main" id="{4EF2B193-0AFD-442D-956D-2F4DA26FEF8F}"/>
            </a:ext>
          </a:extLst>
        </xdr:cNvPr>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497" name="n_4aveValue【一般廃棄物処理施設】&#10;一人当たり有形固定資産（償却資産）額">
          <a:extLst>
            <a:ext uri="{FF2B5EF4-FFF2-40B4-BE49-F238E27FC236}">
              <a16:creationId xmlns:a16="http://schemas.microsoft.com/office/drawing/2014/main" id="{D7FC19F3-D348-4879-8327-84E649D51B62}"/>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152814</xdr:rowOff>
    </xdr:from>
    <xdr:ext cx="599010" cy="259045"/>
    <xdr:sp macro="" textlink="">
      <xdr:nvSpPr>
        <xdr:cNvPr id="498" name="n_1mainValue【一般廃棄物処理施設】&#10;一人当たり有形固定資産（償却資産）額">
          <a:extLst>
            <a:ext uri="{FF2B5EF4-FFF2-40B4-BE49-F238E27FC236}">
              <a16:creationId xmlns:a16="http://schemas.microsoft.com/office/drawing/2014/main" id="{32A4BB4F-8A07-40A2-95B4-46B95374D8BE}"/>
            </a:ext>
          </a:extLst>
        </xdr:cNvPr>
        <xdr:cNvSpPr txBox="1"/>
      </xdr:nvSpPr>
      <xdr:spPr>
        <a:xfrm>
          <a:off x="21011095" y="615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162947</xdr:rowOff>
    </xdr:from>
    <xdr:ext cx="599010" cy="259045"/>
    <xdr:sp macro="" textlink="">
      <xdr:nvSpPr>
        <xdr:cNvPr id="499" name="n_2mainValue【一般廃棄物処理施設】&#10;一人当たり有形固定資産（償却資産）額">
          <a:extLst>
            <a:ext uri="{FF2B5EF4-FFF2-40B4-BE49-F238E27FC236}">
              <a16:creationId xmlns:a16="http://schemas.microsoft.com/office/drawing/2014/main" id="{90D6AAE6-4F37-4100-9920-DA993379DAD7}"/>
            </a:ext>
          </a:extLst>
        </xdr:cNvPr>
        <xdr:cNvSpPr txBox="1"/>
      </xdr:nvSpPr>
      <xdr:spPr>
        <a:xfrm>
          <a:off x="20134795" y="616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167713</xdr:rowOff>
    </xdr:from>
    <xdr:ext cx="599010" cy="259045"/>
    <xdr:sp macro="" textlink="">
      <xdr:nvSpPr>
        <xdr:cNvPr id="500" name="n_3mainValue【一般廃棄物処理施設】&#10;一人当たり有形固定資産（償却資産）額">
          <a:extLst>
            <a:ext uri="{FF2B5EF4-FFF2-40B4-BE49-F238E27FC236}">
              <a16:creationId xmlns:a16="http://schemas.microsoft.com/office/drawing/2014/main" id="{FB23A227-82B6-4A21-B9F5-6D234ABDAE83}"/>
            </a:ext>
          </a:extLst>
        </xdr:cNvPr>
        <xdr:cNvSpPr txBox="1"/>
      </xdr:nvSpPr>
      <xdr:spPr>
        <a:xfrm>
          <a:off x="19245795" y="616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11362</xdr:rowOff>
    </xdr:from>
    <xdr:ext cx="599010" cy="259045"/>
    <xdr:sp macro="" textlink="">
      <xdr:nvSpPr>
        <xdr:cNvPr id="501" name="n_4mainValue【一般廃棄物処理施設】&#10;一人当たり有形固定資産（償却資産）額">
          <a:extLst>
            <a:ext uri="{FF2B5EF4-FFF2-40B4-BE49-F238E27FC236}">
              <a16:creationId xmlns:a16="http://schemas.microsoft.com/office/drawing/2014/main" id="{D6729094-4762-4ED5-BC72-275F9AB8375E}"/>
            </a:ext>
          </a:extLst>
        </xdr:cNvPr>
        <xdr:cNvSpPr txBox="1"/>
      </xdr:nvSpPr>
      <xdr:spPr>
        <a:xfrm>
          <a:off x="18356795" y="618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2B6E210-A14B-4D11-9250-4A3925A32F5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353466C9-06C8-4676-8924-BA353D6725D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93223109-DAD6-42EA-9FD5-4C80EEBAD13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907DE4EB-7B2C-4396-880C-3485D340E7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E248AAEA-12D8-4C81-84CD-BB441E6C389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193D43E1-4E69-4ACF-9AC6-3CFF96CF09D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E80BAAE0-F6DC-48ED-814C-297595372E5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2B7E69FC-00D0-4C29-9E82-C8012105AD9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64AB93F1-5507-4CFA-812A-9842903432B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6EB89622-E7AB-4B61-BBB3-88F6B891481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69B2CD5D-23EF-4850-8E01-4512AADBE66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a:extLst>
            <a:ext uri="{FF2B5EF4-FFF2-40B4-BE49-F238E27FC236}">
              <a16:creationId xmlns:a16="http://schemas.microsoft.com/office/drawing/2014/main" id="{E7F5C7B2-A20F-4FF4-B4AB-DCA86754EF3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4" name="テキスト ボックス 513">
          <a:extLst>
            <a:ext uri="{FF2B5EF4-FFF2-40B4-BE49-F238E27FC236}">
              <a16:creationId xmlns:a16="http://schemas.microsoft.com/office/drawing/2014/main" id="{73615DC8-54B7-4726-A574-799F9BC77D5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a:extLst>
            <a:ext uri="{FF2B5EF4-FFF2-40B4-BE49-F238E27FC236}">
              <a16:creationId xmlns:a16="http://schemas.microsoft.com/office/drawing/2014/main" id="{C1612F72-00ED-4E2C-B58D-E81EE4629A3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a:extLst>
            <a:ext uri="{FF2B5EF4-FFF2-40B4-BE49-F238E27FC236}">
              <a16:creationId xmlns:a16="http://schemas.microsoft.com/office/drawing/2014/main" id="{D7387DC1-8473-4E81-9C06-283F46B410B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a:extLst>
            <a:ext uri="{FF2B5EF4-FFF2-40B4-BE49-F238E27FC236}">
              <a16:creationId xmlns:a16="http://schemas.microsoft.com/office/drawing/2014/main" id="{AB508298-5357-4C1B-82ED-F59B567F2CA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a:extLst>
            <a:ext uri="{FF2B5EF4-FFF2-40B4-BE49-F238E27FC236}">
              <a16:creationId xmlns:a16="http://schemas.microsoft.com/office/drawing/2014/main" id="{A0B125AF-8BB1-4611-8529-B4CBB076ABF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a:extLst>
            <a:ext uri="{FF2B5EF4-FFF2-40B4-BE49-F238E27FC236}">
              <a16:creationId xmlns:a16="http://schemas.microsoft.com/office/drawing/2014/main" id="{10A434AF-AEA0-4A85-A88B-A212D2B5854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a:extLst>
            <a:ext uri="{FF2B5EF4-FFF2-40B4-BE49-F238E27FC236}">
              <a16:creationId xmlns:a16="http://schemas.microsoft.com/office/drawing/2014/main" id="{6C6FEF7C-6F8E-44A4-9072-F66B458B750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a:extLst>
            <a:ext uri="{FF2B5EF4-FFF2-40B4-BE49-F238E27FC236}">
              <a16:creationId xmlns:a16="http://schemas.microsoft.com/office/drawing/2014/main" id="{71852D12-683B-4DA0-A6B0-A9CBE323112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a:extLst>
            <a:ext uri="{FF2B5EF4-FFF2-40B4-BE49-F238E27FC236}">
              <a16:creationId xmlns:a16="http://schemas.microsoft.com/office/drawing/2014/main" id="{9D82D513-53FF-4D74-85FE-65034DEE51A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a:extLst>
            <a:ext uri="{FF2B5EF4-FFF2-40B4-BE49-F238E27FC236}">
              <a16:creationId xmlns:a16="http://schemas.microsoft.com/office/drawing/2014/main" id="{5E3115FB-9684-476A-8951-ECF4303390B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4" name="テキスト ボックス 523">
          <a:extLst>
            <a:ext uri="{FF2B5EF4-FFF2-40B4-BE49-F238E27FC236}">
              <a16:creationId xmlns:a16="http://schemas.microsoft.com/office/drawing/2014/main" id="{D9B10442-82B9-4D9C-8BA3-ACBDF0900C4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CEF5EE7D-BD90-4AD8-A43D-50F9DA7744C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a:extLst>
            <a:ext uri="{FF2B5EF4-FFF2-40B4-BE49-F238E27FC236}">
              <a16:creationId xmlns:a16="http://schemas.microsoft.com/office/drawing/2014/main" id="{15704854-57C2-418A-9F93-9D75121EC47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27" name="直線コネクタ 526">
          <a:extLst>
            <a:ext uri="{FF2B5EF4-FFF2-40B4-BE49-F238E27FC236}">
              <a16:creationId xmlns:a16="http://schemas.microsoft.com/office/drawing/2014/main" id="{0E4CD8D2-E16B-40EA-BA5B-C39056405108}"/>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28" name="【保健センター・保健所】&#10;有形固定資産減価償却率最小値テキスト">
          <a:extLst>
            <a:ext uri="{FF2B5EF4-FFF2-40B4-BE49-F238E27FC236}">
              <a16:creationId xmlns:a16="http://schemas.microsoft.com/office/drawing/2014/main" id="{B5570DB1-2738-4441-AE75-0370F28030C2}"/>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29" name="直線コネクタ 528">
          <a:extLst>
            <a:ext uri="{FF2B5EF4-FFF2-40B4-BE49-F238E27FC236}">
              <a16:creationId xmlns:a16="http://schemas.microsoft.com/office/drawing/2014/main" id="{D4781205-232C-42E9-9ECD-EF73496A3329}"/>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30" name="【保健センター・保健所】&#10;有形固定資産減価償却率最大値テキスト">
          <a:extLst>
            <a:ext uri="{FF2B5EF4-FFF2-40B4-BE49-F238E27FC236}">
              <a16:creationId xmlns:a16="http://schemas.microsoft.com/office/drawing/2014/main" id="{44C39785-4F9D-4471-B347-BAEEF7D50F5E}"/>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31" name="直線コネクタ 530">
          <a:extLst>
            <a:ext uri="{FF2B5EF4-FFF2-40B4-BE49-F238E27FC236}">
              <a16:creationId xmlns:a16="http://schemas.microsoft.com/office/drawing/2014/main" id="{09205F08-227D-40E0-86D4-215E79A6372C}"/>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2" name="【保健センター・保健所】&#10;有形固定資産減価償却率平均値テキスト">
          <a:extLst>
            <a:ext uri="{FF2B5EF4-FFF2-40B4-BE49-F238E27FC236}">
              <a16:creationId xmlns:a16="http://schemas.microsoft.com/office/drawing/2014/main" id="{E6BB8062-E1AA-46A6-B188-45A5CC0F5350}"/>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3" name="フローチャート: 判断 532">
          <a:extLst>
            <a:ext uri="{FF2B5EF4-FFF2-40B4-BE49-F238E27FC236}">
              <a16:creationId xmlns:a16="http://schemas.microsoft.com/office/drawing/2014/main" id="{4EF25F98-CCAB-462F-869A-64DD0BBC35C8}"/>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34" name="フローチャート: 判断 533">
          <a:extLst>
            <a:ext uri="{FF2B5EF4-FFF2-40B4-BE49-F238E27FC236}">
              <a16:creationId xmlns:a16="http://schemas.microsoft.com/office/drawing/2014/main" id="{61AC52A3-6C48-49F4-8C50-84CA57F1E2B1}"/>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35" name="フローチャート: 判断 534">
          <a:extLst>
            <a:ext uri="{FF2B5EF4-FFF2-40B4-BE49-F238E27FC236}">
              <a16:creationId xmlns:a16="http://schemas.microsoft.com/office/drawing/2014/main" id="{6C9E8193-3368-499A-912D-62F3998F64D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36" name="フローチャート: 判断 535">
          <a:extLst>
            <a:ext uri="{FF2B5EF4-FFF2-40B4-BE49-F238E27FC236}">
              <a16:creationId xmlns:a16="http://schemas.microsoft.com/office/drawing/2014/main" id="{16A65C52-0CA5-4BAC-894C-45B82249915C}"/>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37" name="フローチャート: 判断 536">
          <a:extLst>
            <a:ext uri="{FF2B5EF4-FFF2-40B4-BE49-F238E27FC236}">
              <a16:creationId xmlns:a16="http://schemas.microsoft.com/office/drawing/2014/main" id="{8B1369E7-B69E-402C-A2A0-0C72F7AC63FF}"/>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90496D85-458B-4B3B-8E60-E7D49CCDB41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5706A5FA-7F06-4E8E-84A3-4A48C760EAB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149823C-E684-40EE-9927-04432217308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6107ED8-81C9-4F28-85E3-0876AAD904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534205C1-9AD7-4CAA-B0C2-647CC1F36A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119017</xdr:rowOff>
    </xdr:from>
    <xdr:to>
      <xdr:col>85</xdr:col>
      <xdr:colOff>177800</xdr:colOff>
      <xdr:row>62</xdr:row>
      <xdr:rowOff>49167</xdr:rowOff>
    </xdr:to>
    <xdr:sp macro="" textlink="">
      <xdr:nvSpPr>
        <xdr:cNvPr id="543" name="楕円 542">
          <a:extLst>
            <a:ext uri="{FF2B5EF4-FFF2-40B4-BE49-F238E27FC236}">
              <a16:creationId xmlns:a16="http://schemas.microsoft.com/office/drawing/2014/main" id="{02F866C3-0823-49D6-9306-EA8EBBB73536}"/>
            </a:ext>
          </a:extLst>
        </xdr:cNvPr>
        <xdr:cNvSpPr/>
      </xdr:nvSpPr>
      <xdr:spPr>
        <a:xfrm>
          <a:off x="162687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97444</xdr:rowOff>
    </xdr:from>
    <xdr:ext cx="405111" cy="259045"/>
    <xdr:sp macro="" textlink="">
      <xdr:nvSpPr>
        <xdr:cNvPr id="544" name="【保健センター・保健所】&#10;有形固定資産減価償却率該当値テキスト">
          <a:extLst>
            <a:ext uri="{FF2B5EF4-FFF2-40B4-BE49-F238E27FC236}">
              <a16:creationId xmlns:a16="http://schemas.microsoft.com/office/drawing/2014/main" id="{0D5813CF-4FF8-45C9-A1B5-5B2BC7313049}"/>
            </a:ext>
          </a:extLst>
        </xdr:cNvPr>
        <xdr:cNvSpPr txBox="1"/>
      </xdr:nvSpPr>
      <xdr:spPr>
        <a:xfrm>
          <a:off x="16357600"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84727</xdr:rowOff>
    </xdr:from>
    <xdr:to>
      <xdr:col>81</xdr:col>
      <xdr:colOff>101600</xdr:colOff>
      <xdr:row>62</xdr:row>
      <xdr:rowOff>14877</xdr:rowOff>
    </xdr:to>
    <xdr:sp macro="" textlink="">
      <xdr:nvSpPr>
        <xdr:cNvPr id="545" name="楕円 544">
          <a:extLst>
            <a:ext uri="{FF2B5EF4-FFF2-40B4-BE49-F238E27FC236}">
              <a16:creationId xmlns:a16="http://schemas.microsoft.com/office/drawing/2014/main" id="{7BC4B7E6-3A4B-4B00-AB04-7A1F884D6936}"/>
            </a:ext>
          </a:extLst>
        </xdr:cNvPr>
        <xdr:cNvSpPr/>
      </xdr:nvSpPr>
      <xdr:spPr>
        <a:xfrm>
          <a:off x="15430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135527</xdr:rowOff>
    </xdr:from>
    <xdr:to>
      <xdr:col>85</xdr:col>
      <xdr:colOff>127000</xdr:colOff>
      <xdr:row>61</xdr:row>
      <xdr:rowOff>169817</xdr:rowOff>
    </xdr:to>
    <xdr:cxnSp macro="">
      <xdr:nvCxnSpPr>
        <xdr:cNvPr id="546" name="直線コネクタ 545">
          <a:extLst>
            <a:ext uri="{FF2B5EF4-FFF2-40B4-BE49-F238E27FC236}">
              <a16:creationId xmlns:a16="http://schemas.microsoft.com/office/drawing/2014/main" id="{C2A20B38-CA9F-44B9-A4B3-B4AFB643F3FC}"/>
            </a:ext>
          </a:extLst>
        </xdr:cNvPr>
        <xdr:cNvCxnSpPr/>
      </xdr:nvCxnSpPr>
      <xdr:spPr>
        <a:xfrm>
          <a:off x="15481300" y="1059397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50437</xdr:rowOff>
    </xdr:from>
    <xdr:to>
      <xdr:col>76</xdr:col>
      <xdr:colOff>165100</xdr:colOff>
      <xdr:row>61</xdr:row>
      <xdr:rowOff>152037</xdr:rowOff>
    </xdr:to>
    <xdr:sp macro="" textlink="">
      <xdr:nvSpPr>
        <xdr:cNvPr id="547" name="楕円 546">
          <a:extLst>
            <a:ext uri="{FF2B5EF4-FFF2-40B4-BE49-F238E27FC236}">
              <a16:creationId xmlns:a16="http://schemas.microsoft.com/office/drawing/2014/main" id="{E523AA71-ED8A-470B-85D1-F1E4ADD3A191}"/>
            </a:ext>
          </a:extLst>
        </xdr:cNvPr>
        <xdr:cNvSpPr/>
      </xdr:nvSpPr>
      <xdr:spPr>
        <a:xfrm>
          <a:off x="14541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101237</xdr:rowOff>
    </xdr:from>
    <xdr:to>
      <xdr:col>81</xdr:col>
      <xdr:colOff>50800</xdr:colOff>
      <xdr:row>61</xdr:row>
      <xdr:rowOff>135527</xdr:rowOff>
    </xdr:to>
    <xdr:cxnSp macro="">
      <xdr:nvCxnSpPr>
        <xdr:cNvPr id="548" name="直線コネクタ 547">
          <a:extLst>
            <a:ext uri="{FF2B5EF4-FFF2-40B4-BE49-F238E27FC236}">
              <a16:creationId xmlns:a16="http://schemas.microsoft.com/office/drawing/2014/main" id="{7EB489A4-9576-4C0B-8E55-8204A81C0EF2}"/>
            </a:ext>
          </a:extLst>
        </xdr:cNvPr>
        <xdr:cNvCxnSpPr/>
      </xdr:nvCxnSpPr>
      <xdr:spPr>
        <a:xfrm>
          <a:off x="14592300" y="105596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49" name="楕円 548">
          <a:extLst>
            <a:ext uri="{FF2B5EF4-FFF2-40B4-BE49-F238E27FC236}">
              <a16:creationId xmlns:a16="http://schemas.microsoft.com/office/drawing/2014/main" id="{1B87C3F7-3AE2-4768-B4F5-809206388392}"/>
            </a:ext>
          </a:extLst>
        </xdr:cNvPr>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101237</xdr:rowOff>
    </xdr:to>
    <xdr:cxnSp macro="">
      <xdr:nvCxnSpPr>
        <xdr:cNvPr id="550" name="直線コネクタ 549">
          <a:extLst>
            <a:ext uri="{FF2B5EF4-FFF2-40B4-BE49-F238E27FC236}">
              <a16:creationId xmlns:a16="http://schemas.microsoft.com/office/drawing/2014/main" id="{94910C9A-C0D5-4597-8E34-9AC7D635ADE1}"/>
            </a:ext>
          </a:extLst>
        </xdr:cNvPr>
        <xdr:cNvCxnSpPr/>
      </xdr:nvCxnSpPr>
      <xdr:spPr>
        <a:xfrm>
          <a:off x="13703300" y="105270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133713</xdr:rowOff>
    </xdr:from>
    <xdr:to>
      <xdr:col>67</xdr:col>
      <xdr:colOff>101600</xdr:colOff>
      <xdr:row>61</xdr:row>
      <xdr:rowOff>63863</xdr:rowOff>
    </xdr:to>
    <xdr:sp macro="" textlink="">
      <xdr:nvSpPr>
        <xdr:cNvPr id="551" name="楕円 550">
          <a:extLst>
            <a:ext uri="{FF2B5EF4-FFF2-40B4-BE49-F238E27FC236}">
              <a16:creationId xmlns:a16="http://schemas.microsoft.com/office/drawing/2014/main" id="{043F95FC-0B6A-4B61-85BC-CCA1F79269DC}"/>
            </a:ext>
          </a:extLst>
        </xdr:cNvPr>
        <xdr:cNvSpPr/>
      </xdr:nvSpPr>
      <xdr:spPr>
        <a:xfrm>
          <a:off x="12763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13063</xdr:rowOff>
    </xdr:from>
    <xdr:to>
      <xdr:col>71</xdr:col>
      <xdr:colOff>177800</xdr:colOff>
      <xdr:row>61</xdr:row>
      <xdr:rowOff>68580</xdr:rowOff>
    </xdr:to>
    <xdr:cxnSp macro="">
      <xdr:nvCxnSpPr>
        <xdr:cNvPr id="552" name="直線コネクタ 551">
          <a:extLst>
            <a:ext uri="{FF2B5EF4-FFF2-40B4-BE49-F238E27FC236}">
              <a16:creationId xmlns:a16="http://schemas.microsoft.com/office/drawing/2014/main" id="{3D705F10-3F47-44BB-B6EE-DA747E2FC79E}"/>
            </a:ext>
          </a:extLst>
        </xdr:cNvPr>
        <xdr:cNvCxnSpPr/>
      </xdr:nvCxnSpPr>
      <xdr:spPr>
        <a:xfrm>
          <a:off x="12814300" y="1047151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553" name="n_1aveValue【保健センター・保健所】&#10;有形固定資産減価償却率">
          <a:extLst>
            <a:ext uri="{FF2B5EF4-FFF2-40B4-BE49-F238E27FC236}">
              <a16:creationId xmlns:a16="http://schemas.microsoft.com/office/drawing/2014/main" id="{D065DED0-CC3D-44EA-A03A-41000D489D8A}"/>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54" name="n_2aveValue【保健センター・保健所】&#10;有形固定資産減価償却率">
          <a:extLst>
            <a:ext uri="{FF2B5EF4-FFF2-40B4-BE49-F238E27FC236}">
              <a16:creationId xmlns:a16="http://schemas.microsoft.com/office/drawing/2014/main" id="{80B9DAA7-9C72-4E87-8F51-8CAEB38BF7EF}"/>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55" name="n_3aveValue【保健センター・保健所】&#10;有形固定資産減価償却率">
          <a:extLst>
            <a:ext uri="{FF2B5EF4-FFF2-40B4-BE49-F238E27FC236}">
              <a16:creationId xmlns:a16="http://schemas.microsoft.com/office/drawing/2014/main" id="{9632F6A0-92F3-48B0-8D1E-B8FCEFFE29FD}"/>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56" name="n_4aveValue【保健センター・保健所】&#10;有形固定資産減価償却率">
          <a:extLst>
            <a:ext uri="{FF2B5EF4-FFF2-40B4-BE49-F238E27FC236}">
              <a16:creationId xmlns:a16="http://schemas.microsoft.com/office/drawing/2014/main" id="{AF9AA51B-9C63-4ACB-A1DA-378988CFD8A2}"/>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6004</xdr:rowOff>
    </xdr:from>
    <xdr:ext cx="405111" cy="259045"/>
    <xdr:sp macro="" textlink="">
      <xdr:nvSpPr>
        <xdr:cNvPr id="557" name="n_1mainValue【保健センター・保健所】&#10;有形固定資産減価償却率">
          <a:extLst>
            <a:ext uri="{FF2B5EF4-FFF2-40B4-BE49-F238E27FC236}">
              <a16:creationId xmlns:a16="http://schemas.microsoft.com/office/drawing/2014/main" id="{E1C68308-7DBB-4214-A660-5ABA7EF7A183}"/>
            </a:ext>
          </a:extLst>
        </xdr:cNvPr>
        <xdr:cNvSpPr txBox="1"/>
      </xdr:nvSpPr>
      <xdr:spPr>
        <a:xfrm>
          <a:off x="152660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143164</xdr:rowOff>
    </xdr:from>
    <xdr:ext cx="405111" cy="259045"/>
    <xdr:sp macro="" textlink="">
      <xdr:nvSpPr>
        <xdr:cNvPr id="558" name="n_2mainValue【保健センター・保健所】&#10;有形固定資産減価償却率">
          <a:extLst>
            <a:ext uri="{FF2B5EF4-FFF2-40B4-BE49-F238E27FC236}">
              <a16:creationId xmlns:a16="http://schemas.microsoft.com/office/drawing/2014/main" id="{4BBDA72B-C8B7-4E77-9746-BE8A9CD21FF6}"/>
            </a:ext>
          </a:extLst>
        </xdr:cNvPr>
        <xdr:cNvSpPr txBox="1"/>
      </xdr:nvSpPr>
      <xdr:spPr>
        <a:xfrm>
          <a:off x="14389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559" name="n_3mainValue【保健センター・保健所】&#10;有形固定資産減価償却率">
          <a:extLst>
            <a:ext uri="{FF2B5EF4-FFF2-40B4-BE49-F238E27FC236}">
              <a16:creationId xmlns:a16="http://schemas.microsoft.com/office/drawing/2014/main" id="{8B255E53-448F-4C65-9D7C-EA16427E362F}"/>
            </a:ext>
          </a:extLst>
        </xdr:cNvPr>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54990</xdr:rowOff>
    </xdr:from>
    <xdr:ext cx="405111" cy="259045"/>
    <xdr:sp macro="" textlink="">
      <xdr:nvSpPr>
        <xdr:cNvPr id="560" name="n_4mainValue【保健センター・保健所】&#10;有形固定資産減価償却率">
          <a:extLst>
            <a:ext uri="{FF2B5EF4-FFF2-40B4-BE49-F238E27FC236}">
              <a16:creationId xmlns:a16="http://schemas.microsoft.com/office/drawing/2014/main" id="{D0DE7197-E68F-48F3-A963-DABA5F12C5A4}"/>
            </a:ext>
          </a:extLst>
        </xdr:cNvPr>
        <xdr:cNvSpPr txBox="1"/>
      </xdr:nvSpPr>
      <xdr:spPr>
        <a:xfrm>
          <a:off x="12611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BD00665D-D121-40E1-8773-A955889A772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18266F3E-2A40-469D-9A94-AB41600136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A76A6A4E-2A03-429D-B8EB-D1D46DE8B3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EBF948EA-E8A7-43CD-9D9D-428250767A6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6EBCE2F6-BAF8-4B00-9986-54E0C2210D4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37005FE0-6DF9-465E-86A5-032B442A73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7CA2AC3B-D1CF-4662-998F-9A313037667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14861C53-41A3-4D29-A223-57CBC509207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6741C0DD-F560-44CA-AE0B-57D31B01AB9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97EEF879-29A6-43FE-80E9-3CF18D83BC7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1" name="直線コネクタ 570">
          <a:extLst>
            <a:ext uri="{FF2B5EF4-FFF2-40B4-BE49-F238E27FC236}">
              <a16:creationId xmlns:a16="http://schemas.microsoft.com/office/drawing/2014/main" id="{0EDAB8D2-FAA9-49FA-BFDB-8FFE1F9AAB3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2" name="テキスト ボックス 571">
          <a:extLst>
            <a:ext uri="{FF2B5EF4-FFF2-40B4-BE49-F238E27FC236}">
              <a16:creationId xmlns:a16="http://schemas.microsoft.com/office/drawing/2014/main" id="{44DE657A-4C68-4F3F-874B-849616F89A1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3" name="直線コネクタ 572">
          <a:extLst>
            <a:ext uri="{FF2B5EF4-FFF2-40B4-BE49-F238E27FC236}">
              <a16:creationId xmlns:a16="http://schemas.microsoft.com/office/drawing/2014/main" id="{1385FFFF-3B6D-47C8-A513-307BCC9CCED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4" name="テキスト ボックス 573">
          <a:extLst>
            <a:ext uri="{FF2B5EF4-FFF2-40B4-BE49-F238E27FC236}">
              <a16:creationId xmlns:a16="http://schemas.microsoft.com/office/drawing/2014/main" id="{B3874369-EDAF-4230-92F2-50B7AC4013C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5" name="直線コネクタ 574">
          <a:extLst>
            <a:ext uri="{FF2B5EF4-FFF2-40B4-BE49-F238E27FC236}">
              <a16:creationId xmlns:a16="http://schemas.microsoft.com/office/drawing/2014/main" id="{8931E1FE-C521-4A1D-B41B-E027BBC7F28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6" name="テキスト ボックス 575">
          <a:extLst>
            <a:ext uri="{FF2B5EF4-FFF2-40B4-BE49-F238E27FC236}">
              <a16:creationId xmlns:a16="http://schemas.microsoft.com/office/drawing/2014/main" id="{659D9EB2-1B2E-41CB-80FC-48D26014EAC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7" name="直線コネクタ 576">
          <a:extLst>
            <a:ext uri="{FF2B5EF4-FFF2-40B4-BE49-F238E27FC236}">
              <a16:creationId xmlns:a16="http://schemas.microsoft.com/office/drawing/2014/main" id="{1C767EBA-075B-448E-A114-9E849B6178B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8" name="テキスト ボックス 577">
          <a:extLst>
            <a:ext uri="{FF2B5EF4-FFF2-40B4-BE49-F238E27FC236}">
              <a16:creationId xmlns:a16="http://schemas.microsoft.com/office/drawing/2014/main" id="{23BE905D-C7E1-48D3-ABB3-256DA33D9B4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9" name="直線コネクタ 578">
          <a:extLst>
            <a:ext uri="{FF2B5EF4-FFF2-40B4-BE49-F238E27FC236}">
              <a16:creationId xmlns:a16="http://schemas.microsoft.com/office/drawing/2014/main" id="{30CE8752-9125-4326-B40B-7F24DBBE108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0" name="テキスト ボックス 579">
          <a:extLst>
            <a:ext uri="{FF2B5EF4-FFF2-40B4-BE49-F238E27FC236}">
              <a16:creationId xmlns:a16="http://schemas.microsoft.com/office/drawing/2014/main" id="{F732B6A1-66DE-468E-BF8B-56BCC7CFF7A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1" name="直線コネクタ 580">
          <a:extLst>
            <a:ext uri="{FF2B5EF4-FFF2-40B4-BE49-F238E27FC236}">
              <a16:creationId xmlns:a16="http://schemas.microsoft.com/office/drawing/2014/main" id="{3B9D0A00-B243-4354-8568-14FDA11C2A7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2" name="テキスト ボックス 581">
          <a:extLst>
            <a:ext uri="{FF2B5EF4-FFF2-40B4-BE49-F238E27FC236}">
              <a16:creationId xmlns:a16="http://schemas.microsoft.com/office/drawing/2014/main" id="{9719540A-ADE4-49FA-9A2E-8E48E3E6672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D072CDF3-851A-441B-BAE3-6DFB4F11E37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8646E4E-8B4C-40D1-95A8-3A08271232A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B2BA3AB6-66F3-435D-AA3F-FF740844F1C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86" name="直線コネクタ 585">
          <a:extLst>
            <a:ext uri="{FF2B5EF4-FFF2-40B4-BE49-F238E27FC236}">
              <a16:creationId xmlns:a16="http://schemas.microsoft.com/office/drawing/2014/main" id="{6C4A0168-ED68-4D75-B9C5-87253B615675}"/>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D173D7FD-5067-4721-A96E-0DE8F4924231}"/>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88" name="直線コネクタ 587">
          <a:extLst>
            <a:ext uri="{FF2B5EF4-FFF2-40B4-BE49-F238E27FC236}">
              <a16:creationId xmlns:a16="http://schemas.microsoft.com/office/drawing/2014/main" id="{0DB85859-EF19-46AB-9FE2-5C2324C4E298}"/>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35EA0B3B-6D69-4A66-8065-6EADAC1A9C79}"/>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90" name="直線コネクタ 589">
          <a:extLst>
            <a:ext uri="{FF2B5EF4-FFF2-40B4-BE49-F238E27FC236}">
              <a16:creationId xmlns:a16="http://schemas.microsoft.com/office/drawing/2014/main" id="{1200D1EF-F257-482A-AB87-EFD024F59691}"/>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34C2D1F3-E02D-4737-8389-7AB224464949}"/>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2" name="フローチャート: 判断 591">
          <a:extLst>
            <a:ext uri="{FF2B5EF4-FFF2-40B4-BE49-F238E27FC236}">
              <a16:creationId xmlns:a16="http://schemas.microsoft.com/office/drawing/2014/main" id="{5490C1EC-243D-437A-937A-FB986AC6397D}"/>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93" name="フローチャート: 判断 592">
          <a:extLst>
            <a:ext uri="{FF2B5EF4-FFF2-40B4-BE49-F238E27FC236}">
              <a16:creationId xmlns:a16="http://schemas.microsoft.com/office/drawing/2014/main" id="{70AE664B-1855-4E5A-A5D3-250E2D2C026A}"/>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94" name="フローチャート: 判断 593">
          <a:extLst>
            <a:ext uri="{FF2B5EF4-FFF2-40B4-BE49-F238E27FC236}">
              <a16:creationId xmlns:a16="http://schemas.microsoft.com/office/drawing/2014/main" id="{F841F232-C05B-467E-82A0-F5AAB4D4505A}"/>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95" name="フローチャート: 判断 594">
          <a:extLst>
            <a:ext uri="{FF2B5EF4-FFF2-40B4-BE49-F238E27FC236}">
              <a16:creationId xmlns:a16="http://schemas.microsoft.com/office/drawing/2014/main" id="{F0F970EA-DAF6-4E60-8647-973AEEDB8475}"/>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96" name="フローチャート: 判断 595">
          <a:extLst>
            <a:ext uri="{FF2B5EF4-FFF2-40B4-BE49-F238E27FC236}">
              <a16:creationId xmlns:a16="http://schemas.microsoft.com/office/drawing/2014/main" id="{B2A126A8-7763-4ABF-B375-E344FBE35453}"/>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26EFFA3E-BA37-4A25-9A06-DD7F2F25ED5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24A18911-1A42-43EF-8E34-16AD07E0248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5D8C19BD-9CC9-4B6B-A6F9-68F75F15610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37DB173-C6F5-42DE-80FC-091003B0D1E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D31597E-B4D2-4438-8C12-D108641E6C2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107587</xdr:rowOff>
    </xdr:from>
    <xdr:to>
      <xdr:col>116</xdr:col>
      <xdr:colOff>114300</xdr:colOff>
      <xdr:row>64</xdr:row>
      <xdr:rowOff>37737</xdr:rowOff>
    </xdr:to>
    <xdr:sp macro="" textlink="">
      <xdr:nvSpPr>
        <xdr:cNvPr id="602" name="楕円 601">
          <a:extLst>
            <a:ext uri="{FF2B5EF4-FFF2-40B4-BE49-F238E27FC236}">
              <a16:creationId xmlns:a16="http://schemas.microsoft.com/office/drawing/2014/main" id="{CAE05DED-D40D-4D2F-A1F1-0512D1E649F5}"/>
            </a:ext>
          </a:extLst>
        </xdr:cNvPr>
        <xdr:cNvSpPr/>
      </xdr:nvSpPr>
      <xdr:spPr>
        <a:xfrm>
          <a:off x="22110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86014</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DAD8CCEC-B4EE-4E78-8E0F-BE7357812380}"/>
            </a:ext>
          </a:extLst>
        </xdr:cNvPr>
        <xdr:cNvSpPr txBox="1"/>
      </xdr:nvSpPr>
      <xdr:spPr>
        <a:xfrm>
          <a:off x="22199600"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107587</xdr:rowOff>
    </xdr:from>
    <xdr:to>
      <xdr:col>112</xdr:col>
      <xdr:colOff>38100</xdr:colOff>
      <xdr:row>64</xdr:row>
      <xdr:rowOff>37737</xdr:rowOff>
    </xdr:to>
    <xdr:sp macro="" textlink="">
      <xdr:nvSpPr>
        <xdr:cNvPr id="604" name="楕円 603">
          <a:extLst>
            <a:ext uri="{FF2B5EF4-FFF2-40B4-BE49-F238E27FC236}">
              <a16:creationId xmlns:a16="http://schemas.microsoft.com/office/drawing/2014/main" id="{C7047F11-EBD3-4BE8-A537-41CCD55FD5E9}"/>
            </a:ext>
          </a:extLst>
        </xdr:cNvPr>
        <xdr:cNvSpPr/>
      </xdr:nvSpPr>
      <xdr:spPr>
        <a:xfrm>
          <a:off x="21272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158387</xdr:rowOff>
    </xdr:from>
    <xdr:to>
      <xdr:col>116</xdr:col>
      <xdr:colOff>63500</xdr:colOff>
      <xdr:row>63</xdr:row>
      <xdr:rowOff>158387</xdr:rowOff>
    </xdr:to>
    <xdr:cxnSp macro="">
      <xdr:nvCxnSpPr>
        <xdr:cNvPr id="605" name="直線コネクタ 604">
          <a:extLst>
            <a:ext uri="{FF2B5EF4-FFF2-40B4-BE49-F238E27FC236}">
              <a16:creationId xmlns:a16="http://schemas.microsoft.com/office/drawing/2014/main" id="{A3D099A9-DB38-4449-B811-EC11CEBF9560}"/>
            </a:ext>
          </a:extLst>
        </xdr:cNvPr>
        <xdr:cNvCxnSpPr/>
      </xdr:nvCxnSpPr>
      <xdr:spPr>
        <a:xfrm>
          <a:off x="21323300" y="1095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107587</xdr:rowOff>
    </xdr:from>
    <xdr:to>
      <xdr:col>107</xdr:col>
      <xdr:colOff>101600</xdr:colOff>
      <xdr:row>64</xdr:row>
      <xdr:rowOff>37737</xdr:rowOff>
    </xdr:to>
    <xdr:sp macro="" textlink="">
      <xdr:nvSpPr>
        <xdr:cNvPr id="606" name="楕円 605">
          <a:extLst>
            <a:ext uri="{FF2B5EF4-FFF2-40B4-BE49-F238E27FC236}">
              <a16:creationId xmlns:a16="http://schemas.microsoft.com/office/drawing/2014/main" id="{E7C9C692-969D-4155-B198-EB06B0B36577}"/>
            </a:ext>
          </a:extLst>
        </xdr:cNvPr>
        <xdr:cNvSpPr/>
      </xdr:nvSpPr>
      <xdr:spPr>
        <a:xfrm>
          <a:off x="20383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158387</xdr:rowOff>
    </xdr:from>
    <xdr:to>
      <xdr:col>111</xdr:col>
      <xdr:colOff>177800</xdr:colOff>
      <xdr:row>63</xdr:row>
      <xdr:rowOff>158387</xdr:rowOff>
    </xdr:to>
    <xdr:cxnSp macro="">
      <xdr:nvCxnSpPr>
        <xdr:cNvPr id="607" name="直線コネクタ 606">
          <a:extLst>
            <a:ext uri="{FF2B5EF4-FFF2-40B4-BE49-F238E27FC236}">
              <a16:creationId xmlns:a16="http://schemas.microsoft.com/office/drawing/2014/main" id="{12ED8389-A59B-4702-9BDA-0207228B2974}"/>
            </a:ext>
          </a:extLst>
        </xdr:cNvPr>
        <xdr:cNvCxnSpPr/>
      </xdr:nvCxnSpPr>
      <xdr:spPr>
        <a:xfrm>
          <a:off x="20434300" y="1095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107587</xdr:rowOff>
    </xdr:from>
    <xdr:to>
      <xdr:col>102</xdr:col>
      <xdr:colOff>165100</xdr:colOff>
      <xdr:row>64</xdr:row>
      <xdr:rowOff>37737</xdr:rowOff>
    </xdr:to>
    <xdr:sp macro="" textlink="">
      <xdr:nvSpPr>
        <xdr:cNvPr id="608" name="楕円 607">
          <a:extLst>
            <a:ext uri="{FF2B5EF4-FFF2-40B4-BE49-F238E27FC236}">
              <a16:creationId xmlns:a16="http://schemas.microsoft.com/office/drawing/2014/main" id="{3226ECF9-F360-4487-AB97-48FFCAB58D71}"/>
            </a:ext>
          </a:extLst>
        </xdr:cNvPr>
        <xdr:cNvSpPr/>
      </xdr:nvSpPr>
      <xdr:spPr>
        <a:xfrm>
          <a:off x="19494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158387</xdr:rowOff>
    </xdr:from>
    <xdr:to>
      <xdr:col>107</xdr:col>
      <xdr:colOff>50800</xdr:colOff>
      <xdr:row>63</xdr:row>
      <xdr:rowOff>158387</xdr:rowOff>
    </xdr:to>
    <xdr:cxnSp macro="">
      <xdr:nvCxnSpPr>
        <xdr:cNvPr id="609" name="直線コネクタ 608">
          <a:extLst>
            <a:ext uri="{FF2B5EF4-FFF2-40B4-BE49-F238E27FC236}">
              <a16:creationId xmlns:a16="http://schemas.microsoft.com/office/drawing/2014/main" id="{FA9318D7-4926-4940-BC1D-07B860333BAE}"/>
            </a:ext>
          </a:extLst>
        </xdr:cNvPr>
        <xdr:cNvCxnSpPr/>
      </xdr:nvCxnSpPr>
      <xdr:spPr>
        <a:xfrm>
          <a:off x="19545300" y="1095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110853</xdr:rowOff>
    </xdr:from>
    <xdr:to>
      <xdr:col>98</xdr:col>
      <xdr:colOff>38100</xdr:colOff>
      <xdr:row>64</xdr:row>
      <xdr:rowOff>41003</xdr:rowOff>
    </xdr:to>
    <xdr:sp macro="" textlink="">
      <xdr:nvSpPr>
        <xdr:cNvPr id="610" name="楕円 609">
          <a:extLst>
            <a:ext uri="{FF2B5EF4-FFF2-40B4-BE49-F238E27FC236}">
              <a16:creationId xmlns:a16="http://schemas.microsoft.com/office/drawing/2014/main" id="{5EF8F8FC-DADE-4118-8B58-0100B8DD0453}"/>
            </a:ext>
          </a:extLst>
        </xdr:cNvPr>
        <xdr:cNvSpPr/>
      </xdr:nvSpPr>
      <xdr:spPr>
        <a:xfrm>
          <a:off x="18605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158387</xdr:rowOff>
    </xdr:from>
    <xdr:to>
      <xdr:col>102</xdr:col>
      <xdr:colOff>114300</xdr:colOff>
      <xdr:row>63</xdr:row>
      <xdr:rowOff>161653</xdr:rowOff>
    </xdr:to>
    <xdr:cxnSp macro="">
      <xdr:nvCxnSpPr>
        <xdr:cNvPr id="611" name="直線コネクタ 610">
          <a:extLst>
            <a:ext uri="{FF2B5EF4-FFF2-40B4-BE49-F238E27FC236}">
              <a16:creationId xmlns:a16="http://schemas.microsoft.com/office/drawing/2014/main" id="{6AB38765-C72E-4868-9FC5-FFCA09E59501}"/>
            </a:ext>
          </a:extLst>
        </xdr:cNvPr>
        <xdr:cNvCxnSpPr/>
      </xdr:nvCxnSpPr>
      <xdr:spPr>
        <a:xfrm flipV="1">
          <a:off x="18656300" y="109597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612" name="n_1aveValue【保健センター・保健所】&#10;一人当たり面積">
          <a:extLst>
            <a:ext uri="{FF2B5EF4-FFF2-40B4-BE49-F238E27FC236}">
              <a16:creationId xmlns:a16="http://schemas.microsoft.com/office/drawing/2014/main" id="{28AC7527-C7E0-4FEF-8FA9-4A283BB231CD}"/>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613" name="n_2aveValue【保健センター・保健所】&#10;一人当たり面積">
          <a:extLst>
            <a:ext uri="{FF2B5EF4-FFF2-40B4-BE49-F238E27FC236}">
              <a16:creationId xmlns:a16="http://schemas.microsoft.com/office/drawing/2014/main" id="{8C986FEC-F048-43B0-A51C-BA9BFAE47071}"/>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614" name="n_3aveValue【保健センター・保健所】&#10;一人当たり面積">
          <a:extLst>
            <a:ext uri="{FF2B5EF4-FFF2-40B4-BE49-F238E27FC236}">
              <a16:creationId xmlns:a16="http://schemas.microsoft.com/office/drawing/2014/main" id="{D91E80A6-1C36-4884-94A6-089BDF916E4E}"/>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615" name="n_4aveValue【保健センター・保健所】&#10;一人当たり面積">
          <a:extLst>
            <a:ext uri="{FF2B5EF4-FFF2-40B4-BE49-F238E27FC236}">
              <a16:creationId xmlns:a16="http://schemas.microsoft.com/office/drawing/2014/main" id="{20EEB444-50FE-4510-AE74-2A4908DC8C25}"/>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28864</xdr:rowOff>
    </xdr:from>
    <xdr:ext cx="469744" cy="259045"/>
    <xdr:sp macro="" textlink="">
      <xdr:nvSpPr>
        <xdr:cNvPr id="616" name="n_1mainValue【保健センター・保健所】&#10;一人当たり面積">
          <a:extLst>
            <a:ext uri="{FF2B5EF4-FFF2-40B4-BE49-F238E27FC236}">
              <a16:creationId xmlns:a16="http://schemas.microsoft.com/office/drawing/2014/main" id="{A367224E-FCA3-4771-B223-7FAEA88BECF4}"/>
            </a:ext>
          </a:extLst>
        </xdr:cNvPr>
        <xdr:cNvSpPr txBox="1"/>
      </xdr:nvSpPr>
      <xdr:spPr>
        <a:xfrm>
          <a:off x="210757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28864</xdr:rowOff>
    </xdr:from>
    <xdr:ext cx="469744" cy="259045"/>
    <xdr:sp macro="" textlink="">
      <xdr:nvSpPr>
        <xdr:cNvPr id="617" name="n_2mainValue【保健センター・保健所】&#10;一人当たり面積">
          <a:extLst>
            <a:ext uri="{FF2B5EF4-FFF2-40B4-BE49-F238E27FC236}">
              <a16:creationId xmlns:a16="http://schemas.microsoft.com/office/drawing/2014/main" id="{3CE17673-A72E-405D-93E8-F10A9EF1519E}"/>
            </a:ext>
          </a:extLst>
        </xdr:cNvPr>
        <xdr:cNvSpPr txBox="1"/>
      </xdr:nvSpPr>
      <xdr:spPr>
        <a:xfrm>
          <a:off x="20199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28864</xdr:rowOff>
    </xdr:from>
    <xdr:ext cx="469744" cy="259045"/>
    <xdr:sp macro="" textlink="">
      <xdr:nvSpPr>
        <xdr:cNvPr id="618" name="n_3mainValue【保健センター・保健所】&#10;一人当たり面積">
          <a:extLst>
            <a:ext uri="{FF2B5EF4-FFF2-40B4-BE49-F238E27FC236}">
              <a16:creationId xmlns:a16="http://schemas.microsoft.com/office/drawing/2014/main" id="{37038461-4241-4C7B-B7F8-8437FB1832B9}"/>
            </a:ext>
          </a:extLst>
        </xdr:cNvPr>
        <xdr:cNvSpPr txBox="1"/>
      </xdr:nvSpPr>
      <xdr:spPr>
        <a:xfrm>
          <a:off x="19310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32130</xdr:rowOff>
    </xdr:from>
    <xdr:ext cx="469744" cy="259045"/>
    <xdr:sp macro="" textlink="">
      <xdr:nvSpPr>
        <xdr:cNvPr id="619" name="n_4mainValue【保健センター・保健所】&#10;一人当たり面積">
          <a:extLst>
            <a:ext uri="{FF2B5EF4-FFF2-40B4-BE49-F238E27FC236}">
              <a16:creationId xmlns:a16="http://schemas.microsoft.com/office/drawing/2014/main" id="{6AD8FA8C-E7ED-4B48-A8E8-6645023E02AA}"/>
            </a:ext>
          </a:extLst>
        </xdr:cNvPr>
        <xdr:cNvSpPr txBox="1"/>
      </xdr:nvSpPr>
      <xdr:spPr>
        <a:xfrm>
          <a:off x="184214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34F93C8D-162D-4583-B816-153A241FC7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0AA958E5-E207-4C9F-822A-F7474EF7DA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4F944642-555D-472D-A1C0-42860BD125F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A6DD8378-759F-4DEF-8B9E-E82416D2461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38C6A0E6-47DE-4AB5-B0CB-DD054E781A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9510A664-BB55-4D60-8CCA-35D4AE2227D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84CB9715-E59E-41CC-B9C4-ADC52D08CAA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B494E8F9-14A5-42C7-B1C3-2CEEEB8C5BA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3DD42FE-7F09-4D7F-B8B2-327CFC48A4D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600EED86-1033-43DE-9929-071DE65B9E6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C7219692-96FA-436B-9189-FBE32492E6B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a:extLst>
            <a:ext uri="{FF2B5EF4-FFF2-40B4-BE49-F238E27FC236}">
              <a16:creationId xmlns:a16="http://schemas.microsoft.com/office/drawing/2014/main" id="{0D345EB0-4CB3-4A8B-865D-6CA67EF92A8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a:extLst>
            <a:ext uri="{FF2B5EF4-FFF2-40B4-BE49-F238E27FC236}">
              <a16:creationId xmlns:a16="http://schemas.microsoft.com/office/drawing/2014/main" id="{152B0EBF-A7B4-4D0D-B0E2-ED6F99E1048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a:extLst>
            <a:ext uri="{FF2B5EF4-FFF2-40B4-BE49-F238E27FC236}">
              <a16:creationId xmlns:a16="http://schemas.microsoft.com/office/drawing/2014/main" id="{2CBEA4CB-2AD5-4D96-93DF-07944443AB2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a:extLst>
            <a:ext uri="{FF2B5EF4-FFF2-40B4-BE49-F238E27FC236}">
              <a16:creationId xmlns:a16="http://schemas.microsoft.com/office/drawing/2014/main" id="{EDAB82C4-6035-4CE3-AAED-9B206FCD94A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a:extLst>
            <a:ext uri="{FF2B5EF4-FFF2-40B4-BE49-F238E27FC236}">
              <a16:creationId xmlns:a16="http://schemas.microsoft.com/office/drawing/2014/main" id="{7FEEA3F2-E486-4C73-812E-FF155D9F583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a:extLst>
            <a:ext uri="{FF2B5EF4-FFF2-40B4-BE49-F238E27FC236}">
              <a16:creationId xmlns:a16="http://schemas.microsoft.com/office/drawing/2014/main" id="{C5546F61-59D9-44C3-B8DA-6D06BC5EEB6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a:extLst>
            <a:ext uri="{FF2B5EF4-FFF2-40B4-BE49-F238E27FC236}">
              <a16:creationId xmlns:a16="http://schemas.microsoft.com/office/drawing/2014/main" id="{EF3A0141-B6B7-422E-A35C-1A48E73EB65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a:extLst>
            <a:ext uri="{FF2B5EF4-FFF2-40B4-BE49-F238E27FC236}">
              <a16:creationId xmlns:a16="http://schemas.microsoft.com/office/drawing/2014/main" id="{C82408B4-560B-4197-8C44-36230270F93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a:extLst>
            <a:ext uri="{FF2B5EF4-FFF2-40B4-BE49-F238E27FC236}">
              <a16:creationId xmlns:a16="http://schemas.microsoft.com/office/drawing/2014/main" id="{8BEB10FD-971E-4B92-8902-69AAE6B2D80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a:extLst>
            <a:ext uri="{FF2B5EF4-FFF2-40B4-BE49-F238E27FC236}">
              <a16:creationId xmlns:a16="http://schemas.microsoft.com/office/drawing/2014/main" id="{D08651ED-9342-4D3D-8801-CE9448060C9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a:extLst>
            <a:ext uri="{FF2B5EF4-FFF2-40B4-BE49-F238E27FC236}">
              <a16:creationId xmlns:a16="http://schemas.microsoft.com/office/drawing/2014/main" id="{8DB9650A-D478-44B2-9861-71E0766E3E7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a:extLst>
            <a:ext uri="{FF2B5EF4-FFF2-40B4-BE49-F238E27FC236}">
              <a16:creationId xmlns:a16="http://schemas.microsoft.com/office/drawing/2014/main" id="{BF64C3D3-EA24-4CA2-9D03-04049EE86AD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7C3E9FCA-1D88-4475-B0D1-3FA217165F8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155F40C5-54A8-498C-905C-79B04AD27C2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5" name="直線コネクタ 644">
          <a:extLst>
            <a:ext uri="{FF2B5EF4-FFF2-40B4-BE49-F238E27FC236}">
              <a16:creationId xmlns:a16="http://schemas.microsoft.com/office/drawing/2014/main" id="{F48DB370-9B1A-4ACA-BB84-74C4977C215A}"/>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a:extLst>
            <a:ext uri="{FF2B5EF4-FFF2-40B4-BE49-F238E27FC236}">
              <a16:creationId xmlns:a16="http://schemas.microsoft.com/office/drawing/2014/main" id="{8B43775B-209B-44F2-BCB2-723152916F0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a:extLst>
            <a:ext uri="{FF2B5EF4-FFF2-40B4-BE49-F238E27FC236}">
              <a16:creationId xmlns:a16="http://schemas.microsoft.com/office/drawing/2014/main" id="{D0177434-372A-47A2-96A4-DFA33597AE9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B00CE5A3-28E3-4FFE-9CB1-17C1E8A216CF}"/>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49" name="直線コネクタ 648">
          <a:extLst>
            <a:ext uri="{FF2B5EF4-FFF2-40B4-BE49-F238E27FC236}">
              <a16:creationId xmlns:a16="http://schemas.microsoft.com/office/drawing/2014/main" id="{1A902801-CB88-4093-B72A-EA08493572C7}"/>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4C6364EE-27F9-4C19-8E8F-2C8E166BE3BD}"/>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1" name="フローチャート: 判断 650">
          <a:extLst>
            <a:ext uri="{FF2B5EF4-FFF2-40B4-BE49-F238E27FC236}">
              <a16:creationId xmlns:a16="http://schemas.microsoft.com/office/drawing/2014/main" id="{5A6A0C65-D789-4943-8CAC-907F5197B0E1}"/>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2" name="フローチャート: 判断 651">
          <a:extLst>
            <a:ext uri="{FF2B5EF4-FFF2-40B4-BE49-F238E27FC236}">
              <a16:creationId xmlns:a16="http://schemas.microsoft.com/office/drawing/2014/main" id="{9F20C396-4343-49DB-9216-B1CCF60833CE}"/>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3" name="フローチャート: 判断 652">
          <a:extLst>
            <a:ext uri="{FF2B5EF4-FFF2-40B4-BE49-F238E27FC236}">
              <a16:creationId xmlns:a16="http://schemas.microsoft.com/office/drawing/2014/main" id="{CA39087C-4F96-4C40-9F0F-8689D8033A95}"/>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4" name="フローチャート: 判断 653">
          <a:extLst>
            <a:ext uri="{FF2B5EF4-FFF2-40B4-BE49-F238E27FC236}">
              <a16:creationId xmlns:a16="http://schemas.microsoft.com/office/drawing/2014/main" id="{C1DC4055-C565-4B8B-A8E6-CD4A1B1DD774}"/>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5" name="フローチャート: 判断 654">
          <a:extLst>
            <a:ext uri="{FF2B5EF4-FFF2-40B4-BE49-F238E27FC236}">
              <a16:creationId xmlns:a16="http://schemas.microsoft.com/office/drawing/2014/main" id="{B8A2E2BF-7DF9-4876-8BE5-74584F2D00A7}"/>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099A584-8423-474B-B3DE-F3410C3E72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8B25261-EEEE-48A7-8687-D7E5CA3EAFA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F436901-5034-4744-B908-345BEE2D94C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F598889-E660-47E0-B1DB-83B6F7C6D3E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AC8BA60-E793-4A15-8874-8CCE222A55C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117929</xdr:rowOff>
    </xdr:from>
    <xdr:to>
      <xdr:col>85</xdr:col>
      <xdr:colOff>177800</xdr:colOff>
      <xdr:row>85</xdr:row>
      <xdr:rowOff>48079</xdr:rowOff>
    </xdr:to>
    <xdr:sp macro="" textlink="">
      <xdr:nvSpPr>
        <xdr:cNvPr id="661" name="楕円 660">
          <a:extLst>
            <a:ext uri="{FF2B5EF4-FFF2-40B4-BE49-F238E27FC236}">
              <a16:creationId xmlns:a16="http://schemas.microsoft.com/office/drawing/2014/main" id="{C97AE487-56B4-4F78-9ED8-4A3EEF544BE1}"/>
            </a:ext>
          </a:extLst>
        </xdr:cNvPr>
        <xdr:cNvSpPr/>
      </xdr:nvSpPr>
      <xdr:spPr>
        <a:xfrm>
          <a:off x="162687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96356</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F47F0D76-2453-45E4-B78E-ACE1A2D40E9A}"/>
            </a:ext>
          </a:extLst>
        </xdr:cNvPr>
        <xdr:cNvSpPr txBox="1"/>
      </xdr:nvSpPr>
      <xdr:spPr>
        <a:xfrm>
          <a:off x="16357600"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166914</xdr:rowOff>
    </xdr:from>
    <xdr:to>
      <xdr:col>81</xdr:col>
      <xdr:colOff>101600</xdr:colOff>
      <xdr:row>85</xdr:row>
      <xdr:rowOff>97064</xdr:rowOff>
    </xdr:to>
    <xdr:sp macro="" textlink="">
      <xdr:nvSpPr>
        <xdr:cNvPr id="663" name="楕円 662">
          <a:extLst>
            <a:ext uri="{FF2B5EF4-FFF2-40B4-BE49-F238E27FC236}">
              <a16:creationId xmlns:a16="http://schemas.microsoft.com/office/drawing/2014/main" id="{EA5D792E-7460-47A3-95E3-F03BD0B2A0C9}"/>
            </a:ext>
          </a:extLst>
        </xdr:cNvPr>
        <xdr:cNvSpPr/>
      </xdr:nvSpPr>
      <xdr:spPr>
        <a:xfrm>
          <a:off x="15430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168729</xdr:rowOff>
    </xdr:from>
    <xdr:to>
      <xdr:col>85</xdr:col>
      <xdr:colOff>127000</xdr:colOff>
      <xdr:row>85</xdr:row>
      <xdr:rowOff>46264</xdr:rowOff>
    </xdr:to>
    <xdr:cxnSp macro="">
      <xdr:nvCxnSpPr>
        <xdr:cNvPr id="664" name="直線コネクタ 663">
          <a:extLst>
            <a:ext uri="{FF2B5EF4-FFF2-40B4-BE49-F238E27FC236}">
              <a16:creationId xmlns:a16="http://schemas.microsoft.com/office/drawing/2014/main" id="{E9B72AB1-8F37-4A59-BB63-5C355FE9164A}"/>
            </a:ext>
          </a:extLst>
        </xdr:cNvPr>
        <xdr:cNvCxnSpPr/>
      </xdr:nvCxnSpPr>
      <xdr:spPr>
        <a:xfrm flipV="1">
          <a:off x="15481300" y="145705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145687</xdr:rowOff>
    </xdr:from>
    <xdr:to>
      <xdr:col>76</xdr:col>
      <xdr:colOff>165100</xdr:colOff>
      <xdr:row>85</xdr:row>
      <xdr:rowOff>75837</xdr:rowOff>
    </xdr:to>
    <xdr:sp macro="" textlink="">
      <xdr:nvSpPr>
        <xdr:cNvPr id="665" name="楕円 664">
          <a:extLst>
            <a:ext uri="{FF2B5EF4-FFF2-40B4-BE49-F238E27FC236}">
              <a16:creationId xmlns:a16="http://schemas.microsoft.com/office/drawing/2014/main" id="{21315CBE-D607-4A6B-8B72-E1CC399139AB}"/>
            </a:ext>
          </a:extLst>
        </xdr:cNvPr>
        <xdr:cNvSpPr/>
      </xdr:nvSpPr>
      <xdr:spPr>
        <a:xfrm>
          <a:off x="14541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25037</xdr:rowOff>
    </xdr:from>
    <xdr:to>
      <xdr:col>81</xdr:col>
      <xdr:colOff>50800</xdr:colOff>
      <xdr:row>85</xdr:row>
      <xdr:rowOff>46264</xdr:rowOff>
    </xdr:to>
    <xdr:cxnSp macro="">
      <xdr:nvCxnSpPr>
        <xdr:cNvPr id="666" name="直線コネクタ 665">
          <a:extLst>
            <a:ext uri="{FF2B5EF4-FFF2-40B4-BE49-F238E27FC236}">
              <a16:creationId xmlns:a16="http://schemas.microsoft.com/office/drawing/2014/main" id="{1C225CC7-DE30-4089-A4FE-0082CCC70C06}"/>
            </a:ext>
          </a:extLst>
        </xdr:cNvPr>
        <xdr:cNvCxnSpPr/>
      </xdr:nvCxnSpPr>
      <xdr:spPr>
        <a:xfrm>
          <a:off x="14592300" y="145982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124461</xdr:rowOff>
    </xdr:from>
    <xdr:to>
      <xdr:col>72</xdr:col>
      <xdr:colOff>38100</xdr:colOff>
      <xdr:row>85</xdr:row>
      <xdr:rowOff>54611</xdr:rowOff>
    </xdr:to>
    <xdr:sp macro="" textlink="">
      <xdr:nvSpPr>
        <xdr:cNvPr id="667" name="楕円 666">
          <a:extLst>
            <a:ext uri="{FF2B5EF4-FFF2-40B4-BE49-F238E27FC236}">
              <a16:creationId xmlns:a16="http://schemas.microsoft.com/office/drawing/2014/main" id="{B8D70923-35AD-4986-9163-5E6DA5467980}"/>
            </a:ext>
          </a:extLst>
        </xdr:cNvPr>
        <xdr:cNvSpPr/>
      </xdr:nvSpPr>
      <xdr:spPr>
        <a:xfrm>
          <a:off x="1365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3811</xdr:rowOff>
    </xdr:from>
    <xdr:to>
      <xdr:col>76</xdr:col>
      <xdr:colOff>114300</xdr:colOff>
      <xdr:row>85</xdr:row>
      <xdr:rowOff>25037</xdr:rowOff>
    </xdr:to>
    <xdr:cxnSp macro="">
      <xdr:nvCxnSpPr>
        <xdr:cNvPr id="668" name="直線コネクタ 667">
          <a:extLst>
            <a:ext uri="{FF2B5EF4-FFF2-40B4-BE49-F238E27FC236}">
              <a16:creationId xmlns:a16="http://schemas.microsoft.com/office/drawing/2014/main" id="{4ED403A8-BADA-42F3-B58D-09FC6BA414DE}"/>
            </a:ext>
          </a:extLst>
        </xdr:cNvPr>
        <xdr:cNvCxnSpPr/>
      </xdr:nvCxnSpPr>
      <xdr:spPr>
        <a:xfrm>
          <a:off x="13703300" y="1457706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86905</xdr:rowOff>
    </xdr:from>
    <xdr:to>
      <xdr:col>67</xdr:col>
      <xdr:colOff>101600</xdr:colOff>
      <xdr:row>85</xdr:row>
      <xdr:rowOff>17055</xdr:rowOff>
    </xdr:to>
    <xdr:sp macro="" textlink="">
      <xdr:nvSpPr>
        <xdr:cNvPr id="669" name="楕円 668">
          <a:extLst>
            <a:ext uri="{FF2B5EF4-FFF2-40B4-BE49-F238E27FC236}">
              <a16:creationId xmlns:a16="http://schemas.microsoft.com/office/drawing/2014/main" id="{104FDA7F-1BFB-463C-8461-12CC34DE0E70}"/>
            </a:ext>
          </a:extLst>
        </xdr:cNvPr>
        <xdr:cNvSpPr/>
      </xdr:nvSpPr>
      <xdr:spPr>
        <a:xfrm>
          <a:off x="12763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137705</xdr:rowOff>
    </xdr:from>
    <xdr:to>
      <xdr:col>71</xdr:col>
      <xdr:colOff>177800</xdr:colOff>
      <xdr:row>85</xdr:row>
      <xdr:rowOff>3811</xdr:rowOff>
    </xdr:to>
    <xdr:cxnSp macro="">
      <xdr:nvCxnSpPr>
        <xdr:cNvPr id="670" name="直線コネクタ 669">
          <a:extLst>
            <a:ext uri="{FF2B5EF4-FFF2-40B4-BE49-F238E27FC236}">
              <a16:creationId xmlns:a16="http://schemas.microsoft.com/office/drawing/2014/main" id="{1C9D752E-AF26-4F3A-8256-252C55936281}"/>
            </a:ext>
          </a:extLst>
        </xdr:cNvPr>
        <xdr:cNvCxnSpPr/>
      </xdr:nvCxnSpPr>
      <xdr:spPr>
        <a:xfrm>
          <a:off x="12814300" y="145395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671" name="n_1aveValue【消防施設】&#10;有形固定資産減価償却率">
          <a:extLst>
            <a:ext uri="{FF2B5EF4-FFF2-40B4-BE49-F238E27FC236}">
              <a16:creationId xmlns:a16="http://schemas.microsoft.com/office/drawing/2014/main" id="{FA3D7D56-F65D-4B14-BD6C-B16CAC7E278C}"/>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72" name="n_2aveValue【消防施設】&#10;有形固定資産減価償却率">
          <a:extLst>
            <a:ext uri="{FF2B5EF4-FFF2-40B4-BE49-F238E27FC236}">
              <a16:creationId xmlns:a16="http://schemas.microsoft.com/office/drawing/2014/main" id="{D62F5ED5-700A-444E-9008-CCC2E1923FAB}"/>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73" name="n_3aveValue【消防施設】&#10;有形固定資産減価償却率">
          <a:extLst>
            <a:ext uri="{FF2B5EF4-FFF2-40B4-BE49-F238E27FC236}">
              <a16:creationId xmlns:a16="http://schemas.microsoft.com/office/drawing/2014/main" id="{DAAF7401-43EC-459A-927A-91AA982FD3F9}"/>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74" name="n_4aveValue【消防施設】&#10;有形固定資産減価償却率">
          <a:extLst>
            <a:ext uri="{FF2B5EF4-FFF2-40B4-BE49-F238E27FC236}">
              <a16:creationId xmlns:a16="http://schemas.microsoft.com/office/drawing/2014/main" id="{5A17C357-E0AB-407B-A3D3-A82AD6A9AB5E}"/>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88191</xdr:rowOff>
    </xdr:from>
    <xdr:ext cx="405111" cy="259045"/>
    <xdr:sp macro="" textlink="">
      <xdr:nvSpPr>
        <xdr:cNvPr id="675" name="n_1mainValue【消防施設】&#10;有形固定資産減価償却率">
          <a:extLst>
            <a:ext uri="{FF2B5EF4-FFF2-40B4-BE49-F238E27FC236}">
              <a16:creationId xmlns:a16="http://schemas.microsoft.com/office/drawing/2014/main" id="{9E86FF3A-F17C-4A8C-B883-15425DD69810}"/>
            </a:ext>
          </a:extLst>
        </xdr:cNvPr>
        <xdr:cNvSpPr txBox="1"/>
      </xdr:nvSpPr>
      <xdr:spPr>
        <a:xfrm>
          <a:off x="15266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66964</xdr:rowOff>
    </xdr:from>
    <xdr:ext cx="405111" cy="259045"/>
    <xdr:sp macro="" textlink="">
      <xdr:nvSpPr>
        <xdr:cNvPr id="676" name="n_2mainValue【消防施設】&#10;有形固定資産減価償却率">
          <a:extLst>
            <a:ext uri="{FF2B5EF4-FFF2-40B4-BE49-F238E27FC236}">
              <a16:creationId xmlns:a16="http://schemas.microsoft.com/office/drawing/2014/main" id="{A2FE5A7C-017E-4F4A-A7E5-8713A8E49C59}"/>
            </a:ext>
          </a:extLst>
        </xdr:cNvPr>
        <xdr:cNvSpPr txBox="1"/>
      </xdr:nvSpPr>
      <xdr:spPr>
        <a:xfrm>
          <a:off x="14389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45738</xdr:rowOff>
    </xdr:from>
    <xdr:ext cx="405111" cy="259045"/>
    <xdr:sp macro="" textlink="">
      <xdr:nvSpPr>
        <xdr:cNvPr id="677" name="n_3mainValue【消防施設】&#10;有形固定資産減価償却率">
          <a:extLst>
            <a:ext uri="{FF2B5EF4-FFF2-40B4-BE49-F238E27FC236}">
              <a16:creationId xmlns:a16="http://schemas.microsoft.com/office/drawing/2014/main" id="{774F66C7-012C-432B-B90A-4A8D764EBCB1}"/>
            </a:ext>
          </a:extLst>
        </xdr:cNvPr>
        <xdr:cNvSpPr txBox="1"/>
      </xdr:nvSpPr>
      <xdr:spPr>
        <a:xfrm>
          <a:off x="13500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8182</xdr:rowOff>
    </xdr:from>
    <xdr:ext cx="405111" cy="259045"/>
    <xdr:sp macro="" textlink="">
      <xdr:nvSpPr>
        <xdr:cNvPr id="678" name="n_4mainValue【消防施設】&#10;有形固定資産減価償却率">
          <a:extLst>
            <a:ext uri="{FF2B5EF4-FFF2-40B4-BE49-F238E27FC236}">
              <a16:creationId xmlns:a16="http://schemas.microsoft.com/office/drawing/2014/main" id="{F9BDB95E-E3A2-45D1-99E7-9A3045C52CB0}"/>
            </a:ext>
          </a:extLst>
        </xdr:cNvPr>
        <xdr:cNvSpPr txBox="1"/>
      </xdr:nvSpPr>
      <xdr:spPr>
        <a:xfrm>
          <a:off x="12611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9F86A7DE-713E-4C22-A72D-C5887F3E8C4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4AC30870-A120-4AF6-B6B8-8E80D406E56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4244F26F-BD15-4408-BE48-31D49FD9969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7CEA2B54-9DD5-4877-8538-73E77BF1998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D15AE333-7F1C-4389-8FA5-ACC23B76D6E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92D3660F-31FE-48DC-A989-A568892C429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941886F-A57F-483A-AA6A-412C87016C7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99303A2C-8EC8-4376-88FA-B546B6BA2FC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790309C0-F594-4DE0-8B8F-975433A2EC7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9A68C5A6-0BE6-4346-B9FB-37F733B4C24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CCC212AA-739D-4E90-B645-16ADB22F499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6A1CD0B3-63C1-4E24-A7A9-ED460387C1F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7E66173E-36ED-4419-84FF-65B61FD8307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637F7DCB-5A1E-497A-9673-55616E70B52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972999BA-CDB4-4D1F-924A-05DE42F6C6F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534D8A50-25B0-4DDE-9A03-FE64135782D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35CC1C72-F044-40E5-92A2-082BB87A301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9921CDEF-435A-4C25-BCF3-1D01ADBACAF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861E4E28-AB29-47B7-AED8-D2BBCF4158F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BBC96FEF-65F2-43F6-A4C1-0ABB7F6A0D2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EE203823-56DD-4CA7-93D3-D00D0CA5D07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0" name="直線コネクタ 699">
          <a:extLst>
            <a:ext uri="{FF2B5EF4-FFF2-40B4-BE49-F238E27FC236}">
              <a16:creationId xmlns:a16="http://schemas.microsoft.com/office/drawing/2014/main" id="{35C37D0D-39E1-4EA7-9B25-A3A8D74D6213}"/>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1" name="【消防施設】&#10;一人当たり面積最小値テキスト">
          <a:extLst>
            <a:ext uri="{FF2B5EF4-FFF2-40B4-BE49-F238E27FC236}">
              <a16:creationId xmlns:a16="http://schemas.microsoft.com/office/drawing/2014/main" id="{0CD9C7A2-0F5D-4429-AA93-90350D557397}"/>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2" name="直線コネクタ 701">
          <a:extLst>
            <a:ext uri="{FF2B5EF4-FFF2-40B4-BE49-F238E27FC236}">
              <a16:creationId xmlns:a16="http://schemas.microsoft.com/office/drawing/2014/main" id="{7F66BB34-8E80-41FC-B131-C5E9228F8023}"/>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3" name="【消防施設】&#10;一人当たり面積最大値テキスト">
          <a:extLst>
            <a:ext uri="{FF2B5EF4-FFF2-40B4-BE49-F238E27FC236}">
              <a16:creationId xmlns:a16="http://schemas.microsoft.com/office/drawing/2014/main" id="{1BBEBAE2-80A1-4EC3-946D-59D26183E3E9}"/>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4" name="直線コネクタ 703">
          <a:extLst>
            <a:ext uri="{FF2B5EF4-FFF2-40B4-BE49-F238E27FC236}">
              <a16:creationId xmlns:a16="http://schemas.microsoft.com/office/drawing/2014/main" id="{40E72D50-5DD6-4F40-8DFF-69B3ED3B96C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705" name="【消防施設】&#10;一人当たり面積平均値テキスト">
          <a:extLst>
            <a:ext uri="{FF2B5EF4-FFF2-40B4-BE49-F238E27FC236}">
              <a16:creationId xmlns:a16="http://schemas.microsoft.com/office/drawing/2014/main" id="{B2121893-B005-4095-B3FF-B967FA3B88F1}"/>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06" name="フローチャート: 判断 705">
          <a:extLst>
            <a:ext uri="{FF2B5EF4-FFF2-40B4-BE49-F238E27FC236}">
              <a16:creationId xmlns:a16="http://schemas.microsoft.com/office/drawing/2014/main" id="{2E497120-A039-415D-84BF-1B579CEDD313}"/>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7" name="フローチャート: 判断 706">
          <a:extLst>
            <a:ext uri="{FF2B5EF4-FFF2-40B4-BE49-F238E27FC236}">
              <a16:creationId xmlns:a16="http://schemas.microsoft.com/office/drawing/2014/main" id="{B3BC48E3-6BBB-4867-A816-1111E061323E}"/>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08" name="フローチャート: 判断 707">
          <a:extLst>
            <a:ext uri="{FF2B5EF4-FFF2-40B4-BE49-F238E27FC236}">
              <a16:creationId xmlns:a16="http://schemas.microsoft.com/office/drawing/2014/main" id="{B334D341-5F13-4B18-91E0-7BE726870FAE}"/>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09" name="フローチャート: 判断 708">
          <a:extLst>
            <a:ext uri="{FF2B5EF4-FFF2-40B4-BE49-F238E27FC236}">
              <a16:creationId xmlns:a16="http://schemas.microsoft.com/office/drawing/2014/main" id="{35474D87-F643-4638-85A1-6F38BCA38C5C}"/>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0" name="フローチャート: 判断 709">
          <a:extLst>
            <a:ext uri="{FF2B5EF4-FFF2-40B4-BE49-F238E27FC236}">
              <a16:creationId xmlns:a16="http://schemas.microsoft.com/office/drawing/2014/main" id="{D881D46E-D3DA-423A-BE40-F5FDD6EE1BD3}"/>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32E28AA3-F66F-4311-BB59-CB59268BE98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A671F9DC-A778-4FF8-A0C0-63FCDD99372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C8320B79-7A72-41E1-ABB5-AA88B8B3EC9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3489EEB-CB72-4A0C-B554-32A46B8F3AA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FAAD571C-E400-45EA-B2FC-01117EC9E92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716" name="楕円 715">
          <a:extLst>
            <a:ext uri="{FF2B5EF4-FFF2-40B4-BE49-F238E27FC236}">
              <a16:creationId xmlns:a16="http://schemas.microsoft.com/office/drawing/2014/main" id="{887AAAC6-5C14-4059-BBD1-4F06ACEECD56}"/>
            </a:ext>
          </a:extLst>
        </xdr:cNvPr>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717" name="【消防施設】&#10;一人当たり面積該当値テキスト">
          <a:extLst>
            <a:ext uri="{FF2B5EF4-FFF2-40B4-BE49-F238E27FC236}">
              <a16:creationId xmlns:a16="http://schemas.microsoft.com/office/drawing/2014/main" id="{240D4F9E-83D8-46F5-89E0-65EEF1617BF5}"/>
            </a:ext>
          </a:extLst>
        </xdr:cNvPr>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718" name="楕円 717">
          <a:extLst>
            <a:ext uri="{FF2B5EF4-FFF2-40B4-BE49-F238E27FC236}">
              <a16:creationId xmlns:a16="http://schemas.microsoft.com/office/drawing/2014/main" id="{368F389E-B5D8-45F8-A784-B0FA80619EAB}"/>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44958</xdr:rowOff>
    </xdr:to>
    <xdr:cxnSp macro="">
      <xdr:nvCxnSpPr>
        <xdr:cNvPr id="719" name="直線コネクタ 718">
          <a:extLst>
            <a:ext uri="{FF2B5EF4-FFF2-40B4-BE49-F238E27FC236}">
              <a16:creationId xmlns:a16="http://schemas.microsoft.com/office/drawing/2014/main" id="{318620BC-5F7E-4C86-93E6-856F5B6078E2}"/>
            </a:ext>
          </a:extLst>
        </xdr:cNvPr>
        <xdr:cNvCxnSpPr/>
      </xdr:nvCxnSpPr>
      <xdr:spPr>
        <a:xfrm flipV="1">
          <a:off x="21323300" y="146136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720" name="楕円 719">
          <a:extLst>
            <a:ext uri="{FF2B5EF4-FFF2-40B4-BE49-F238E27FC236}">
              <a16:creationId xmlns:a16="http://schemas.microsoft.com/office/drawing/2014/main" id="{224415FE-E27D-4CF5-8C06-1A990CE701E0}"/>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44958</xdr:rowOff>
    </xdr:to>
    <xdr:cxnSp macro="">
      <xdr:nvCxnSpPr>
        <xdr:cNvPr id="721" name="直線コネクタ 720">
          <a:extLst>
            <a:ext uri="{FF2B5EF4-FFF2-40B4-BE49-F238E27FC236}">
              <a16:creationId xmlns:a16="http://schemas.microsoft.com/office/drawing/2014/main" id="{573BCA55-B09A-41E4-AC6C-8E04E2D6D380}"/>
            </a:ext>
          </a:extLst>
        </xdr:cNvPr>
        <xdr:cNvCxnSpPr/>
      </xdr:nvCxnSpPr>
      <xdr:spPr>
        <a:xfrm>
          <a:off x="20434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22" name="楕円 721">
          <a:extLst>
            <a:ext uri="{FF2B5EF4-FFF2-40B4-BE49-F238E27FC236}">
              <a16:creationId xmlns:a16="http://schemas.microsoft.com/office/drawing/2014/main" id="{8D0DAB43-D867-43D5-832C-56BBC8D9C7BC}"/>
            </a:ext>
          </a:extLst>
        </xdr:cNvPr>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44958</xdr:rowOff>
    </xdr:to>
    <xdr:cxnSp macro="">
      <xdr:nvCxnSpPr>
        <xdr:cNvPr id="723" name="直線コネクタ 722">
          <a:extLst>
            <a:ext uri="{FF2B5EF4-FFF2-40B4-BE49-F238E27FC236}">
              <a16:creationId xmlns:a16="http://schemas.microsoft.com/office/drawing/2014/main" id="{FC240A60-7002-4C46-8600-34DB3180447E}"/>
            </a:ext>
          </a:extLst>
        </xdr:cNvPr>
        <xdr:cNvCxnSpPr/>
      </xdr:nvCxnSpPr>
      <xdr:spPr>
        <a:xfrm>
          <a:off x="19545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24" name="楕円 723">
          <a:extLst>
            <a:ext uri="{FF2B5EF4-FFF2-40B4-BE49-F238E27FC236}">
              <a16:creationId xmlns:a16="http://schemas.microsoft.com/office/drawing/2014/main" id="{7591B6CE-6BB6-49FF-B7F2-709D9A8F7304}"/>
            </a:ext>
          </a:extLst>
        </xdr:cNvPr>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44958</xdr:rowOff>
    </xdr:from>
    <xdr:to>
      <xdr:col>102</xdr:col>
      <xdr:colOff>114300</xdr:colOff>
      <xdr:row>85</xdr:row>
      <xdr:rowOff>44958</xdr:rowOff>
    </xdr:to>
    <xdr:cxnSp macro="">
      <xdr:nvCxnSpPr>
        <xdr:cNvPr id="725" name="直線コネクタ 724">
          <a:extLst>
            <a:ext uri="{FF2B5EF4-FFF2-40B4-BE49-F238E27FC236}">
              <a16:creationId xmlns:a16="http://schemas.microsoft.com/office/drawing/2014/main" id="{2396D64C-5530-46A0-A216-BAA1CF40559E}"/>
            </a:ext>
          </a:extLst>
        </xdr:cNvPr>
        <xdr:cNvCxnSpPr/>
      </xdr:nvCxnSpPr>
      <xdr:spPr>
        <a:xfrm>
          <a:off x="18656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26" name="n_1aveValue【消防施設】&#10;一人当たり面積">
          <a:extLst>
            <a:ext uri="{FF2B5EF4-FFF2-40B4-BE49-F238E27FC236}">
              <a16:creationId xmlns:a16="http://schemas.microsoft.com/office/drawing/2014/main" id="{B0B92645-45CA-428D-80DB-7CE811C32120}"/>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27" name="n_2aveValue【消防施設】&#10;一人当たり面積">
          <a:extLst>
            <a:ext uri="{FF2B5EF4-FFF2-40B4-BE49-F238E27FC236}">
              <a16:creationId xmlns:a16="http://schemas.microsoft.com/office/drawing/2014/main" id="{B22D4272-91E1-499B-9ECA-EF6A4B8A0E7F}"/>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28" name="n_3aveValue【消防施設】&#10;一人当たり面積">
          <a:extLst>
            <a:ext uri="{FF2B5EF4-FFF2-40B4-BE49-F238E27FC236}">
              <a16:creationId xmlns:a16="http://schemas.microsoft.com/office/drawing/2014/main" id="{092DD60C-EF5D-4EAD-BFE1-5C7F43BDB371}"/>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29" name="n_4aveValue【消防施設】&#10;一人当たり面積">
          <a:extLst>
            <a:ext uri="{FF2B5EF4-FFF2-40B4-BE49-F238E27FC236}">
              <a16:creationId xmlns:a16="http://schemas.microsoft.com/office/drawing/2014/main" id="{D5C042B4-D144-4C71-9282-29DABC0E0A8C}"/>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730" name="n_1mainValue【消防施設】&#10;一人当たり面積">
          <a:extLst>
            <a:ext uri="{FF2B5EF4-FFF2-40B4-BE49-F238E27FC236}">
              <a16:creationId xmlns:a16="http://schemas.microsoft.com/office/drawing/2014/main" id="{C4987F0F-30A4-47EF-932E-17CE17CB09FE}"/>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731" name="n_2mainValue【消防施設】&#10;一人当たり面積">
          <a:extLst>
            <a:ext uri="{FF2B5EF4-FFF2-40B4-BE49-F238E27FC236}">
              <a16:creationId xmlns:a16="http://schemas.microsoft.com/office/drawing/2014/main" id="{00441958-3138-4008-A875-1D860D7DC72C}"/>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32" name="n_3mainValue【消防施設】&#10;一人当たり面積">
          <a:extLst>
            <a:ext uri="{FF2B5EF4-FFF2-40B4-BE49-F238E27FC236}">
              <a16:creationId xmlns:a16="http://schemas.microsoft.com/office/drawing/2014/main" id="{D1248380-FF5C-4689-8294-782C40652409}"/>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33" name="n_4mainValue【消防施設】&#10;一人当たり面積">
          <a:extLst>
            <a:ext uri="{FF2B5EF4-FFF2-40B4-BE49-F238E27FC236}">
              <a16:creationId xmlns:a16="http://schemas.microsoft.com/office/drawing/2014/main" id="{0A25C2D7-6FBA-4D7F-8B04-8D1BFE9715AD}"/>
            </a:ext>
          </a:extLst>
        </xdr:cNvPr>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9FFF87EB-765D-42BE-A718-1AD13A32CAE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E657A9C0-0D40-4A88-A7BA-CC1BB93128B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A326B53-00ED-4DB9-9B22-9844A02BF02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A5D16AD9-E033-4B5C-AB5B-0907E8D098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731F9017-8B7A-40BE-ADA6-41660EBAC3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665A8B2B-4911-4E1C-B329-61A649F3210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FF2A90A9-846F-4B31-B015-51A8732CF3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60C37E26-4D8E-4BAA-B450-A6F3E4ED689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2A55F6DB-85CD-45F9-B6AF-D1E68096B41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3D0B34EB-0BDF-41C9-B02E-D511AE65829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DE267BD5-D9B3-4253-91E4-91C4D11AC8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CB63CDBD-0BDF-4AF9-9093-49FE990740B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3CDEC921-1484-4685-A5E5-5794FD65D85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C1020BF7-230A-49A0-845A-B0D95E05C43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A573834A-F749-4F9C-AEE6-82711EB0677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9F4E9FBE-EC41-4EFF-BD3C-02DAFCFDDC3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D82C2FCF-7816-4BCD-BF52-13BD191549D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9CC67197-27F0-4A02-AA5C-5F53A7672B9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8D22BBDA-6CAF-4889-8BD0-FC17C79EDDE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5C777A18-32B7-4D30-BB71-0C574A0D3A7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C10B59D5-BEED-4B69-A58C-45BD0F30751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4867B0D8-9B69-462F-A744-E79BCB5CFAC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FE848B62-EDA3-493E-95C6-70346CA4F7D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B8C06CCF-0B9F-4456-BAA6-F99FD94ABE4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8379B572-0F15-4D47-9D93-4F3F030326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2CD36E23-9F8C-412F-BC86-007AA33F3B0F}"/>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979E5BA8-FE3A-4003-A467-52C4098D55E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EFDF89AD-7C36-4243-BF6C-5AA84CEA57A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2" name="【庁舎】&#10;有形固定資産減価償却率最大値テキスト">
          <a:extLst>
            <a:ext uri="{FF2B5EF4-FFF2-40B4-BE49-F238E27FC236}">
              <a16:creationId xmlns:a16="http://schemas.microsoft.com/office/drawing/2014/main" id="{FAA362FC-C158-4B56-ADA0-929CC4B1D616}"/>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3" name="直線コネクタ 762">
          <a:extLst>
            <a:ext uri="{FF2B5EF4-FFF2-40B4-BE49-F238E27FC236}">
              <a16:creationId xmlns:a16="http://schemas.microsoft.com/office/drawing/2014/main" id="{F12E2448-7BB3-4D25-8D17-CD5AAE1829E4}"/>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64" name="【庁舎】&#10;有形固定資産減価償却率平均値テキスト">
          <a:extLst>
            <a:ext uri="{FF2B5EF4-FFF2-40B4-BE49-F238E27FC236}">
              <a16:creationId xmlns:a16="http://schemas.microsoft.com/office/drawing/2014/main" id="{BD5A586C-2BA2-4F51-9679-2A02761D0196}"/>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5" name="フローチャート: 判断 764">
          <a:extLst>
            <a:ext uri="{FF2B5EF4-FFF2-40B4-BE49-F238E27FC236}">
              <a16:creationId xmlns:a16="http://schemas.microsoft.com/office/drawing/2014/main" id="{D4E5385D-E95A-4D73-8D92-70FC962C45B7}"/>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66" name="フローチャート: 判断 765">
          <a:extLst>
            <a:ext uri="{FF2B5EF4-FFF2-40B4-BE49-F238E27FC236}">
              <a16:creationId xmlns:a16="http://schemas.microsoft.com/office/drawing/2014/main" id="{28FADB7D-7F73-4419-81F3-FE4D6CC4B022}"/>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67" name="フローチャート: 判断 766">
          <a:extLst>
            <a:ext uri="{FF2B5EF4-FFF2-40B4-BE49-F238E27FC236}">
              <a16:creationId xmlns:a16="http://schemas.microsoft.com/office/drawing/2014/main" id="{FDC8E552-346A-4C90-B35D-B5BA6565B8A6}"/>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68" name="フローチャート: 判断 767">
          <a:extLst>
            <a:ext uri="{FF2B5EF4-FFF2-40B4-BE49-F238E27FC236}">
              <a16:creationId xmlns:a16="http://schemas.microsoft.com/office/drawing/2014/main" id="{06DF29F6-F1A9-4A8F-BCE1-5FE7E1C24664}"/>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69" name="フローチャート: 判断 768">
          <a:extLst>
            <a:ext uri="{FF2B5EF4-FFF2-40B4-BE49-F238E27FC236}">
              <a16:creationId xmlns:a16="http://schemas.microsoft.com/office/drawing/2014/main" id="{EC308813-02A8-4774-A514-988205F7E02E}"/>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345A7FE2-8627-4E9F-8362-091B8D5CA9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508DB786-BBC0-4209-8195-50EB6D646F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E565C05E-72D1-4FA8-A9C2-6289137232F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49EF269-9335-4053-A1EB-F0FC4B575D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43789A2-5C48-44E5-8C80-834ECB5233F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139700</xdr:rowOff>
    </xdr:from>
    <xdr:to>
      <xdr:col>85</xdr:col>
      <xdr:colOff>177800</xdr:colOff>
      <xdr:row>101</xdr:row>
      <xdr:rowOff>69850</xdr:rowOff>
    </xdr:to>
    <xdr:sp macro="" textlink="">
      <xdr:nvSpPr>
        <xdr:cNvPr id="775" name="楕円 774">
          <a:extLst>
            <a:ext uri="{FF2B5EF4-FFF2-40B4-BE49-F238E27FC236}">
              <a16:creationId xmlns:a16="http://schemas.microsoft.com/office/drawing/2014/main" id="{64948A66-014F-45DE-8525-8DA0BE5EFE4B}"/>
            </a:ext>
          </a:extLst>
        </xdr:cNvPr>
        <xdr:cNvSpPr/>
      </xdr:nvSpPr>
      <xdr:spPr>
        <a:xfrm>
          <a:off x="16268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162577</xdr:rowOff>
    </xdr:from>
    <xdr:ext cx="405111" cy="259045"/>
    <xdr:sp macro="" textlink="">
      <xdr:nvSpPr>
        <xdr:cNvPr id="776" name="【庁舎】&#10;有形固定資産減価償却率該当値テキスト">
          <a:extLst>
            <a:ext uri="{FF2B5EF4-FFF2-40B4-BE49-F238E27FC236}">
              <a16:creationId xmlns:a16="http://schemas.microsoft.com/office/drawing/2014/main" id="{9037393C-59AC-436A-A0E4-0B220DB04BAB}"/>
            </a:ext>
          </a:extLst>
        </xdr:cNvPr>
        <xdr:cNvSpPr txBox="1"/>
      </xdr:nvSpPr>
      <xdr:spPr>
        <a:xfrm>
          <a:off x="1635760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107043</xdr:rowOff>
    </xdr:from>
    <xdr:to>
      <xdr:col>81</xdr:col>
      <xdr:colOff>101600</xdr:colOff>
      <xdr:row>108</xdr:row>
      <xdr:rowOff>37193</xdr:rowOff>
    </xdr:to>
    <xdr:sp macro="" textlink="">
      <xdr:nvSpPr>
        <xdr:cNvPr id="777" name="楕円 776">
          <a:extLst>
            <a:ext uri="{FF2B5EF4-FFF2-40B4-BE49-F238E27FC236}">
              <a16:creationId xmlns:a16="http://schemas.microsoft.com/office/drawing/2014/main" id="{E7D6C97D-86A2-4976-A3B6-092B88C9B32A}"/>
            </a:ext>
          </a:extLst>
        </xdr:cNvPr>
        <xdr:cNvSpPr/>
      </xdr:nvSpPr>
      <xdr:spPr>
        <a:xfrm>
          <a:off x="15430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19050</xdr:rowOff>
    </xdr:from>
    <xdr:to>
      <xdr:col>85</xdr:col>
      <xdr:colOff>127000</xdr:colOff>
      <xdr:row>107</xdr:row>
      <xdr:rowOff>157843</xdr:rowOff>
    </xdr:to>
    <xdr:cxnSp macro="">
      <xdr:nvCxnSpPr>
        <xdr:cNvPr id="778" name="直線コネクタ 777">
          <a:extLst>
            <a:ext uri="{FF2B5EF4-FFF2-40B4-BE49-F238E27FC236}">
              <a16:creationId xmlns:a16="http://schemas.microsoft.com/office/drawing/2014/main" id="{C7521B04-2BE8-437B-8F2E-921AE37A83AF}"/>
            </a:ext>
          </a:extLst>
        </xdr:cNvPr>
        <xdr:cNvCxnSpPr/>
      </xdr:nvCxnSpPr>
      <xdr:spPr>
        <a:xfrm flipV="1">
          <a:off x="15481300" y="17335500"/>
          <a:ext cx="838200" cy="116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779" name="楕円 778">
          <a:extLst>
            <a:ext uri="{FF2B5EF4-FFF2-40B4-BE49-F238E27FC236}">
              <a16:creationId xmlns:a16="http://schemas.microsoft.com/office/drawing/2014/main" id="{C407F34E-3647-4824-906F-92AA99B2DA96}"/>
            </a:ext>
          </a:extLst>
        </xdr:cNvPr>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107</xdr:row>
      <xdr:rowOff>157843</xdr:rowOff>
    </xdr:to>
    <xdr:cxnSp macro="">
      <xdr:nvCxnSpPr>
        <xdr:cNvPr id="780" name="直線コネクタ 779">
          <a:extLst>
            <a:ext uri="{FF2B5EF4-FFF2-40B4-BE49-F238E27FC236}">
              <a16:creationId xmlns:a16="http://schemas.microsoft.com/office/drawing/2014/main" id="{66411D25-16C8-49AE-95FD-AA68BD5AF89B}"/>
            </a:ext>
          </a:extLst>
        </xdr:cNvPr>
        <xdr:cNvCxnSpPr/>
      </xdr:nvCxnSpPr>
      <xdr:spPr>
        <a:xfrm>
          <a:off x="14592300" y="184948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69487</xdr:rowOff>
    </xdr:from>
    <xdr:to>
      <xdr:col>72</xdr:col>
      <xdr:colOff>38100</xdr:colOff>
      <xdr:row>107</xdr:row>
      <xdr:rowOff>171087</xdr:rowOff>
    </xdr:to>
    <xdr:sp macro="" textlink="">
      <xdr:nvSpPr>
        <xdr:cNvPr id="781" name="楕円 780">
          <a:extLst>
            <a:ext uri="{FF2B5EF4-FFF2-40B4-BE49-F238E27FC236}">
              <a16:creationId xmlns:a16="http://schemas.microsoft.com/office/drawing/2014/main" id="{820C9B89-1679-4CE3-8C14-D75E648EE660}"/>
            </a:ext>
          </a:extLst>
        </xdr:cNvPr>
        <xdr:cNvSpPr/>
      </xdr:nvSpPr>
      <xdr:spPr>
        <a:xfrm>
          <a:off x="1365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120287</xdr:rowOff>
    </xdr:from>
    <xdr:to>
      <xdr:col>76</xdr:col>
      <xdr:colOff>114300</xdr:colOff>
      <xdr:row>107</xdr:row>
      <xdr:rowOff>149679</xdr:rowOff>
    </xdr:to>
    <xdr:cxnSp macro="">
      <xdr:nvCxnSpPr>
        <xdr:cNvPr id="782" name="直線コネクタ 781">
          <a:extLst>
            <a:ext uri="{FF2B5EF4-FFF2-40B4-BE49-F238E27FC236}">
              <a16:creationId xmlns:a16="http://schemas.microsoft.com/office/drawing/2014/main" id="{E085CAFF-5AD0-4C92-BB7E-95EDCEF172BA}"/>
            </a:ext>
          </a:extLst>
        </xdr:cNvPr>
        <xdr:cNvCxnSpPr/>
      </xdr:nvCxnSpPr>
      <xdr:spPr>
        <a:xfrm>
          <a:off x="13703300" y="184654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28666</xdr:rowOff>
    </xdr:from>
    <xdr:to>
      <xdr:col>67</xdr:col>
      <xdr:colOff>101600</xdr:colOff>
      <xdr:row>107</xdr:row>
      <xdr:rowOff>130266</xdr:rowOff>
    </xdr:to>
    <xdr:sp macro="" textlink="">
      <xdr:nvSpPr>
        <xdr:cNvPr id="783" name="楕円 782">
          <a:extLst>
            <a:ext uri="{FF2B5EF4-FFF2-40B4-BE49-F238E27FC236}">
              <a16:creationId xmlns:a16="http://schemas.microsoft.com/office/drawing/2014/main" id="{078E4D07-D34F-4064-94DB-F870CF4FFAF4}"/>
            </a:ext>
          </a:extLst>
        </xdr:cNvPr>
        <xdr:cNvSpPr/>
      </xdr:nvSpPr>
      <xdr:spPr>
        <a:xfrm>
          <a:off x="12763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79466</xdr:rowOff>
    </xdr:from>
    <xdr:to>
      <xdr:col>71</xdr:col>
      <xdr:colOff>177800</xdr:colOff>
      <xdr:row>107</xdr:row>
      <xdr:rowOff>120287</xdr:rowOff>
    </xdr:to>
    <xdr:cxnSp macro="">
      <xdr:nvCxnSpPr>
        <xdr:cNvPr id="784" name="直線コネクタ 783">
          <a:extLst>
            <a:ext uri="{FF2B5EF4-FFF2-40B4-BE49-F238E27FC236}">
              <a16:creationId xmlns:a16="http://schemas.microsoft.com/office/drawing/2014/main" id="{D37DBCE0-2902-4D9A-B7AF-FF1D35AFEB17}"/>
            </a:ext>
          </a:extLst>
        </xdr:cNvPr>
        <xdr:cNvCxnSpPr/>
      </xdr:nvCxnSpPr>
      <xdr:spPr>
        <a:xfrm>
          <a:off x="12814300" y="184246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85" name="n_1aveValue【庁舎】&#10;有形固定資産減価償却率">
          <a:extLst>
            <a:ext uri="{FF2B5EF4-FFF2-40B4-BE49-F238E27FC236}">
              <a16:creationId xmlns:a16="http://schemas.microsoft.com/office/drawing/2014/main" id="{31241DDA-63B1-49BE-A001-40A6812A7EFB}"/>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86" name="n_2aveValue【庁舎】&#10;有形固定資産減価償却率">
          <a:extLst>
            <a:ext uri="{FF2B5EF4-FFF2-40B4-BE49-F238E27FC236}">
              <a16:creationId xmlns:a16="http://schemas.microsoft.com/office/drawing/2014/main" id="{65254C97-A8B6-41B4-B3B9-E2D30131B637}"/>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87" name="n_3aveValue【庁舎】&#10;有形固定資産減価償却率">
          <a:extLst>
            <a:ext uri="{FF2B5EF4-FFF2-40B4-BE49-F238E27FC236}">
              <a16:creationId xmlns:a16="http://schemas.microsoft.com/office/drawing/2014/main" id="{755E0DDD-7C09-4D5A-93A2-4249630C884B}"/>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88" name="n_4aveValue【庁舎】&#10;有形固定資産減価償却率">
          <a:extLst>
            <a:ext uri="{FF2B5EF4-FFF2-40B4-BE49-F238E27FC236}">
              <a16:creationId xmlns:a16="http://schemas.microsoft.com/office/drawing/2014/main" id="{34651E98-2CDF-4E76-8D22-E013D31EA958}"/>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28320</xdr:rowOff>
    </xdr:from>
    <xdr:ext cx="405111" cy="259045"/>
    <xdr:sp macro="" textlink="">
      <xdr:nvSpPr>
        <xdr:cNvPr id="789" name="n_1mainValue【庁舎】&#10;有形固定資産減価償却率">
          <a:extLst>
            <a:ext uri="{FF2B5EF4-FFF2-40B4-BE49-F238E27FC236}">
              <a16:creationId xmlns:a16="http://schemas.microsoft.com/office/drawing/2014/main" id="{488F6B3C-56EC-41E3-A0EE-B62BAE19E50A}"/>
            </a:ext>
          </a:extLst>
        </xdr:cNvPr>
        <xdr:cNvSpPr txBox="1"/>
      </xdr:nvSpPr>
      <xdr:spPr>
        <a:xfrm>
          <a:off x="152660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790" name="n_2mainValue【庁舎】&#10;有形固定資産減価償却率">
          <a:extLst>
            <a:ext uri="{FF2B5EF4-FFF2-40B4-BE49-F238E27FC236}">
              <a16:creationId xmlns:a16="http://schemas.microsoft.com/office/drawing/2014/main" id="{39FB99DA-A7CD-45D7-86DB-B389AD08B131}"/>
            </a:ext>
          </a:extLst>
        </xdr:cNvPr>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162214</xdr:rowOff>
    </xdr:from>
    <xdr:ext cx="405111" cy="259045"/>
    <xdr:sp macro="" textlink="">
      <xdr:nvSpPr>
        <xdr:cNvPr id="791" name="n_3mainValue【庁舎】&#10;有形固定資産減価償却率">
          <a:extLst>
            <a:ext uri="{FF2B5EF4-FFF2-40B4-BE49-F238E27FC236}">
              <a16:creationId xmlns:a16="http://schemas.microsoft.com/office/drawing/2014/main" id="{A8735B9A-ED3D-43B3-A50C-E94D5DB67CB6}"/>
            </a:ext>
          </a:extLst>
        </xdr:cNvPr>
        <xdr:cNvSpPr txBox="1"/>
      </xdr:nvSpPr>
      <xdr:spPr>
        <a:xfrm>
          <a:off x="13500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121393</xdr:rowOff>
    </xdr:from>
    <xdr:ext cx="405111" cy="259045"/>
    <xdr:sp macro="" textlink="">
      <xdr:nvSpPr>
        <xdr:cNvPr id="792" name="n_4mainValue【庁舎】&#10;有形固定資産減価償却率">
          <a:extLst>
            <a:ext uri="{FF2B5EF4-FFF2-40B4-BE49-F238E27FC236}">
              <a16:creationId xmlns:a16="http://schemas.microsoft.com/office/drawing/2014/main" id="{81A5AB7E-D846-4306-BC8E-393C0081D270}"/>
            </a:ext>
          </a:extLst>
        </xdr:cNvPr>
        <xdr:cNvSpPr txBox="1"/>
      </xdr:nvSpPr>
      <xdr:spPr>
        <a:xfrm>
          <a:off x="12611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A7209A05-BE6F-4805-B6B3-FE45666394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4698C51B-EC23-43BB-9AC4-09D481CA9E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481DCB0D-AA43-49EA-B266-AF13895AF6E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AB9F4535-4AF6-4C82-A914-E7457C56630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D4B94DA7-C788-4BB6-AFBE-D4B7E1D3BF8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506283A1-5A4A-469D-A561-D8724F672A3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DBF0FAAE-6508-4B10-9E39-4D263AF712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C4D38CD1-A0AF-4531-8360-049CEAD7E4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7F7FF657-2059-4A92-B8F2-62E0EA762D1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7279D0B5-F30B-40CA-982B-857E644B9E4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3" name="テキスト ボックス 802">
          <a:extLst>
            <a:ext uri="{FF2B5EF4-FFF2-40B4-BE49-F238E27FC236}">
              <a16:creationId xmlns:a16="http://schemas.microsoft.com/office/drawing/2014/main" id="{750FC63B-3503-4740-96E9-9EF29C94D50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77644324-5DD0-4ED4-882C-18D61D36B2E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4FEA318A-E589-423A-BBE7-3D5592E4BA6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D76C171C-0320-4E6D-96F8-7563E73C37E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A997D11A-3FC2-4384-99AF-71145FC0AB6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3676835C-F647-4021-8366-546349EF917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E2EDB358-FF85-4CA6-9A7F-DFAFC435C5B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C5F70245-9923-449E-A7D2-07019F3DF13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103FAACD-410F-4CA6-9AAA-93B6A4FEF41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BCC97CE5-F03A-42CC-86EB-653B2CF9DF2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84046385-EAD8-4334-A5C3-3F4D9037151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BBA3A225-1765-487F-BC1A-032C9A28424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75F8F696-CF82-4A66-8AA1-C79D499E6C9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2B24F79F-94C5-46EB-B1F8-5A60B7DB61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BCF45D98-2D13-4C93-BA2B-CCE61EC8FBD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8332AE53-2496-4750-84D5-B978430FE79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19" name="直線コネクタ 818">
          <a:extLst>
            <a:ext uri="{FF2B5EF4-FFF2-40B4-BE49-F238E27FC236}">
              <a16:creationId xmlns:a16="http://schemas.microsoft.com/office/drawing/2014/main" id="{D0132C0A-EFD6-4ABC-95FE-9D705D13C49B}"/>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0" name="【庁舎】&#10;一人当たり面積最小値テキスト">
          <a:extLst>
            <a:ext uri="{FF2B5EF4-FFF2-40B4-BE49-F238E27FC236}">
              <a16:creationId xmlns:a16="http://schemas.microsoft.com/office/drawing/2014/main" id="{E5F6B8C5-9486-4280-B3B0-0E0B5938A696}"/>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1" name="直線コネクタ 820">
          <a:extLst>
            <a:ext uri="{FF2B5EF4-FFF2-40B4-BE49-F238E27FC236}">
              <a16:creationId xmlns:a16="http://schemas.microsoft.com/office/drawing/2014/main" id="{711410A7-DC9B-4A69-BCAF-1BF5CCF7F36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2" name="【庁舎】&#10;一人当たり面積最大値テキスト">
          <a:extLst>
            <a:ext uri="{FF2B5EF4-FFF2-40B4-BE49-F238E27FC236}">
              <a16:creationId xmlns:a16="http://schemas.microsoft.com/office/drawing/2014/main" id="{1B5BBC47-EBF7-4B51-B32B-F15F3ECCDAF7}"/>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3" name="直線コネクタ 822">
          <a:extLst>
            <a:ext uri="{FF2B5EF4-FFF2-40B4-BE49-F238E27FC236}">
              <a16:creationId xmlns:a16="http://schemas.microsoft.com/office/drawing/2014/main" id="{A555641C-E5B9-4B57-8A36-71BF8225EAC7}"/>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24" name="【庁舎】&#10;一人当たり面積平均値テキスト">
          <a:extLst>
            <a:ext uri="{FF2B5EF4-FFF2-40B4-BE49-F238E27FC236}">
              <a16:creationId xmlns:a16="http://schemas.microsoft.com/office/drawing/2014/main" id="{8D641380-F366-462F-AC13-28B5FEFAC026}"/>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5" name="フローチャート: 判断 824">
          <a:extLst>
            <a:ext uri="{FF2B5EF4-FFF2-40B4-BE49-F238E27FC236}">
              <a16:creationId xmlns:a16="http://schemas.microsoft.com/office/drawing/2014/main" id="{FD5BED5D-B320-4230-AAA2-482F1204F1F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6" name="フローチャート: 判断 825">
          <a:extLst>
            <a:ext uri="{FF2B5EF4-FFF2-40B4-BE49-F238E27FC236}">
              <a16:creationId xmlns:a16="http://schemas.microsoft.com/office/drawing/2014/main" id="{4137095C-8FC8-4B17-9D13-0CBF359111B1}"/>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7" name="フローチャート: 判断 826">
          <a:extLst>
            <a:ext uri="{FF2B5EF4-FFF2-40B4-BE49-F238E27FC236}">
              <a16:creationId xmlns:a16="http://schemas.microsoft.com/office/drawing/2014/main" id="{F64DECFF-2003-4D95-9B07-E07F087E2C48}"/>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28" name="フローチャート: 判断 827">
          <a:extLst>
            <a:ext uri="{FF2B5EF4-FFF2-40B4-BE49-F238E27FC236}">
              <a16:creationId xmlns:a16="http://schemas.microsoft.com/office/drawing/2014/main" id="{B3E04F8A-E55C-4158-BA74-0945C6E4CD1D}"/>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29" name="フローチャート: 判断 828">
          <a:extLst>
            <a:ext uri="{FF2B5EF4-FFF2-40B4-BE49-F238E27FC236}">
              <a16:creationId xmlns:a16="http://schemas.microsoft.com/office/drawing/2014/main" id="{BFD157A3-0591-45C6-8450-85193DFA0054}"/>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62C86DAA-9699-43F3-A904-FC652BEE068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54ED067-E336-43A7-A653-2CE5FB1A267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8D6EF7C-050C-4E75-A7D5-78060A5DBAB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5B952289-1A25-4551-82DE-6A11F950A03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CF56A33-7D8E-46AC-BE39-F6EC980C4BF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123371</xdr:rowOff>
    </xdr:from>
    <xdr:to>
      <xdr:col>116</xdr:col>
      <xdr:colOff>114300</xdr:colOff>
      <xdr:row>105</xdr:row>
      <xdr:rowOff>53521</xdr:rowOff>
    </xdr:to>
    <xdr:sp macro="" textlink="">
      <xdr:nvSpPr>
        <xdr:cNvPr id="835" name="楕円 834">
          <a:extLst>
            <a:ext uri="{FF2B5EF4-FFF2-40B4-BE49-F238E27FC236}">
              <a16:creationId xmlns:a16="http://schemas.microsoft.com/office/drawing/2014/main" id="{2AFB6FFA-96DD-4D25-B34D-F8C2D7F36130}"/>
            </a:ext>
          </a:extLst>
        </xdr:cNvPr>
        <xdr:cNvSpPr/>
      </xdr:nvSpPr>
      <xdr:spPr>
        <a:xfrm>
          <a:off x="22110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146248</xdr:rowOff>
    </xdr:from>
    <xdr:ext cx="469744" cy="259045"/>
    <xdr:sp macro="" textlink="">
      <xdr:nvSpPr>
        <xdr:cNvPr id="836" name="【庁舎】&#10;一人当たり面積該当値テキスト">
          <a:extLst>
            <a:ext uri="{FF2B5EF4-FFF2-40B4-BE49-F238E27FC236}">
              <a16:creationId xmlns:a16="http://schemas.microsoft.com/office/drawing/2014/main" id="{CFAC3BC6-C0EB-430A-BC35-E9C3AE743FCB}"/>
            </a:ext>
          </a:extLst>
        </xdr:cNvPr>
        <xdr:cNvSpPr txBox="1"/>
      </xdr:nvSpPr>
      <xdr:spPr>
        <a:xfrm>
          <a:off x="22199600" y="178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90714</xdr:rowOff>
    </xdr:from>
    <xdr:to>
      <xdr:col>112</xdr:col>
      <xdr:colOff>38100</xdr:colOff>
      <xdr:row>109</xdr:row>
      <xdr:rowOff>20864</xdr:rowOff>
    </xdr:to>
    <xdr:sp macro="" textlink="">
      <xdr:nvSpPr>
        <xdr:cNvPr id="837" name="楕円 836">
          <a:extLst>
            <a:ext uri="{FF2B5EF4-FFF2-40B4-BE49-F238E27FC236}">
              <a16:creationId xmlns:a16="http://schemas.microsoft.com/office/drawing/2014/main" id="{060E7730-5129-47FB-80F4-FD7C6166AF73}"/>
            </a:ext>
          </a:extLst>
        </xdr:cNvPr>
        <xdr:cNvSpPr/>
      </xdr:nvSpPr>
      <xdr:spPr>
        <a:xfrm>
          <a:off x="2127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2721</xdr:rowOff>
    </xdr:from>
    <xdr:to>
      <xdr:col>116</xdr:col>
      <xdr:colOff>63500</xdr:colOff>
      <xdr:row>108</xdr:row>
      <xdr:rowOff>141514</xdr:rowOff>
    </xdr:to>
    <xdr:cxnSp macro="">
      <xdr:nvCxnSpPr>
        <xdr:cNvPr id="838" name="直線コネクタ 837">
          <a:extLst>
            <a:ext uri="{FF2B5EF4-FFF2-40B4-BE49-F238E27FC236}">
              <a16:creationId xmlns:a16="http://schemas.microsoft.com/office/drawing/2014/main" id="{898B6197-71C6-4BF5-B5E7-D0410F7FFE40}"/>
            </a:ext>
          </a:extLst>
        </xdr:cNvPr>
        <xdr:cNvCxnSpPr/>
      </xdr:nvCxnSpPr>
      <xdr:spPr>
        <a:xfrm flipV="1">
          <a:off x="21323300" y="18004971"/>
          <a:ext cx="8382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93980</xdr:rowOff>
    </xdr:from>
    <xdr:to>
      <xdr:col>107</xdr:col>
      <xdr:colOff>101600</xdr:colOff>
      <xdr:row>109</xdr:row>
      <xdr:rowOff>24130</xdr:rowOff>
    </xdr:to>
    <xdr:sp macro="" textlink="">
      <xdr:nvSpPr>
        <xdr:cNvPr id="839" name="楕円 838">
          <a:extLst>
            <a:ext uri="{FF2B5EF4-FFF2-40B4-BE49-F238E27FC236}">
              <a16:creationId xmlns:a16="http://schemas.microsoft.com/office/drawing/2014/main" id="{0E0FF65A-CA06-4513-B306-3BE4AD822DB6}"/>
            </a:ext>
          </a:extLst>
        </xdr:cNvPr>
        <xdr:cNvSpPr/>
      </xdr:nvSpPr>
      <xdr:spPr>
        <a:xfrm>
          <a:off x="2038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141514</xdr:rowOff>
    </xdr:from>
    <xdr:to>
      <xdr:col>111</xdr:col>
      <xdr:colOff>177800</xdr:colOff>
      <xdr:row>108</xdr:row>
      <xdr:rowOff>144780</xdr:rowOff>
    </xdr:to>
    <xdr:cxnSp macro="">
      <xdr:nvCxnSpPr>
        <xdr:cNvPr id="840" name="直線コネクタ 839">
          <a:extLst>
            <a:ext uri="{FF2B5EF4-FFF2-40B4-BE49-F238E27FC236}">
              <a16:creationId xmlns:a16="http://schemas.microsoft.com/office/drawing/2014/main" id="{D4ED50A5-01D6-4E75-875A-7FB8592EA19D}"/>
            </a:ext>
          </a:extLst>
        </xdr:cNvPr>
        <xdr:cNvCxnSpPr/>
      </xdr:nvCxnSpPr>
      <xdr:spPr>
        <a:xfrm flipV="1">
          <a:off x="20434300" y="186581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97245</xdr:rowOff>
    </xdr:from>
    <xdr:to>
      <xdr:col>102</xdr:col>
      <xdr:colOff>165100</xdr:colOff>
      <xdr:row>109</xdr:row>
      <xdr:rowOff>27395</xdr:rowOff>
    </xdr:to>
    <xdr:sp macro="" textlink="">
      <xdr:nvSpPr>
        <xdr:cNvPr id="841" name="楕円 840">
          <a:extLst>
            <a:ext uri="{FF2B5EF4-FFF2-40B4-BE49-F238E27FC236}">
              <a16:creationId xmlns:a16="http://schemas.microsoft.com/office/drawing/2014/main" id="{A9F59879-1474-4111-B875-940E9092881B}"/>
            </a:ext>
          </a:extLst>
        </xdr:cNvPr>
        <xdr:cNvSpPr/>
      </xdr:nvSpPr>
      <xdr:spPr>
        <a:xfrm>
          <a:off x="19494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144780</xdr:rowOff>
    </xdr:from>
    <xdr:to>
      <xdr:col>107</xdr:col>
      <xdr:colOff>50800</xdr:colOff>
      <xdr:row>108</xdr:row>
      <xdr:rowOff>148045</xdr:rowOff>
    </xdr:to>
    <xdr:cxnSp macro="">
      <xdr:nvCxnSpPr>
        <xdr:cNvPr id="842" name="直線コネクタ 841">
          <a:extLst>
            <a:ext uri="{FF2B5EF4-FFF2-40B4-BE49-F238E27FC236}">
              <a16:creationId xmlns:a16="http://schemas.microsoft.com/office/drawing/2014/main" id="{22E0CA1E-3506-4DC5-A77B-119C359C717E}"/>
            </a:ext>
          </a:extLst>
        </xdr:cNvPr>
        <xdr:cNvCxnSpPr/>
      </xdr:nvCxnSpPr>
      <xdr:spPr>
        <a:xfrm flipV="1">
          <a:off x="19545300" y="186613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97245</xdr:rowOff>
    </xdr:from>
    <xdr:to>
      <xdr:col>98</xdr:col>
      <xdr:colOff>38100</xdr:colOff>
      <xdr:row>109</xdr:row>
      <xdr:rowOff>27395</xdr:rowOff>
    </xdr:to>
    <xdr:sp macro="" textlink="">
      <xdr:nvSpPr>
        <xdr:cNvPr id="843" name="楕円 842">
          <a:extLst>
            <a:ext uri="{FF2B5EF4-FFF2-40B4-BE49-F238E27FC236}">
              <a16:creationId xmlns:a16="http://schemas.microsoft.com/office/drawing/2014/main" id="{86B9F11D-8C32-4EA5-8F59-AABC463C6A09}"/>
            </a:ext>
          </a:extLst>
        </xdr:cNvPr>
        <xdr:cNvSpPr/>
      </xdr:nvSpPr>
      <xdr:spPr>
        <a:xfrm>
          <a:off x="18605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148045</xdr:rowOff>
    </xdr:from>
    <xdr:to>
      <xdr:col>102</xdr:col>
      <xdr:colOff>114300</xdr:colOff>
      <xdr:row>108</xdr:row>
      <xdr:rowOff>148045</xdr:rowOff>
    </xdr:to>
    <xdr:cxnSp macro="">
      <xdr:nvCxnSpPr>
        <xdr:cNvPr id="844" name="直線コネクタ 843">
          <a:extLst>
            <a:ext uri="{FF2B5EF4-FFF2-40B4-BE49-F238E27FC236}">
              <a16:creationId xmlns:a16="http://schemas.microsoft.com/office/drawing/2014/main" id="{ADDD0522-8C69-4AC4-A610-D30D74920452}"/>
            </a:ext>
          </a:extLst>
        </xdr:cNvPr>
        <xdr:cNvCxnSpPr/>
      </xdr:nvCxnSpPr>
      <xdr:spPr>
        <a:xfrm>
          <a:off x="18656300" y="1866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5" name="n_1aveValue【庁舎】&#10;一人当たり面積">
          <a:extLst>
            <a:ext uri="{FF2B5EF4-FFF2-40B4-BE49-F238E27FC236}">
              <a16:creationId xmlns:a16="http://schemas.microsoft.com/office/drawing/2014/main" id="{EE603998-66B6-4769-BC79-11B1F54981BE}"/>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46" name="n_2aveValue【庁舎】&#10;一人当たり面積">
          <a:extLst>
            <a:ext uri="{FF2B5EF4-FFF2-40B4-BE49-F238E27FC236}">
              <a16:creationId xmlns:a16="http://schemas.microsoft.com/office/drawing/2014/main" id="{654C1785-A175-49B9-8852-6D3E5C262ECC}"/>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47" name="n_3aveValue【庁舎】&#10;一人当たり面積">
          <a:extLst>
            <a:ext uri="{FF2B5EF4-FFF2-40B4-BE49-F238E27FC236}">
              <a16:creationId xmlns:a16="http://schemas.microsoft.com/office/drawing/2014/main" id="{185AFDD7-4F3A-4EAC-82FD-919D44A37A46}"/>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48" name="n_4aveValue【庁舎】&#10;一人当たり面積">
          <a:extLst>
            <a:ext uri="{FF2B5EF4-FFF2-40B4-BE49-F238E27FC236}">
              <a16:creationId xmlns:a16="http://schemas.microsoft.com/office/drawing/2014/main" id="{77D38E00-6F47-4D2C-B72A-8B7C785831B7}"/>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11991</xdr:rowOff>
    </xdr:from>
    <xdr:ext cx="469744" cy="259045"/>
    <xdr:sp macro="" textlink="">
      <xdr:nvSpPr>
        <xdr:cNvPr id="849" name="n_1mainValue【庁舎】&#10;一人当たり面積">
          <a:extLst>
            <a:ext uri="{FF2B5EF4-FFF2-40B4-BE49-F238E27FC236}">
              <a16:creationId xmlns:a16="http://schemas.microsoft.com/office/drawing/2014/main" id="{F1A1AACB-A73E-4DE1-A51D-D6617B89B226}"/>
            </a:ext>
          </a:extLst>
        </xdr:cNvPr>
        <xdr:cNvSpPr txBox="1"/>
      </xdr:nvSpPr>
      <xdr:spPr>
        <a:xfrm>
          <a:off x="210757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15257</xdr:rowOff>
    </xdr:from>
    <xdr:ext cx="469744" cy="259045"/>
    <xdr:sp macro="" textlink="">
      <xdr:nvSpPr>
        <xdr:cNvPr id="850" name="n_2mainValue【庁舎】&#10;一人当たり面積">
          <a:extLst>
            <a:ext uri="{FF2B5EF4-FFF2-40B4-BE49-F238E27FC236}">
              <a16:creationId xmlns:a16="http://schemas.microsoft.com/office/drawing/2014/main" id="{8850C7FA-217B-4443-BD25-7256FA03EAF7}"/>
            </a:ext>
          </a:extLst>
        </xdr:cNvPr>
        <xdr:cNvSpPr txBox="1"/>
      </xdr:nvSpPr>
      <xdr:spPr>
        <a:xfrm>
          <a:off x="20199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18522</xdr:rowOff>
    </xdr:from>
    <xdr:ext cx="469744" cy="259045"/>
    <xdr:sp macro="" textlink="">
      <xdr:nvSpPr>
        <xdr:cNvPr id="851" name="n_3mainValue【庁舎】&#10;一人当たり面積">
          <a:extLst>
            <a:ext uri="{FF2B5EF4-FFF2-40B4-BE49-F238E27FC236}">
              <a16:creationId xmlns:a16="http://schemas.microsoft.com/office/drawing/2014/main" id="{F949AB4A-C711-4A4E-8F64-662F4918E555}"/>
            </a:ext>
          </a:extLst>
        </xdr:cNvPr>
        <xdr:cNvSpPr txBox="1"/>
      </xdr:nvSpPr>
      <xdr:spPr>
        <a:xfrm>
          <a:off x="193104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18522</xdr:rowOff>
    </xdr:from>
    <xdr:ext cx="469744" cy="259045"/>
    <xdr:sp macro="" textlink="">
      <xdr:nvSpPr>
        <xdr:cNvPr id="852" name="n_4mainValue【庁舎】&#10;一人当たり面積">
          <a:extLst>
            <a:ext uri="{FF2B5EF4-FFF2-40B4-BE49-F238E27FC236}">
              <a16:creationId xmlns:a16="http://schemas.microsoft.com/office/drawing/2014/main" id="{9598F6AC-5745-44F9-8374-67A2FD98DA8F}"/>
            </a:ext>
          </a:extLst>
        </xdr:cNvPr>
        <xdr:cNvSpPr txBox="1"/>
      </xdr:nvSpPr>
      <xdr:spPr>
        <a:xfrm>
          <a:off x="184214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399D983B-3F8E-4EC0-8DC9-9B675BE6B6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988CC07E-2573-4290-B48A-4052C5A8E30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680D7AC3-8536-455E-8D12-73E9ECB69B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昨年度と比較して大きく増減がある項目は昨年度の数値に誤りがあったためである。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一般廃棄物処理施設、体育館・プール、保健センター保健所、消防施設であり同様に人口一人当たりの有形固定資産額において比較すると一般廃棄物処理施設が高い数値となっている。</a:t>
          </a:r>
        </a:p>
        <a:p>
          <a:r>
            <a:rPr kumimoji="1" lang="ja-JP" altLang="en-US" sz="1300">
              <a:latin typeface="ＭＳ Ｐゴシック" panose="020B0600070205080204" pitchFamily="50" charset="-128"/>
              <a:ea typeface="ＭＳ Ｐゴシック" panose="020B0600070205080204" pitchFamily="50" charset="-128"/>
            </a:rPr>
            <a:t>庁舎に関しては令和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年度末に新庁舎が完成したため、有形固定資産減価償却率は大幅に改善されている。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や人口一人当たりの有形固定資産額が高い一般廃棄物処理施設については、広域化等による施設のマネジメントを検討した上で、今後複数年にわたり長寿命化計画に基づいて改修工事を図っていく。</a:t>
          </a:r>
        </a:p>
        <a:p>
          <a:r>
            <a:rPr kumimoji="1" lang="ja-JP" altLang="en-US" sz="1300">
              <a:latin typeface="ＭＳ Ｐゴシック" panose="020B0600070205080204" pitchFamily="50" charset="-128"/>
              <a:ea typeface="ＭＳ Ｐゴシック" panose="020B0600070205080204" pitchFamily="50" charset="-128"/>
            </a:rPr>
            <a:t>他の施設においても有形固定資産減価償却率及び一人当たりの面積も考慮し、公共施設の統廃合・縮小の検討及び施設の更新や長寿命化を計画的に進め、継続的な公共施設のマネジメント及び健全な財政運営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38,831
38,277
61.06
20,638,568
19,694,724
927,083
9,044,494
12,220,387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財政力指数は類似団体平均値を</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ポイント上回り、前年度と同様のポイントとなった。単年度で見ると</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と昨年度を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る結果となった。これは町税の収入が前年度とほぼ変わらずに、社会保障費を初めとした経費が増加したことで基準財政需要額が増えたことが主な要因として考えられる。なお、町の施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年度より都市計画税の税率を</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％としていることから、引き続きより一層の歳出削減を図るとともに、税の徴収業務の強化等歳入確保に努める。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922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170039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458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ポイント、前年と比較すると</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下回る結果となった。これは歳入において地方交付税の追加交付や消費税交付金の社会保障財源分が増額となったことで経常一般財源が増加となったことが要因である。なお歳出においても扶助費が例年増加するなど、今後も経常的経費の増加が予想されることから、事業の見直し等経常経費の削減に努めていかなければならな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27686</xdr:rowOff>
    </xdr:from>
    <xdr:to>
      <xdr:col>23</xdr:col>
      <xdr:colOff>133350</xdr:colOff>
      <xdr:row>63</xdr:row>
      <xdr:rowOff>128778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86136"/>
          <a:ext cx="8382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100855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128778</xdr:rowOff>
    </xdr:from>
    <xdr:to>
      <xdr:col>19</xdr:col>
      <xdr:colOff>133350</xdr:colOff>
      <xdr:row>66</xdr:row>
      <xdr:rowOff>43942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30128"/>
          <a:ext cx="8890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66</xdr:row>
      <xdr:rowOff>43942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49432"/>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63</xdr:row>
      <xdr:rowOff>162560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494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148336</xdr:rowOff>
    </xdr:from>
    <xdr:to>
      <xdr:col>23</xdr:col>
      <xdr:colOff>184150</xdr:colOff>
      <xdr:row>61</xdr:row>
      <xdr:rowOff>78486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164863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164592</xdr:rowOff>
    </xdr:from>
    <xdr:to>
      <xdr:col>15</xdr:col>
      <xdr:colOff>133350</xdr:colOff>
      <xdr:row>66</xdr:row>
      <xdr:rowOff>94742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79519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37609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類似団体平均値と比較して</a:t>
          </a:r>
          <a:r>
            <a:rPr kumimoji="1" lang="en-US" altLang="ja-JP" sz="1300">
              <a:latin typeface="ＭＳ Ｐゴシック" panose="020B0600070205080204" pitchFamily="50" charset="-128"/>
              <a:ea typeface="ＭＳ Ｐゴシック" panose="020B0600070205080204" pitchFamily="50" charset="-128"/>
            </a:rPr>
            <a:t>17,042</a:t>
          </a:r>
          <a:r>
            <a:rPr kumimoji="1" lang="ja-JP" altLang="en-US" sz="1300">
              <a:latin typeface="ＭＳ Ｐゴシック" panose="020B0600070205080204" pitchFamily="50" charset="-128"/>
              <a:ea typeface="ＭＳ Ｐゴシック" panose="020B0600070205080204" pitchFamily="50" charset="-128"/>
            </a:rPr>
            <a:t>円負担が少ない結果となったが、これは行政改革などの経費削減の成果があらわれたものである。</a:t>
          </a:r>
        </a:p>
        <a:p>
          <a:r>
            <a:rPr kumimoji="1" lang="ja-JP" altLang="en-US" sz="1300">
              <a:latin typeface="ＭＳ Ｐゴシック" panose="020B0600070205080204" pitchFamily="50" charset="-128"/>
              <a:ea typeface="ＭＳ Ｐゴシック" panose="020B0600070205080204" pitchFamily="50" charset="-128"/>
            </a:rPr>
            <a:t>　しかしながら今後の物価上昇に伴い、物件費の増加が見込まれることから、今後も適切な経費削減を実施していく。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93769</xdr:rowOff>
    </xdr:from>
    <xdr:to>
      <xdr:col>23</xdr:col>
      <xdr:colOff>133350</xdr:colOff>
      <xdr:row>81</xdr:row>
      <xdr:rowOff>167145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81219"/>
          <a:ext cx="838200" cy="7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166644</xdr:rowOff>
    </xdr:from>
    <xdr:to>
      <xdr:col>19</xdr:col>
      <xdr:colOff>133350</xdr:colOff>
      <xdr:row>81</xdr:row>
      <xdr:rowOff>93769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82644"/>
          <a:ext cx="889000" cy="9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138423</xdr:rowOff>
    </xdr:from>
    <xdr:to>
      <xdr:col>15</xdr:col>
      <xdr:colOff>82550</xdr:colOff>
      <xdr:row>80</xdr:row>
      <xdr:rowOff>166644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54423"/>
          <a:ext cx="889000" cy="2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131984</xdr:rowOff>
    </xdr:from>
    <xdr:to>
      <xdr:col>11</xdr:col>
      <xdr:colOff>31750</xdr:colOff>
      <xdr:row>80</xdr:row>
      <xdr:rowOff>138423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47984"/>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116345</xdr:rowOff>
    </xdr:from>
    <xdr:to>
      <xdr:col>23</xdr:col>
      <xdr:colOff>184150</xdr:colOff>
      <xdr:row>82</xdr:row>
      <xdr:rowOff>46495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132872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4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42969</xdr:rowOff>
    </xdr:from>
    <xdr:to>
      <xdr:col>19</xdr:col>
      <xdr:colOff>184150</xdr:colOff>
      <xdr:row>81</xdr:row>
      <xdr:rowOff>144569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154746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9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115844</xdr:rowOff>
    </xdr:from>
    <xdr:to>
      <xdr:col>15</xdr:col>
      <xdr:colOff>133350</xdr:colOff>
      <xdr:row>81</xdr:row>
      <xdr:rowOff>45994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56171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0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87623</xdr:rowOff>
    </xdr:from>
    <xdr:to>
      <xdr:col>11</xdr:col>
      <xdr:colOff>82550</xdr:colOff>
      <xdr:row>81</xdr:row>
      <xdr:rowOff>17773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27950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81184</xdr:rowOff>
    </xdr:from>
    <xdr:to>
      <xdr:col>7</xdr:col>
      <xdr:colOff>31750</xdr:colOff>
      <xdr:row>81</xdr:row>
      <xdr:rowOff>11334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21511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6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前年度と比較すると新陳代謝等による職員構造の変化で同水準に位置しているが、類似団体平均値を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ポイント上回る数値となっている。これは他町と比較して職員の級が上がるのが早いことが大きな要因となっているため、類似団体との差が広がらないよう給与制度及びその適正化に努めていく。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153307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9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16329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980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85271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85271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人下回る数値で、これまでの定員管理が適正に行われてきたことを示すものである。今後もより一層の職員配置等の適正化を図り、この水準の維持に努める。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71029</xdr:rowOff>
    </xdr:from>
    <xdr:to>
      <xdr:col>81</xdr:col>
      <xdr:colOff>44450</xdr:colOff>
      <xdr:row>59</xdr:row>
      <xdr:rowOff>77924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86579"/>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57241</xdr:rowOff>
    </xdr:from>
    <xdr:to>
      <xdr:col>77</xdr:col>
      <xdr:colOff>44450</xdr:colOff>
      <xdr:row>59</xdr:row>
      <xdr:rowOff>71029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7279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48623</xdr:rowOff>
    </xdr:from>
    <xdr:to>
      <xdr:col>72</xdr:col>
      <xdr:colOff>203200</xdr:colOff>
      <xdr:row>59</xdr:row>
      <xdr:rowOff>57241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6417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48623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6072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27124</xdr:rowOff>
    </xdr:from>
    <xdr:to>
      <xdr:col>81</xdr:col>
      <xdr:colOff>95250</xdr:colOff>
      <xdr:row>59</xdr:row>
      <xdr:rowOff>128724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43651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8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20229</xdr:rowOff>
    </xdr:from>
    <xdr:to>
      <xdr:col>77</xdr:col>
      <xdr:colOff>95250</xdr:colOff>
      <xdr:row>59</xdr:row>
      <xdr:rowOff>121829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132006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04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6441</xdr:rowOff>
    </xdr:from>
    <xdr:to>
      <xdr:col>73</xdr:col>
      <xdr:colOff>44450</xdr:colOff>
      <xdr:row>59</xdr:row>
      <xdr:rowOff>108041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118218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169273</xdr:rowOff>
    </xdr:from>
    <xdr:to>
      <xdr:col>68</xdr:col>
      <xdr:colOff>203200</xdr:colOff>
      <xdr:row>59</xdr:row>
      <xdr:rowOff>99423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109600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165826</xdr:rowOff>
    </xdr:from>
    <xdr:to>
      <xdr:col>64</xdr:col>
      <xdr:colOff>152400</xdr:colOff>
      <xdr:row>59</xdr:row>
      <xdr:rowOff>95976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106153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ポイント下回り、前年と比較して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た。しかしながら今後も大型事業の実施により、実質公債費比率が大きく増加することが想定されるため、より一層、町債発行事業を峻別し、町債に過度に依存することのない財政運営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2903</xdr:rowOff>
    </xdr:from>
    <xdr:to>
      <xdr:col>81</xdr:col>
      <xdr:colOff>44450</xdr:colOff>
      <xdr:row>40</xdr:row>
      <xdr:rowOff>9797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6090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9797</xdr:rowOff>
    </xdr:from>
    <xdr:to>
      <xdr:col>77</xdr:col>
      <xdr:colOff>44450</xdr:colOff>
      <xdr:row>40</xdr:row>
      <xdr:rowOff>51163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6779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51163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8884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51163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884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123553</xdr:rowOff>
    </xdr:from>
    <xdr:to>
      <xdr:col>81</xdr:col>
      <xdr:colOff>95250</xdr:colOff>
      <xdr:row>40</xdr:row>
      <xdr:rowOff>53703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140080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130447</xdr:rowOff>
    </xdr:from>
    <xdr:to>
      <xdr:col>77</xdr:col>
      <xdr:colOff>95250</xdr:colOff>
      <xdr:row>40</xdr:row>
      <xdr:rowOff>60597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70774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363</xdr:rowOff>
    </xdr:from>
    <xdr:to>
      <xdr:col>73</xdr:col>
      <xdr:colOff>44450</xdr:colOff>
      <xdr:row>40</xdr:row>
      <xdr:rowOff>101963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363</xdr:rowOff>
    </xdr:from>
    <xdr:to>
      <xdr:col>64</xdr:col>
      <xdr:colOff>152400</xdr:colOff>
      <xdr:row>40</xdr:row>
      <xdr:rowOff>101963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112140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債発行にあたり「返済額以上に借入はしない」という基本方針や「交付税措置の有利な起債を借入れる」等に努めた結果、昨年度までは計算上マイナスとなっていた。しかしながら新庁舎建設や清掃センター基幹的設備改良事業に伴う借入の増加により今年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％という結果になった。今後も大型事業の実施が見込まれるため借入額と返済額のバランスに注視し、これ以上将来負担が増えないように留意したい。</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137318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6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101741</xdr:rowOff>
    </xdr:from>
    <xdr:to>
      <xdr:col>81</xdr:col>
      <xdr:colOff>95250</xdr:colOff>
      <xdr:row>14</xdr:row>
      <xdr:rowOff>31891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23018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25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117928</xdr:colOff>
      <xdr:row>26</xdr:row>
      <xdr:rowOff>54428</xdr:rowOff>
    </xdr:from>
    <xdr:ext cx="9099176" cy="425758"/>
    <xdr:sp macro="" textlink="">
      <xdr:nvSpPr>
        <xdr:cNvPr id="462" name="テキスト ボックス 461">
          <a:extLst>
            <a:ext uri="{FF2B5EF4-FFF2-40B4-BE49-F238E27FC236}">
              <a16:creationId xmlns:a16="http://schemas.microsoft.com/office/drawing/2014/main" id="{BE3FE3A2-4361-4415-BF61-1A0EC616A880}"/>
            </a:ext>
          </a:extLst>
        </xdr:cNvPr>
        <xdr:cNvSpPr txBox="1"/>
      </xdr:nvSpPr>
      <xdr:spPr>
        <a:xfrm>
          <a:off x="689428" y="4299857"/>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38,831
38,277
61.06
20,638,568
19,694,724
927,083
9,044,494
12,220,387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ポイント低い数値であり、前年度と比較すると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ポイントの減となっている。決算額としては増加しているが、職員の新陳代謝によって、経常的な経費が減少したことが要因である。今後もより一層、時間外手当の抑制等、人件費の抑制に努めていく。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57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75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ポイント下回り、前年度よりも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となっている。これは新型コロナウイルスのワクチン接種や国体開催などで臨時的な経費が増えた影響が大きいと考えられる。今後は数値が上昇していくことが予測されるので、引き続き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104140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650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18</xdr:row>
      <xdr:rowOff>108712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4734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108712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0302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75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ポイント増となり、類似団体平均値を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ポイント上回った。要因としては障害者福祉に関する給付費が年々増加していることが挙げられる。今後とも住民ニーズの把握精度を高め、必要経費の峻別を強化していく。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120650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67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59</xdr:row>
      <xdr:rowOff>44450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679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6350</xdr:rowOff>
    </xdr:from>
    <xdr:to>
      <xdr:col>15</xdr:col>
      <xdr:colOff>98425</xdr:colOff>
      <xdr:row>59</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2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59</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9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165100</xdr:rowOff>
    </xdr:from>
    <xdr:to>
      <xdr:col>15</xdr:col>
      <xdr:colOff>149225</xdr:colOff>
      <xdr:row>59</xdr:row>
      <xdr:rowOff>95250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80027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ポイント減少し、類似団体より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た。要因としては新型コロナウイルス感染症に対応する事業によって、臨時的な経費が増えたことが考えられる。引き続き収支のバランスの徹底した財政運営を図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24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66040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98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128287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67240"/>
          <a:ext cx="8890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60</xdr:row>
      <xdr:rowOff>73660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177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62230</xdr:rowOff>
    </xdr:from>
    <xdr:to>
      <xdr:col>69</xdr:col>
      <xdr:colOff>92075</xdr:colOff>
      <xdr:row>59</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17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22860</xdr:rowOff>
    </xdr:from>
    <xdr:to>
      <xdr:col>74</xdr:col>
      <xdr:colOff>31750</xdr:colOff>
      <xdr:row>60</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109237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ポイント下回る結果となった。これは消防組合が基金を活用したことにより、負担金の減額があったことが要因である。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38</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90056"/>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38</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6262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031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30988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ポイント低く、全国平均より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低い数値である。これは町債発行にあたり返済額以上には借入しないという基本方針に則り、借入額と返済額のバランスに留意してきた結果であるといえる。今後は大型建設事業等により増加が見込まれることから、町債発行対象事業を峻別を徹底し、将来負担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30987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0520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0611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76</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015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156718</xdr:rowOff>
    </xdr:from>
    <xdr:to>
      <xdr:col>11</xdr:col>
      <xdr:colOff>9525</xdr:colOff>
      <xdr:row>75</xdr:row>
      <xdr:rowOff>165863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0154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105918</xdr:rowOff>
    </xdr:from>
    <xdr:to>
      <xdr:col>11</xdr:col>
      <xdr:colOff>60325</xdr:colOff>
      <xdr:row>76</xdr:row>
      <xdr:rowOff>36069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46245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補助金等や物件費の大きな減少の結果によって、前年度から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ポイント減少した。今後もこれらの経費の削減に留意していく。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79</xdr:row>
      <xdr:rowOff>8889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10539"/>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8889</xdr:rowOff>
    </xdr:from>
    <xdr:to>
      <xdr:col>78</xdr:col>
      <xdr:colOff>69850</xdr:colOff>
      <xdr:row>80</xdr:row>
      <xdr:rowOff>153670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53439"/>
          <a:ext cx="889000" cy="3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62230</xdr:rowOff>
    </xdr:from>
    <xdr:to>
      <xdr:col>73</xdr:col>
      <xdr:colOff>180975</xdr:colOff>
      <xdr:row>80</xdr:row>
      <xdr:rowOff>153670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60678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79</xdr:row>
      <xdr:rowOff>66039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606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146066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129539</xdr:rowOff>
    </xdr:from>
    <xdr:to>
      <xdr:col>78</xdr:col>
      <xdr:colOff>120650</xdr:colOff>
      <xdr:row>79</xdr:row>
      <xdr:rowOff>59689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44466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102870</xdr:rowOff>
    </xdr:from>
    <xdr:to>
      <xdr:col>74</xdr:col>
      <xdr:colOff>31750</xdr:colOff>
      <xdr:row>81</xdr:row>
      <xdr:rowOff>33020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17797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90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xdr:rowOff>
    </xdr:from>
    <xdr:to>
      <xdr:col>69</xdr:col>
      <xdr:colOff>142875</xdr:colOff>
      <xdr:row>79</xdr:row>
      <xdr:rowOff>113030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97807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101616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74955</xdr:rowOff>
    </xdr:from>
    <xdr:to>
      <xdr:col>29</xdr:col>
      <xdr:colOff>127000</xdr:colOff>
      <xdr:row>18</xdr:row>
      <xdr:rowOff>77258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08680"/>
          <a:ext cx="647700" cy="2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74955</xdr:rowOff>
    </xdr:from>
    <xdr:to>
      <xdr:col>26</xdr:col>
      <xdr:colOff>50800</xdr:colOff>
      <xdr:row>18</xdr:row>
      <xdr:rowOff>102845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8680"/>
          <a:ext cx="698500" cy="27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102845</xdr:rowOff>
    </xdr:from>
    <xdr:to>
      <xdr:col>22</xdr:col>
      <xdr:colOff>114300</xdr:colOff>
      <xdr:row>18</xdr:row>
      <xdr:rowOff>122325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36570"/>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110568</xdr:rowOff>
    </xdr:from>
    <xdr:to>
      <xdr:col>18</xdr:col>
      <xdr:colOff>177800</xdr:colOff>
      <xdr:row>18</xdr:row>
      <xdr:rowOff>122325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44293"/>
          <a:ext cx="6985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26458</xdr:rowOff>
    </xdr:from>
    <xdr:to>
      <xdr:col>29</xdr:col>
      <xdr:colOff>177800</xdr:colOff>
      <xdr:row>18</xdr:row>
      <xdr:rowOff>128058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0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169985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24155</xdr:rowOff>
    </xdr:from>
    <xdr:to>
      <xdr:col>26</xdr:col>
      <xdr:colOff>101600</xdr:colOff>
      <xdr:row>18</xdr:row>
      <xdr:rowOff>125755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110533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4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52045</xdr:rowOff>
    </xdr:from>
    <xdr:to>
      <xdr:col>22</xdr:col>
      <xdr:colOff>165100</xdr:colOff>
      <xdr:row>18</xdr:row>
      <xdr:rowOff>153645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8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138421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71525</xdr:rowOff>
    </xdr:from>
    <xdr:to>
      <xdr:col>19</xdr:col>
      <xdr:colOff>38100</xdr:colOff>
      <xdr:row>19</xdr:row>
      <xdr:rowOff>1674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52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157902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59768</xdr:rowOff>
    </xdr:from>
    <xdr:to>
      <xdr:col>15</xdr:col>
      <xdr:colOff>101600</xdr:colOff>
      <xdr:row>18</xdr:row>
      <xdr:rowOff>161368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9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146145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7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7824</xdr:rowOff>
    </xdr:from>
    <xdr:to>
      <xdr:col>29</xdr:col>
      <xdr:colOff>127000</xdr:colOff>
      <xdr:row>36</xdr:row>
      <xdr:rowOff>47161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61074"/>
          <a:ext cx="647700" cy="3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334988</xdr:rowOff>
    </xdr:from>
    <xdr:to>
      <xdr:col>26</xdr:col>
      <xdr:colOff>50800</xdr:colOff>
      <xdr:row>36</xdr:row>
      <xdr:rowOff>47161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45338"/>
          <a:ext cx="698500" cy="5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334988</xdr:rowOff>
    </xdr:from>
    <xdr:to>
      <xdr:col>22</xdr:col>
      <xdr:colOff>114300</xdr:colOff>
      <xdr:row>36</xdr:row>
      <xdr:rowOff>24340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45338"/>
          <a:ext cx="698500" cy="32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342265</xdr:rowOff>
    </xdr:from>
    <xdr:to>
      <xdr:col>18</xdr:col>
      <xdr:colOff>177800</xdr:colOff>
      <xdr:row>36</xdr:row>
      <xdr:rowOff>24340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52615"/>
          <a:ext cx="698500" cy="2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299924</xdr:rowOff>
    </xdr:from>
    <xdr:to>
      <xdr:col>29</xdr:col>
      <xdr:colOff>177800</xdr:colOff>
      <xdr:row>36</xdr:row>
      <xdr:rowOff>58624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272001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339261</xdr:rowOff>
    </xdr:from>
    <xdr:to>
      <xdr:col>26</xdr:col>
      <xdr:colOff>101600</xdr:colOff>
      <xdr:row>36</xdr:row>
      <xdr:rowOff>97961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4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82738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3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284188</xdr:rowOff>
    </xdr:from>
    <xdr:to>
      <xdr:col>22</xdr:col>
      <xdr:colOff>165100</xdr:colOff>
      <xdr:row>36</xdr:row>
      <xdr:rowOff>42888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94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27665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8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316440</xdr:rowOff>
    </xdr:from>
    <xdr:to>
      <xdr:col>19</xdr:col>
      <xdr:colOff>38100</xdr:colOff>
      <xdr:row>36</xdr:row>
      <xdr:rowOff>75140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2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59917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1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291465</xdr:rowOff>
    </xdr:from>
    <xdr:to>
      <xdr:col>15</xdr:col>
      <xdr:colOff>101600</xdr:colOff>
      <xdr:row>36</xdr:row>
      <xdr:rowOff>50165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34942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38,831
38,277
61.06
20,638,568
19,694,724
927,083
9,044,494
12,220,387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140824</xdr:rowOff>
    </xdr:from>
    <xdr:to>
      <xdr:col>24</xdr:col>
      <xdr:colOff>63500</xdr:colOff>
      <xdr:row>38</xdr:row>
      <xdr:rowOff>11399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84474"/>
          <a:ext cx="8382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11399</xdr:rowOff>
    </xdr:from>
    <xdr:to>
      <xdr:col>19</xdr:col>
      <xdr:colOff>177800</xdr:colOff>
      <xdr:row>38</xdr:row>
      <xdr:rowOff>106325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26499"/>
          <a:ext cx="889000" cy="9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105696</xdr:rowOff>
    </xdr:from>
    <xdr:to>
      <xdr:col>15</xdr:col>
      <xdr:colOff>50800</xdr:colOff>
      <xdr:row>38</xdr:row>
      <xdr:rowOff>106325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20796"/>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92170</xdr:rowOff>
    </xdr:from>
    <xdr:to>
      <xdr:col>10</xdr:col>
      <xdr:colOff>114300</xdr:colOff>
      <xdr:row>38</xdr:row>
      <xdr:rowOff>105696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07270"/>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90024</xdr:rowOff>
    </xdr:from>
    <xdr:to>
      <xdr:col>24</xdr:col>
      <xdr:colOff>114300</xdr:colOff>
      <xdr:row>38</xdr:row>
      <xdr:rowOff>20174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68451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132048</xdr:rowOff>
    </xdr:from>
    <xdr:to>
      <xdr:col>20</xdr:col>
      <xdr:colOff>38100</xdr:colOff>
      <xdr:row>38</xdr:row>
      <xdr:rowOff>62198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53326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55525</xdr:rowOff>
    </xdr:from>
    <xdr:to>
      <xdr:col>15</xdr:col>
      <xdr:colOff>101600</xdr:colOff>
      <xdr:row>38</xdr:row>
      <xdr:rowOff>157125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148252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6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54896</xdr:rowOff>
    </xdr:from>
    <xdr:to>
      <xdr:col>10</xdr:col>
      <xdr:colOff>165100</xdr:colOff>
      <xdr:row>38</xdr:row>
      <xdr:rowOff>156496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147623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41370</xdr:rowOff>
    </xdr:from>
    <xdr:to>
      <xdr:col>6</xdr:col>
      <xdr:colOff>38100</xdr:colOff>
      <xdr:row>38</xdr:row>
      <xdr:rowOff>142970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134097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129070</xdr:rowOff>
    </xdr:from>
    <xdr:to>
      <xdr:col>24</xdr:col>
      <xdr:colOff>63500</xdr:colOff>
      <xdr:row>57</xdr:row>
      <xdr:rowOff>31242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0270"/>
          <a:ext cx="838200" cy="7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31242</xdr:rowOff>
    </xdr:from>
    <xdr:to>
      <xdr:col>19</xdr:col>
      <xdr:colOff>177800</xdr:colOff>
      <xdr:row>57</xdr:row>
      <xdr:rowOff>96393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0389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96393</xdr:rowOff>
    </xdr:from>
    <xdr:to>
      <xdr:col>15</xdr:col>
      <xdr:colOff>50800</xdr:colOff>
      <xdr:row>57</xdr:row>
      <xdr:rowOff>133934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9043"/>
          <a:ext cx="889000" cy="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133934</xdr:rowOff>
    </xdr:from>
    <xdr:to>
      <xdr:col>10</xdr:col>
      <xdr:colOff>114300</xdr:colOff>
      <xdr:row>57</xdr:row>
      <xdr:rowOff>138202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6584"/>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78270</xdr:rowOff>
    </xdr:from>
    <xdr:to>
      <xdr:col>24</xdr:col>
      <xdr:colOff>114300</xdr:colOff>
      <xdr:row>57</xdr:row>
      <xdr:rowOff>8420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56697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151892</xdr:rowOff>
    </xdr:from>
    <xdr:to>
      <xdr:col>20</xdr:col>
      <xdr:colOff>38100</xdr:colOff>
      <xdr:row>57</xdr:row>
      <xdr:rowOff>82042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73169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45593</xdr:rowOff>
    </xdr:from>
    <xdr:to>
      <xdr:col>15</xdr:col>
      <xdr:colOff>101600</xdr:colOff>
      <xdr:row>57</xdr:row>
      <xdr:rowOff>147193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138320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83134</xdr:rowOff>
    </xdr:from>
    <xdr:to>
      <xdr:col>10</xdr:col>
      <xdr:colOff>165100</xdr:colOff>
      <xdr:row>58</xdr:row>
      <xdr:rowOff>13284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4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87402</xdr:rowOff>
    </xdr:from>
    <xdr:to>
      <xdr:col>6</xdr:col>
      <xdr:colOff>38100</xdr:colOff>
      <xdr:row>58</xdr:row>
      <xdr:rowOff>17552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5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51095</xdr:rowOff>
    </xdr:from>
    <xdr:to>
      <xdr:col>24</xdr:col>
      <xdr:colOff>63500</xdr:colOff>
      <xdr:row>78</xdr:row>
      <xdr:rowOff>71394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4195"/>
          <a:ext cx="8382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55392</xdr:rowOff>
    </xdr:from>
    <xdr:to>
      <xdr:col>19</xdr:col>
      <xdr:colOff>177800</xdr:colOff>
      <xdr:row>78</xdr:row>
      <xdr:rowOff>71394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284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34452</xdr:rowOff>
    </xdr:from>
    <xdr:to>
      <xdr:col>15</xdr:col>
      <xdr:colOff>50800</xdr:colOff>
      <xdr:row>78</xdr:row>
      <xdr:rowOff>55392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07552"/>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34452</xdr:rowOff>
    </xdr:from>
    <xdr:to>
      <xdr:col>10</xdr:col>
      <xdr:colOff>114300</xdr:colOff>
      <xdr:row>78</xdr:row>
      <xdr:rowOff>39162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7552"/>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295</xdr:rowOff>
    </xdr:from>
    <xdr:to>
      <xdr:col>24</xdr:col>
      <xdr:colOff>114300</xdr:colOff>
      <xdr:row>78</xdr:row>
      <xdr:rowOff>101895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86672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20594</xdr:rowOff>
    </xdr:from>
    <xdr:to>
      <xdr:col>20</xdr:col>
      <xdr:colOff>38100</xdr:colOff>
      <xdr:row>78</xdr:row>
      <xdr:rowOff>122194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113321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8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4592</xdr:rowOff>
    </xdr:from>
    <xdr:to>
      <xdr:col>15</xdr:col>
      <xdr:colOff>101600</xdr:colOff>
      <xdr:row>78</xdr:row>
      <xdr:rowOff>106192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97319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155102</xdr:rowOff>
    </xdr:from>
    <xdr:to>
      <xdr:col>10</xdr:col>
      <xdr:colOff>165100</xdr:colOff>
      <xdr:row>78</xdr:row>
      <xdr:rowOff>85252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76379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4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159812</xdr:rowOff>
    </xdr:from>
    <xdr:to>
      <xdr:col>6</xdr:col>
      <xdr:colOff>38100</xdr:colOff>
      <xdr:row>78</xdr:row>
      <xdr:rowOff>89962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44247</xdr:rowOff>
    </xdr:from>
    <xdr:to>
      <xdr:col>24</xdr:col>
      <xdr:colOff>63500</xdr:colOff>
      <xdr:row>98</xdr:row>
      <xdr:rowOff>70625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03447"/>
          <a:ext cx="838200" cy="36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52921</xdr:rowOff>
    </xdr:from>
    <xdr:to>
      <xdr:col>19</xdr:col>
      <xdr:colOff>177800</xdr:colOff>
      <xdr:row>98</xdr:row>
      <xdr:rowOff>70625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855021"/>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52921</xdr:rowOff>
    </xdr:from>
    <xdr:to>
      <xdr:col>15</xdr:col>
      <xdr:colOff>50800</xdr:colOff>
      <xdr:row>98</xdr:row>
      <xdr:rowOff>90196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55021"/>
          <a:ext cx="889000" cy="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56262</xdr:rowOff>
    </xdr:from>
    <xdr:to>
      <xdr:col>10</xdr:col>
      <xdr:colOff>114300</xdr:colOff>
      <xdr:row>98</xdr:row>
      <xdr:rowOff>90196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858362"/>
          <a:ext cx="889000" cy="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164897</xdr:rowOff>
    </xdr:from>
    <xdr:to>
      <xdr:col>24</xdr:col>
      <xdr:colOff>114300</xdr:colOff>
      <xdr:row>96</xdr:row>
      <xdr:rowOff>95047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143324</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19825</xdr:rowOff>
    </xdr:from>
    <xdr:to>
      <xdr:col>20</xdr:col>
      <xdr:colOff>38100</xdr:colOff>
      <xdr:row>98</xdr:row>
      <xdr:rowOff>121425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112552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2121</xdr:rowOff>
    </xdr:from>
    <xdr:to>
      <xdr:col>15</xdr:col>
      <xdr:colOff>101600</xdr:colOff>
      <xdr:row>98</xdr:row>
      <xdr:rowOff>103721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120248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39396</xdr:rowOff>
    </xdr:from>
    <xdr:to>
      <xdr:col>10</xdr:col>
      <xdr:colOff>165100</xdr:colOff>
      <xdr:row>98</xdr:row>
      <xdr:rowOff>140996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157523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1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5462</xdr:rowOff>
    </xdr:from>
    <xdr:to>
      <xdr:col>6</xdr:col>
      <xdr:colOff>38100</xdr:colOff>
      <xdr:row>98</xdr:row>
      <xdr:rowOff>107062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123589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8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144773</xdr:rowOff>
    </xdr:from>
    <xdr:to>
      <xdr:col>55</xdr:col>
      <xdr:colOff>0</xdr:colOff>
      <xdr:row>36</xdr:row>
      <xdr:rowOff>64708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116823"/>
          <a:ext cx="838200" cy="11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144773</xdr:rowOff>
    </xdr:from>
    <xdr:to>
      <xdr:col>50</xdr:col>
      <xdr:colOff>114300</xdr:colOff>
      <xdr:row>37</xdr:row>
      <xdr:rowOff>85424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116823"/>
          <a:ext cx="889000" cy="131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85424</xdr:rowOff>
    </xdr:from>
    <xdr:to>
      <xdr:col>45</xdr:col>
      <xdr:colOff>177800</xdr:colOff>
      <xdr:row>37</xdr:row>
      <xdr:rowOff>129740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29074"/>
          <a:ext cx="889000" cy="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129740</xdr:rowOff>
    </xdr:from>
    <xdr:to>
      <xdr:col>41</xdr:col>
      <xdr:colOff>50800</xdr:colOff>
      <xdr:row>37</xdr:row>
      <xdr:rowOff>147941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73390"/>
          <a:ext cx="8890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13908</xdr:rowOff>
    </xdr:from>
    <xdr:to>
      <xdr:col>55</xdr:col>
      <xdr:colOff>50800</xdr:colOff>
      <xdr:row>36</xdr:row>
      <xdr:rowOff>115508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163785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93973</xdr:rowOff>
    </xdr:from>
    <xdr:to>
      <xdr:col>50</xdr:col>
      <xdr:colOff>165100</xdr:colOff>
      <xdr:row>30</xdr:row>
      <xdr:rowOff>24123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06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15250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15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34624</xdr:rowOff>
    </xdr:from>
    <xdr:to>
      <xdr:col>46</xdr:col>
      <xdr:colOff>38100</xdr:colOff>
      <xdr:row>37</xdr:row>
      <xdr:rowOff>136224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127350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78940</xdr:rowOff>
    </xdr:from>
    <xdr:to>
      <xdr:col>41</xdr:col>
      <xdr:colOff>101600</xdr:colOff>
      <xdr:row>38</xdr:row>
      <xdr:rowOff>9089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22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216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97141</xdr:rowOff>
    </xdr:from>
    <xdr:to>
      <xdr:col>36</xdr:col>
      <xdr:colOff>165100</xdr:colOff>
      <xdr:row>38</xdr:row>
      <xdr:rowOff>27291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18418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99923</xdr:rowOff>
    </xdr:from>
    <xdr:to>
      <xdr:col>55</xdr:col>
      <xdr:colOff>0</xdr:colOff>
      <xdr:row>57</xdr:row>
      <xdr:rowOff>3340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358223"/>
          <a:ext cx="838200" cy="4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3340</xdr:rowOff>
    </xdr:from>
    <xdr:to>
      <xdr:col>50</xdr:col>
      <xdr:colOff>114300</xdr:colOff>
      <xdr:row>57</xdr:row>
      <xdr:rowOff>96435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775990"/>
          <a:ext cx="889000" cy="9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96435</xdr:rowOff>
    </xdr:from>
    <xdr:to>
      <xdr:col>45</xdr:col>
      <xdr:colOff>177800</xdr:colOff>
      <xdr:row>57</xdr:row>
      <xdr:rowOff>128243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69085"/>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128243</xdr:rowOff>
    </xdr:from>
    <xdr:to>
      <xdr:col>41</xdr:col>
      <xdr:colOff>50800</xdr:colOff>
      <xdr:row>57</xdr:row>
      <xdr:rowOff>161165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00893"/>
          <a:ext cx="889000" cy="3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49123</xdr:rowOff>
    </xdr:from>
    <xdr:to>
      <xdr:col>55</xdr:col>
      <xdr:colOff>50800</xdr:colOff>
      <xdr:row>54</xdr:row>
      <xdr:rowOff>150723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3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72000</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15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123990</xdr:rowOff>
    </xdr:from>
    <xdr:to>
      <xdr:col>50</xdr:col>
      <xdr:colOff>165100</xdr:colOff>
      <xdr:row>57</xdr:row>
      <xdr:rowOff>54140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70667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5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45635</xdr:rowOff>
    </xdr:from>
    <xdr:to>
      <xdr:col>46</xdr:col>
      <xdr:colOff>38100</xdr:colOff>
      <xdr:row>57</xdr:row>
      <xdr:rowOff>147235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138362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77443</xdr:rowOff>
    </xdr:from>
    <xdr:to>
      <xdr:col>41</xdr:col>
      <xdr:colOff>101600</xdr:colOff>
      <xdr:row>58</xdr:row>
      <xdr:rowOff>7593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170170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4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110365</xdr:rowOff>
    </xdr:from>
    <xdr:to>
      <xdr:col>36</xdr:col>
      <xdr:colOff>165100</xdr:colOff>
      <xdr:row>58</xdr:row>
      <xdr:rowOff>40515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31642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7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49093</xdr:rowOff>
    </xdr:from>
    <xdr:to>
      <xdr:col>55</xdr:col>
      <xdr:colOff>0</xdr:colOff>
      <xdr:row>79</xdr:row>
      <xdr:rowOff>57175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93643"/>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37678</xdr:rowOff>
    </xdr:from>
    <xdr:to>
      <xdr:col>50</xdr:col>
      <xdr:colOff>114300</xdr:colOff>
      <xdr:row>79</xdr:row>
      <xdr:rowOff>49093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10778"/>
          <a:ext cx="889000" cy="18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37678</xdr:rowOff>
    </xdr:from>
    <xdr:to>
      <xdr:col>45</xdr:col>
      <xdr:colOff>177800</xdr:colOff>
      <xdr:row>79</xdr:row>
      <xdr:rowOff>14297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10778"/>
          <a:ext cx="889000" cy="14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14297</xdr:rowOff>
    </xdr:from>
    <xdr:to>
      <xdr:col>41</xdr:col>
      <xdr:colOff>50800</xdr:colOff>
      <xdr:row>79</xdr:row>
      <xdr:rowOff>39525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58847"/>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6375</xdr:rowOff>
    </xdr:from>
    <xdr:to>
      <xdr:col>55</xdr:col>
      <xdr:colOff>50800</xdr:colOff>
      <xdr:row>79</xdr:row>
      <xdr:rowOff>107975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92752</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6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169743</xdr:rowOff>
    </xdr:from>
    <xdr:to>
      <xdr:col>50</xdr:col>
      <xdr:colOff>165100</xdr:colOff>
      <xdr:row>79</xdr:row>
      <xdr:rowOff>99893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91020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158328</xdr:rowOff>
    </xdr:from>
    <xdr:to>
      <xdr:col>46</xdr:col>
      <xdr:colOff>38100</xdr:colOff>
      <xdr:row>78</xdr:row>
      <xdr:rowOff>88478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105005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13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134947</xdr:rowOff>
    </xdr:from>
    <xdr:to>
      <xdr:col>41</xdr:col>
      <xdr:colOff>101600</xdr:colOff>
      <xdr:row>79</xdr:row>
      <xdr:rowOff>65097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56224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0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160175</xdr:rowOff>
    </xdr:from>
    <xdr:to>
      <xdr:col>36</xdr:col>
      <xdr:colOff>165100</xdr:colOff>
      <xdr:row>79</xdr:row>
      <xdr:rowOff>90325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81452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2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11812</xdr:rowOff>
    </xdr:from>
    <xdr:to>
      <xdr:col>55</xdr:col>
      <xdr:colOff>0</xdr:colOff>
      <xdr:row>97</xdr:row>
      <xdr:rowOff>93303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99562"/>
          <a:ext cx="838200" cy="4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93303</xdr:rowOff>
    </xdr:from>
    <xdr:to>
      <xdr:col>50</xdr:col>
      <xdr:colOff>114300</xdr:colOff>
      <xdr:row>98</xdr:row>
      <xdr:rowOff>55859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723953"/>
          <a:ext cx="889000" cy="1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36936</xdr:rowOff>
    </xdr:from>
    <xdr:to>
      <xdr:col>45</xdr:col>
      <xdr:colOff>177800</xdr:colOff>
      <xdr:row>98</xdr:row>
      <xdr:rowOff>55859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39036"/>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36171</xdr:rowOff>
    </xdr:from>
    <xdr:to>
      <xdr:col>41</xdr:col>
      <xdr:colOff>50800</xdr:colOff>
      <xdr:row>98</xdr:row>
      <xdr:rowOff>36936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38271"/>
          <a:ext cx="889000" cy="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132462</xdr:rowOff>
    </xdr:from>
    <xdr:to>
      <xdr:col>55</xdr:col>
      <xdr:colOff>50800</xdr:colOff>
      <xdr:row>95</xdr:row>
      <xdr:rowOff>62612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4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155339</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42503</xdr:rowOff>
    </xdr:from>
    <xdr:to>
      <xdr:col>50</xdr:col>
      <xdr:colOff>165100</xdr:colOff>
      <xdr:row>97</xdr:row>
      <xdr:rowOff>144103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160630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4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5059</xdr:rowOff>
    </xdr:from>
    <xdr:to>
      <xdr:col>46</xdr:col>
      <xdr:colOff>38100</xdr:colOff>
      <xdr:row>98</xdr:row>
      <xdr:rowOff>106659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97786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9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157586</xdr:rowOff>
    </xdr:from>
    <xdr:to>
      <xdr:col>41</xdr:col>
      <xdr:colOff>101600</xdr:colOff>
      <xdr:row>98</xdr:row>
      <xdr:rowOff>87736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78863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156821</xdr:rowOff>
    </xdr:from>
    <xdr:to>
      <xdr:col>36</xdr:col>
      <xdr:colOff>165100</xdr:colOff>
      <xdr:row>98</xdr:row>
      <xdr:rowOff>86971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78098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153708</xdr:rowOff>
    </xdr:from>
    <xdr:to>
      <xdr:col>85</xdr:col>
      <xdr:colOff>127000</xdr:colOff>
      <xdr:row>39</xdr:row>
      <xdr:rowOff>44424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68808"/>
          <a:ext cx="838200" cy="6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141389</xdr:rowOff>
    </xdr:from>
    <xdr:to>
      <xdr:col>81</xdr:col>
      <xdr:colOff>50800</xdr:colOff>
      <xdr:row>38</xdr:row>
      <xdr:rowOff>153708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56489"/>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141389</xdr:rowOff>
    </xdr:from>
    <xdr:to>
      <xdr:col>76</xdr:col>
      <xdr:colOff>114300</xdr:colOff>
      <xdr:row>39</xdr:row>
      <xdr:rowOff>43040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56489"/>
          <a:ext cx="8890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43040</xdr:rowOff>
    </xdr:from>
    <xdr:to>
      <xdr:col>71</xdr:col>
      <xdr:colOff>177800</xdr:colOff>
      <xdr:row>39</xdr:row>
      <xdr:rowOff>43676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9590"/>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165074</xdr:rowOff>
    </xdr:from>
    <xdr:to>
      <xdr:col>85</xdr:col>
      <xdr:colOff>177800</xdr:colOff>
      <xdr:row>39</xdr:row>
      <xdr:rowOff>95224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115383</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102908</xdr:rowOff>
    </xdr:from>
    <xdr:to>
      <xdr:col>81</xdr:col>
      <xdr:colOff>101600</xdr:colOff>
      <xdr:row>39</xdr:row>
      <xdr:rowOff>33058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1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49585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39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90589</xdr:rowOff>
    </xdr:from>
    <xdr:to>
      <xdr:col>76</xdr:col>
      <xdr:colOff>165100</xdr:colOff>
      <xdr:row>39</xdr:row>
      <xdr:rowOff>20739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37266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38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163690</xdr:rowOff>
    </xdr:from>
    <xdr:to>
      <xdr:col>72</xdr:col>
      <xdr:colOff>38100</xdr:colOff>
      <xdr:row>39</xdr:row>
      <xdr:rowOff>93840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84967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7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164326</xdr:rowOff>
    </xdr:from>
    <xdr:to>
      <xdr:col>67</xdr:col>
      <xdr:colOff>101600</xdr:colOff>
      <xdr:row>39</xdr:row>
      <xdr:rowOff>94476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85603</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57333" y="6772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40553</xdr:rowOff>
    </xdr:from>
    <xdr:to>
      <xdr:col>85</xdr:col>
      <xdr:colOff>127000</xdr:colOff>
      <xdr:row>77</xdr:row>
      <xdr:rowOff>73112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42203"/>
          <a:ext cx="8382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73112</xdr:rowOff>
    </xdr:from>
    <xdr:to>
      <xdr:col>81</xdr:col>
      <xdr:colOff>50800</xdr:colOff>
      <xdr:row>77</xdr:row>
      <xdr:rowOff>80378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74762"/>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80378</xdr:rowOff>
    </xdr:from>
    <xdr:to>
      <xdr:col>76</xdr:col>
      <xdr:colOff>114300</xdr:colOff>
      <xdr:row>77</xdr:row>
      <xdr:rowOff>112040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82028"/>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112040</xdr:rowOff>
    </xdr:from>
    <xdr:to>
      <xdr:col>71</xdr:col>
      <xdr:colOff>177800</xdr:colOff>
      <xdr:row>77</xdr:row>
      <xdr:rowOff>112285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13690"/>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161203</xdr:rowOff>
    </xdr:from>
    <xdr:to>
      <xdr:col>85</xdr:col>
      <xdr:colOff>177800</xdr:colOff>
      <xdr:row>77</xdr:row>
      <xdr:rowOff>91353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139630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22312</xdr:rowOff>
    </xdr:from>
    <xdr:to>
      <xdr:col>81</xdr:col>
      <xdr:colOff>101600</xdr:colOff>
      <xdr:row>77</xdr:row>
      <xdr:rowOff>123912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115039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29578</xdr:rowOff>
    </xdr:from>
    <xdr:to>
      <xdr:col>76</xdr:col>
      <xdr:colOff>165100</xdr:colOff>
      <xdr:row>77</xdr:row>
      <xdr:rowOff>131178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122305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2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61240</xdr:rowOff>
    </xdr:from>
    <xdr:to>
      <xdr:col>72</xdr:col>
      <xdr:colOff>38100</xdr:colOff>
      <xdr:row>77</xdr:row>
      <xdr:rowOff>162840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153967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61485</xdr:rowOff>
    </xdr:from>
    <xdr:to>
      <xdr:col>67</xdr:col>
      <xdr:colOff>101600</xdr:colOff>
      <xdr:row>77</xdr:row>
      <xdr:rowOff>163085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154212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5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118188</xdr:rowOff>
    </xdr:from>
    <xdr:to>
      <xdr:col>85</xdr:col>
      <xdr:colOff>127000</xdr:colOff>
      <xdr:row>98</xdr:row>
      <xdr:rowOff>155360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20288"/>
          <a:ext cx="838200" cy="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155360</xdr:rowOff>
    </xdr:from>
    <xdr:to>
      <xdr:col>81</xdr:col>
      <xdr:colOff>50800</xdr:colOff>
      <xdr:row>99</xdr:row>
      <xdr:rowOff>25285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57460"/>
          <a:ext cx="8890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105166</xdr:rowOff>
    </xdr:from>
    <xdr:to>
      <xdr:col>76</xdr:col>
      <xdr:colOff>114300</xdr:colOff>
      <xdr:row>99</xdr:row>
      <xdr:rowOff>25285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07266"/>
          <a:ext cx="889000" cy="9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105166</xdr:rowOff>
    </xdr:from>
    <xdr:to>
      <xdr:col>71</xdr:col>
      <xdr:colOff>177800</xdr:colOff>
      <xdr:row>98</xdr:row>
      <xdr:rowOff>107651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07266"/>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67388</xdr:rowOff>
    </xdr:from>
    <xdr:to>
      <xdr:col>85</xdr:col>
      <xdr:colOff>177800</xdr:colOff>
      <xdr:row>98</xdr:row>
      <xdr:rowOff>168988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153765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104560</xdr:rowOff>
    </xdr:from>
    <xdr:to>
      <xdr:col>81</xdr:col>
      <xdr:colOff>101600</xdr:colOff>
      <xdr:row>99</xdr:row>
      <xdr:rowOff>34710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25837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145935</xdr:rowOff>
    </xdr:from>
    <xdr:to>
      <xdr:col>76</xdr:col>
      <xdr:colOff>165100</xdr:colOff>
      <xdr:row>99</xdr:row>
      <xdr:rowOff>76085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67212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4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54366</xdr:rowOff>
    </xdr:from>
    <xdr:to>
      <xdr:col>72</xdr:col>
      <xdr:colOff>38100</xdr:colOff>
      <xdr:row>98</xdr:row>
      <xdr:rowOff>155966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147093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4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56851</xdr:rowOff>
    </xdr:from>
    <xdr:to>
      <xdr:col>67</xdr:col>
      <xdr:colOff>101600</xdr:colOff>
      <xdr:row>98</xdr:row>
      <xdr:rowOff>158451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149578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95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83748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70298"/>
          <a:ext cx="889000" cy="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32948</xdr:rowOff>
    </xdr:from>
    <xdr:to>
      <xdr:col>98</xdr:col>
      <xdr:colOff>38100</xdr:colOff>
      <xdr:row>39</xdr:row>
      <xdr:rowOff>134548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125675</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81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73406</xdr:rowOff>
    </xdr:from>
    <xdr:to>
      <xdr:col>116</xdr:col>
      <xdr:colOff>63500</xdr:colOff>
      <xdr:row>55</xdr:row>
      <xdr:rowOff>147396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503156"/>
          <a:ext cx="8382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73406</xdr:rowOff>
    </xdr:from>
    <xdr:to>
      <xdr:col>111</xdr:col>
      <xdr:colOff>177800</xdr:colOff>
      <xdr:row>58</xdr:row>
      <xdr:rowOff>84074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503156"/>
          <a:ext cx="889000" cy="5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34696</xdr:rowOff>
    </xdr:from>
    <xdr:to>
      <xdr:col>107</xdr:col>
      <xdr:colOff>50800</xdr:colOff>
      <xdr:row>58</xdr:row>
      <xdr:rowOff>84074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978796"/>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33401</xdr:rowOff>
    </xdr:from>
    <xdr:to>
      <xdr:col>102</xdr:col>
      <xdr:colOff>114300</xdr:colOff>
      <xdr:row>58</xdr:row>
      <xdr:rowOff>34696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977501"/>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96596</xdr:rowOff>
    </xdr:from>
    <xdr:to>
      <xdr:col>116</xdr:col>
      <xdr:colOff>114300</xdr:colOff>
      <xdr:row>56</xdr:row>
      <xdr:rowOff>26746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5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119473</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37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22606</xdr:rowOff>
    </xdr:from>
    <xdr:to>
      <xdr:col>112</xdr:col>
      <xdr:colOff>38100</xdr:colOff>
      <xdr:row>55</xdr:row>
      <xdr:rowOff>124206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4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140733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22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33274</xdr:rowOff>
    </xdr:from>
    <xdr:to>
      <xdr:col>107</xdr:col>
      <xdr:colOff>101600</xdr:colOff>
      <xdr:row>58</xdr:row>
      <xdr:rowOff>134874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151401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75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155346</xdr:rowOff>
    </xdr:from>
    <xdr:to>
      <xdr:col>102</xdr:col>
      <xdr:colOff>165100</xdr:colOff>
      <xdr:row>58</xdr:row>
      <xdr:rowOff>85496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102023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70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154051</xdr:rowOff>
    </xdr:from>
    <xdr:to>
      <xdr:col>98</xdr:col>
      <xdr:colOff>38100</xdr:colOff>
      <xdr:row>58</xdr:row>
      <xdr:rowOff>84201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100728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70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114212</xdr:rowOff>
    </xdr:from>
    <xdr:to>
      <xdr:col>116</xdr:col>
      <xdr:colOff>63500</xdr:colOff>
      <xdr:row>77</xdr:row>
      <xdr:rowOff>124022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315862"/>
          <a:ext cx="8382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91466</xdr:rowOff>
    </xdr:from>
    <xdr:to>
      <xdr:col>111</xdr:col>
      <xdr:colOff>177800</xdr:colOff>
      <xdr:row>77</xdr:row>
      <xdr:rowOff>114212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50216"/>
          <a:ext cx="889000" cy="36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91466</xdr:rowOff>
    </xdr:from>
    <xdr:to>
      <xdr:col>107</xdr:col>
      <xdr:colOff>50800</xdr:colOff>
      <xdr:row>76</xdr:row>
      <xdr:rowOff>43898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50216"/>
          <a:ext cx="8890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113202</xdr:rowOff>
    </xdr:from>
    <xdr:to>
      <xdr:col>102</xdr:col>
      <xdr:colOff>114300</xdr:colOff>
      <xdr:row>76</xdr:row>
      <xdr:rowOff>43898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971952"/>
          <a:ext cx="889000" cy="10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73222</xdr:rowOff>
    </xdr:from>
    <xdr:to>
      <xdr:col>116</xdr:col>
      <xdr:colOff>114300</xdr:colOff>
      <xdr:row>78</xdr:row>
      <xdr:rowOff>3372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51649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5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63412</xdr:rowOff>
    </xdr:from>
    <xdr:to>
      <xdr:col>112</xdr:col>
      <xdr:colOff>38100</xdr:colOff>
      <xdr:row>77</xdr:row>
      <xdr:rowOff>165012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156139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5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40666</xdr:rowOff>
    </xdr:from>
    <xdr:to>
      <xdr:col>107</xdr:col>
      <xdr:colOff>101600</xdr:colOff>
      <xdr:row>75</xdr:row>
      <xdr:rowOff>142266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158793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164548</xdr:rowOff>
    </xdr:from>
    <xdr:to>
      <xdr:col>102</xdr:col>
      <xdr:colOff>165100</xdr:colOff>
      <xdr:row>76</xdr:row>
      <xdr:rowOff>94698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2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111224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9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62402</xdr:rowOff>
    </xdr:from>
    <xdr:to>
      <xdr:col>98</xdr:col>
      <xdr:colOff>38100</xdr:colOff>
      <xdr:row>75</xdr:row>
      <xdr:rowOff>164002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9079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住民一人当たりコストは、普通建設事業費（うち更新整備）及び貸付金を除いて、概ね類似団体平均値以下の水準で推移している。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普通建設事業費については、新庁舎の本体建設及び清掃センター基幹的改良事業を実施したことにより、更新整備に係る普通建設事業費が大きく増加して、類似団体内平均値を大きく上回ることとなった。</a:t>
          </a:r>
        </a:p>
        <a:p>
          <a:r>
            <a:rPr kumimoji="1" lang="ja-JP" altLang="en-US" sz="1300">
              <a:latin typeface="ＭＳ Ｐゴシック" panose="020B0600070205080204" pitchFamily="50" charset="-128"/>
              <a:ea typeface="ＭＳ Ｐゴシック" panose="020B0600070205080204" pitchFamily="50" charset="-128"/>
            </a:rPr>
            <a:t>貸付金については住民一人当たり</a:t>
          </a:r>
          <a:r>
            <a:rPr kumimoji="1" lang="en-US" altLang="ja-JP" sz="1300">
              <a:latin typeface="ＭＳ Ｐゴシック" panose="020B0600070205080204" pitchFamily="50" charset="-128"/>
              <a:ea typeface="ＭＳ Ｐゴシック" panose="020B0600070205080204" pitchFamily="50" charset="-128"/>
            </a:rPr>
            <a:t>7,649</a:t>
          </a:r>
          <a:r>
            <a:rPr kumimoji="1" lang="ja-JP" altLang="en-US" sz="1300">
              <a:latin typeface="ＭＳ Ｐゴシック" panose="020B0600070205080204" pitchFamily="50" charset="-128"/>
              <a:ea typeface="ＭＳ Ｐゴシック" panose="020B0600070205080204" pitchFamily="50" charset="-128"/>
            </a:rPr>
            <a:t>円となっており、昨年度から引き続き新型コロナウイルス感染症の影響による中小企業への融資制度事業費が大きいことが要因である。</a:t>
          </a:r>
        </a:p>
        <a:p>
          <a:r>
            <a:rPr kumimoji="1" lang="ja-JP" altLang="en-US" sz="1300">
              <a:latin typeface="ＭＳ Ｐゴシック" panose="020B0600070205080204" pitchFamily="50" charset="-128"/>
              <a:ea typeface="ＭＳ Ｐゴシック" panose="020B0600070205080204" pitchFamily="50" charset="-128"/>
            </a:rPr>
            <a:t>前年度よりも類似団体平均値を上回る費目は減ったが、より一層事業の見直しを図り、普通会計の負担額を減らしていくよう努める。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38,831
38,277
61.06
20,638,568
19,694,724
927,083
9,044,494
12,220,387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86741</xdr:rowOff>
    </xdr:from>
    <xdr:to>
      <xdr:col>24</xdr:col>
      <xdr:colOff>63500</xdr:colOff>
      <xdr:row>36</xdr:row>
      <xdr:rowOff>109220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58941"/>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28829</xdr:rowOff>
    </xdr:from>
    <xdr:to>
      <xdr:col>19</xdr:col>
      <xdr:colOff>177800</xdr:colOff>
      <xdr:row>36</xdr:row>
      <xdr:rowOff>86741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0102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28829</xdr:rowOff>
    </xdr:from>
    <xdr:to>
      <xdr:col>15</xdr:col>
      <xdr:colOff>50800</xdr:colOff>
      <xdr:row>36</xdr:row>
      <xdr:rowOff>50927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0102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41783</xdr:rowOff>
    </xdr:from>
    <xdr:to>
      <xdr:col>10</xdr:col>
      <xdr:colOff>114300</xdr:colOff>
      <xdr:row>36</xdr:row>
      <xdr:rowOff>50927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398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58420</xdr:rowOff>
    </xdr:from>
    <xdr:to>
      <xdr:col>24</xdr:col>
      <xdr:colOff>114300</xdr:colOff>
      <xdr:row>36</xdr:row>
      <xdr:rowOff>160020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36847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35941</xdr:rowOff>
    </xdr:from>
    <xdr:to>
      <xdr:col>20</xdr:col>
      <xdr:colOff>38100</xdr:colOff>
      <xdr:row>36</xdr:row>
      <xdr:rowOff>137541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128668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149479</xdr:rowOff>
    </xdr:from>
    <xdr:to>
      <xdr:col>15</xdr:col>
      <xdr:colOff>101600</xdr:colOff>
      <xdr:row>36</xdr:row>
      <xdr:rowOff>79629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70756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xdr:rowOff>
    </xdr:from>
    <xdr:to>
      <xdr:col>10</xdr:col>
      <xdr:colOff>165100</xdr:colOff>
      <xdr:row>36</xdr:row>
      <xdr:rowOff>101727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92854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162433</xdr:rowOff>
    </xdr:from>
    <xdr:to>
      <xdr:col>6</xdr:col>
      <xdr:colOff>38100</xdr:colOff>
      <xdr:row>36</xdr:row>
      <xdr:rowOff>92583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83710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123374</xdr:rowOff>
    </xdr:from>
    <xdr:to>
      <xdr:col>24</xdr:col>
      <xdr:colOff>63500</xdr:colOff>
      <xdr:row>56</xdr:row>
      <xdr:rowOff>76667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53124"/>
          <a:ext cx="838200" cy="1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123374</xdr:rowOff>
    </xdr:from>
    <xdr:to>
      <xdr:col>19</xdr:col>
      <xdr:colOff>177800</xdr:colOff>
      <xdr:row>58</xdr:row>
      <xdr:rowOff>89777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53124"/>
          <a:ext cx="889000" cy="4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53442</xdr:rowOff>
    </xdr:from>
    <xdr:to>
      <xdr:col>15</xdr:col>
      <xdr:colOff>50800</xdr:colOff>
      <xdr:row>58</xdr:row>
      <xdr:rowOff>89777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7542"/>
          <a:ext cx="889000" cy="3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52992</xdr:rowOff>
    </xdr:from>
    <xdr:to>
      <xdr:col>10</xdr:col>
      <xdr:colOff>114300</xdr:colOff>
      <xdr:row>58</xdr:row>
      <xdr:rowOff>53442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7092"/>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25867</xdr:rowOff>
    </xdr:from>
    <xdr:to>
      <xdr:col>24</xdr:col>
      <xdr:colOff>114300</xdr:colOff>
      <xdr:row>56</xdr:row>
      <xdr:rowOff>127467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48744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72574</xdr:rowOff>
    </xdr:from>
    <xdr:to>
      <xdr:col>20</xdr:col>
      <xdr:colOff>38100</xdr:colOff>
      <xdr:row>56</xdr:row>
      <xdr:rowOff>2724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165301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9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38977</xdr:rowOff>
    </xdr:from>
    <xdr:to>
      <xdr:col>15</xdr:col>
      <xdr:colOff>101600</xdr:colOff>
      <xdr:row>58</xdr:row>
      <xdr:rowOff>140577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131704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2642</xdr:rowOff>
    </xdr:from>
    <xdr:to>
      <xdr:col>10</xdr:col>
      <xdr:colOff>165100</xdr:colOff>
      <xdr:row>58</xdr:row>
      <xdr:rowOff>104242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95369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2192</xdr:rowOff>
    </xdr:from>
    <xdr:to>
      <xdr:col>6</xdr:col>
      <xdr:colOff>38100</xdr:colOff>
      <xdr:row>58</xdr:row>
      <xdr:rowOff>103792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94919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10671</xdr:rowOff>
    </xdr:from>
    <xdr:to>
      <xdr:col>24</xdr:col>
      <xdr:colOff>63500</xdr:colOff>
      <xdr:row>78</xdr:row>
      <xdr:rowOff>10922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12321"/>
          <a:ext cx="838200" cy="17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169388</xdr:rowOff>
    </xdr:from>
    <xdr:to>
      <xdr:col>19</xdr:col>
      <xdr:colOff>177800</xdr:colOff>
      <xdr:row>78</xdr:row>
      <xdr:rowOff>10922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71038"/>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169388</xdr:rowOff>
    </xdr:from>
    <xdr:to>
      <xdr:col>15</xdr:col>
      <xdr:colOff>50800</xdr:colOff>
      <xdr:row>78</xdr:row>
      <xdr:rowOff>56155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71038"/>
          <a:ext cx="889000" cy="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56155</xdr:rowOff>
    </xdr:from>
    <xdr:to>
      <xdr:col>10</xdr:col>
      <xdr:colOff>114300</xdr:colOff>
      <xdr:row>78</xdr:row>
      <xdr:rowOff>68469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29255"/>
          <a:ext cx="889000" cy="1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131321</xdr:rowOff>
    </xdr:from>
    <xdr:to>
      <xdr:col>24</xdr:col>
      <xdr:colOff>114300</xdr:colOff>
      <xdr:row>77</xdr:row>
      <xdr:rowOff>61471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109748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131572</xdr:rowOff>
    </xdr:from>
    <xdr:to>
      <xdr:col>20</xdr:col>
      <xdr:colOff>38100</xdr:colOff>
      <xdr:row>78</xdr:row>
      <xdr:rowOff>61722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52849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2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118588</xdr:rowOff>
    </xdr:from>
    <xdr:to>
      <xdr:col>15</xdr:col>
      <xdr:colOff>101600</xdr:colOff>
      <xdr:row>78</xdr:row>
      <xdr:rowOff>48738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39865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5355</xdr:rowOff>
    </xdr:from>
    <xdr:to>
      <xdr:col>10</xdr:col>
      <xdr:colOff>165100</xdr:colOff>
      <xdr:row>78</xdr:row>
      <xdr:rowOff>106955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98082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17669</xdr:rowOff>
    </xdr:from>
    <xdr:to>
      <xdr:col>6</xdr:col>
      <xdr:colOff>38100</xdr:colOff>
      <xdr:row>78</xdr:row>
      <xdr:rowOff>119269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110396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8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52555</xdr:rowOff>
    </xdr:from>
    <xdr:to>
      <xdr:col>24</xdr:col>
      <xdr:colOff>63500</xdr:colOff>
      <xdr:row>98</xdr:row>
      <xdr:rowOff>164063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40305"/>
          <a:ext cx="838200" cy="62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164063</xdr:rowOff>
    </xdr:from>
    <xdr:to>
      <xdr:col>19</xdr:col>
      <xdr:colOff>177800</xdr:colOff>
      <xdr:row>99</xdr:row>
      <xdr:rowOff>49126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66163"/>
          <a:ext cx="889000" cy="5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23343</xdr:rowOff>
    </xdr:from>
    <xdr:to>
      <xdr:col>15</xdr:col>
      <xdr:colOff>50800</xdr:colOff>
      <xdr:row>99</xdr:row>
      <xdr:rowOff>49126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96893"/>
          <a:ext cx="889000" cy="2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22608</xdr:rowOff>
    </xdr:from>
    <xdr:to>
      <xdr:col>10</xdr:col>
      <xdr:colOff>114300</xdr:colOff>
      <xdr:row>99</xdr:row>
      <xdr:rowOff>23343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96158"/>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1755</xdr:rowOff>
    </xdr:from>
    <xdr:to>
      <xdr:col>24</xdr:col>
      <xdr:colOff>114300</xdr:colOff>
      <xdr:row>95</xdr:row>
      <xdr:rowOff>103355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24632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113263</xdr:rowOff>
    </xdr:from>
    <xdr:to>
      <xdr:col>20</xdr:col>
      <xdr:colOff>38100</xdr:colOff>
      <xdr:row>99</xdr:row>
      <xdr:rowOff>43413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34540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0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169776</xdr:rowOff>
    </xdr:from>
    <xdr:to>
      <xdr:col>15</xdr:col>
      <xdr:colOff>101600</xdr:colOff>
      <xdr:row>99</xdr:row>
      <xdr:rowOff>99926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91053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6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143993</xdr:rowOff>
    </xdr:from>
    <xdr:to>
      <xdr:col>10</xdr:col>
      <xdr:colOff>165100</xdr:colOff>
      <xdr:row>99</xdr:row>
      <xdr:rowOff>74143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65270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143258</xdr:rowOff>
    </xdr:from>
    <xdr:to>
      <xdr:col>6</xdr:col>
      <xdr:colOff>38100</xdr:colOff>
      <xdr:row>99</xdr:row>
      <xdr:rowOff>73408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64535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98226</xdr:rowOff>
    </xdr:from>
    <xdr:to>
      <xdr:col>55</xdr:col>
      <xdr:colOff>0</xdr:colOff>
      <xdr:row>39</xdr:row>
      <xdr:rowOff>98226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4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97572</xdr:rowOff>
    </xdr:from>
    <xdr:to>
      <xdr:col>50</xdr:col>
      <xdr:colOff>114300</xdr:colOff>
      <xdr:row>39</xdr:row>
      <xdr:rowOff>98226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412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97572</xdr:rowOff>
    </xdr:from>
    <xdr:to>
      <xdr:col>45</xdr:col>
      <xdr:colOff>177800</xdr:colOff>
      <xdr:row>39</xdr:row>
      <xdr:rowOff>98226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8412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98226</xdr:rowOff>
    </xdr:from>
    <xdr:to>
      <xdr:col>41</xdr:col>
      <xdr:colOff>50800</xdr:colOff>
      <xdr:row>39</xdr:row>
      <xdr:rowOff>98226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133803</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47426</xdr:rowOff>
    </xdr:from>
    <xdr:to>
      <xdr:col>50</xdr:col>
      <xdr:colOff>165100</xdr:colOff>
      <xdr:row>39</xdr:row>
      <xdr:rowOff>149026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140153</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46772</xdr:rowOff>
    </xdr:from>
    <xdr:to>
      <xdr:col>46</xdr:col>
      <xdr:colOff>38100</xdr:colOff>
      <xdr:row>39</xdr:row>
      <xdr:rowOff>148372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139499</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47426</xdr:rowOff>
    </xdr:from>
    <xdr:to>
      <xdr:col>41</xdr:col>
      <xdr:colOff>101600</xdr:colOff>
      <xdr:row>39</xdr:row>
      <xdr:rowOff>149026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140153</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47426</xdr:rowOff>
    </xdr:from>
    <xdr:to>
      <xdr:col>36</xdr:col>
      <xdr:colOff>165100</xdr:colOff>
      <xdr:row>39</xdr:row>
      <xdr:rowOff>149026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140153</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27637</xdr:rowOff>
    </xdr:from>
    <xdr:to>
      <xdr:col>55</xdr:col>
      <xdr:colOff>0</xdr:colOff>
      <xdr:row>58</xdr:row>
      <xdr:rowOff>48047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71737"/>
          <a:ext cx="8382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31262</xdr:rowOff>
    </xdr:from>
    <xdr:to>
      <xdr:col>50</xdr:col>
      <xdr:colOff>114300</xdr:colOff>
      <xdr:row>58</xdr:row>
      <xdr:rowOff>48047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975362"/>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31262</xdr:rowOff>
    </xdr:from>
    <xdr:to>
      <xdr:col>45</xdr:col>
      <xdr:colOff>177800</xdr:colOff>
      <xdr:row>58</xdr:row>
      <xdr:rowOff>37712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975362"/>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37712</xdr:rowOff>
    </xdr:from>
    <xdr:to>
      <xdr:col>41</xdr:col>
      <xdr:colOff>50800</xdr:colOff>
      <xdr:row>58</xdr:row>
      <xdr:rowOff>67283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981812"/>
          <a:ext cx="8890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148287</xdr:rowOff>
    </xdr:from>
    <xdr:to>
      <xdr:col>55</xdr:col>
      <xdr:colOff>50800</xdr:colOff>
      <xdr:row>58</xdr:row>
      <xdr:rowOff>78437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2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171164</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7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168697</xdr:rowOff>
    </xdr:from>
    <xdr:to>
      <xdr:col>50</xdr:col>
      <xdr:colOff>165100</xdr:colOff>
      <xdr:row>58</xdr:row>
      <xdr:rowOff>98847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115374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151912</xdr:rowOff>
    </xdr:from>
    <xdr:to>
      <xdr:col>46</xdr:col>
      <xdr:colOff>38100</xdr:colOff>
      <xdr:row>58</xdr:row>
      <xdr:rowOff>82062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98589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69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158362</xdr:rowOff>
    </xdr:from>
    <xdr:to>
      <xdr:col>41</xdr:col>
      <xdr:colOff>101600</xdr:colOff>
      <xdr:row>58</xdr:row>
      <xdr:rowOff>88512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3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105039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16483</xdr:rowOff>
    </xdr:from>
    <xdr:to>
      <xdr:col>36</xdr:col>
      <xdr:colOff>165100</xdr:colOff>
      <xdr:row>58</xdr:row>
      <xdr:rowOff>118083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134610</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3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80218</xdr:rowOff>
    </xdr:from>
    <xdr:to>
      <xdr:col>55</xdr:col>
      <xdr:colOff>0</xdr:colOff>
      <xdr:row>74</xdr:row>
      <xdr:rowOff>13010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596068"/>
          <a:ext cx="8382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80218</xdr:rowOff>
    </xdr:from>
    <xdr:to>
      <xdr:col>50</xdr:col>
      <xdr:colOff>114300</xdr:colOff>
      <xdr:row>75</xdr:row>
      <xdr:rowOff>119583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596068"/>
          <a:ext cx="889000" cy="38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103398</xdr:rowOff>
    </xdr:from>
    <xdr:to>
      <xdr:col>45</xdr:col>
      <xdr:colOff>177800</xdr:colOff>
      <xdr:row>75</xdr:row>
      <xdr:rowOff>119583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962148"/>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103398</xdr:rowOff>
    </xdr:from>
    <xdr:to>
      <xdr:col>41</xdr:col>
      <xdr:colOff>50800</xdr:colOff>
      <xdr:row>76</xdr:row>
      <xdr:rowOff>23617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962148"/>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133660</xdr:rowOff>
    </xdr:from>
    <xdr:to>
      <xdr:col>55</xdr:col>
      <xdr:colOff>50800</xdr:colOff>
      <xdr:row>74</xdr:row>
      <xdr:rowOff>63810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6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156537</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50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29418</xdr:rowOff>
    </xdr:from>
    <xdr:to>
      <xdr:col>50</xdr:col>
      <xdr:colOff>165100</xdr:colOff>
      <xdr:row>73</xdr:row>
      <xdr:rowOff>131018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5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147545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32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68783</xdr:rowOff>
    </xdr:from>
    <xdr:to>
      <xdr:col>46</xdr:col>
      <xdr:colOff>38100</xdr:colOff>
      <xdr:row>75</xdr:row>
      <xdr:rowOff>170383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9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15460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7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52598</xdr:rowOff>
    </xdr:from>
    <xdr:to>
      <xdr:col>41</xdr:col>
      <xdr:colOff>101600</xdr:colOff>
      <xdr:row>75</xdr:row>
      <xdr:rowOff>154198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9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170725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6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144267</xdr:rowOff>
    </xdr:from>
    <xdr:to>
      <xdr:col>36</xdr:col>
      <xdr:colOff>165100</xdr:colOff>
      <xdr:row>76</xdr:row>
      <xdr:rowOff>74417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90944</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77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170890</xdr:rowOff>
    </xdr:from>
    <xdr:to>
      <xdr:col>55</xdr:col>
      <xdr:colOff>0</xdr:colOff>
      <xdr:row>96</xdr:row>
      <xdr:rowOff>110040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458640"/>
          <a:ext cx="838200" cy="11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105753</xdr:rowOff>
    </xdr:from>
    <xdr:to>
      <xdr:col>50</xdr:col>
      <xdr:colOff>114300</xdr:colOff>
      <xdr:row>96</xdr:row>
      <xdr:rowOff>110040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564953"/>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105753</xdr:rowOff>
    </xdr:from>
    <xdr:to>
      <xdr:col>45</xdr:col>
      <xdr:colOff>177800</xdr:colOff>
      <xdr:row>97</xdr:row>
      <xdr:rowOff>30344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564953"/>
          <a:ext cx="889000" cy="9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132499</xdr:rowOff>
    </xdr:from>
    <xdr:to>
      <xdr:col>41</xdr:col>
      <xdr:colOff>50800</xdr:colOff>
      <xdr:row>97</xdr:row>
      <xdr:rowOff>30344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91699"/>
          <a:ext cx="889000" cy="6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120090</xdr:rowOff>
    </xdr:from>
    <xdr:to>
      <xdr:col>55</xdr:col>
      <xdr:colOff>50800</xdr:colOff>
      <xdr:row>96</xdr:row>
      <xdr:rowOff>50240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142967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59240</xdr:rowOff>
    </xdr:from>
    <xdr:to>
      <xdr:col>50</xdr:col>
      <xdr:colOff>165100</xdr:colOff>
      <xdr:row>96</xdr:row>
      <xdr:rowOff>160840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151967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54953</xdr:rowOff>
    </xdr:from>
    <xdr:to>
      <xdr:col>46</xdr:col>
      <xdr:colOff>38100</xdr:colOff>
      <xdr:row>96</xdr:row>
      <xdr:rowOff>156553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147680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0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150994</xdr:rowOff>
    </xdr:from>
    <xdr:to>
      <xdr:col>41</xdr:col>
      <xdr:colOff>101600</xdr:colOff>
      <xdr:row>97</xdr:row>
      <xdr:rowOff>81144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72271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81699</xdr:rowOff>
    </xdr:from>
    <xdr:to>
      <xdr:col>36</xdr:col>
      <xdr:colOff>165100</xdr:colOff>
      <xdr:row>97</xdr:row>
      <xdr:rowOff>11849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45231</xdr:rowOff>
    </xdr:from>
    <xdr:to>
      <xdr:col>85</xdr:col>
      <xdr:colOff>127000</xdr:colOff>
      <xdr:row>37</xdr:row>
      <xdr:rowOff>62128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388881"/>
          <a:ext cx="8382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62128</xdr:rowOff>
    </xdr:from>
    <xdr:to>
      <xdr:col>81</xdr:col>
      <xdr:colOff>50800</xdr:colOff>
      <xdr:row>37</xdr:row>
      <xdr:rowOff>74911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05778"/>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74911</xdr:rowOff>
    </xdr:from>
    <xdr:to>
      <xdr:col>76</xdr:col>
      <xdr:colOff>114300</xdr:colOff>
      <xdr:row>37</xdr:row>
      <xdr:rowOff>85960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1856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85960</xdr:rowOff>
    </xdr:from>
    <xdr:to>
      <xdr:col>71</xdr:col>
      <xdr:colOff>177800</xdr:colOff>
      <xdr:row>37</xdr:row>
      <xdr:rowOff>98819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29610"/>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165881</xdr:rowOff>
    </xdr:from>
    <xdr:to>
      <xdr:col>85</xdr:col>
      <xdr:colOff>177800</xdr:colOff>
      <xdr:row>37</xdr:row>
      <xdr:rowOff>96031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17308</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11328</xdr:rowOff>
    </xdr:from>
    <xdr:to>
      <xdr:col>81</xdr:col>
      <xdr:colOff>101600</xdr:colOff>
      <xdr:row>37</xdr:row>
      <xdr:rowOff>112928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104055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24111</xdr:rowOff>
    </xdr:from>
    <xdr:to>
      <xdr:col>76</xdr:col>
      <xdr:colOff>165100</xdr:colOff>
      <xdr:row>37</xdr:row>
      <xdr:rowOff>125711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116838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6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35160</xdr:rowOff>
    </xdr:from>
    <xdr:to>
      <xdr:col>72</xdr:col>
      <xdr:colOff>38100</xdr:colOff>
      <xdr:row>37</xdr:row>
      <xdr:rowOff>136760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127887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7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48019</xdr:rowOff>
    </xdr:from>
    <xdr:to>
      <xdr:col>67</xdr:col>
      <xdr:colOff>101600</xdr:colOff>
      <xdr:row>37</xdr:row>
      <xdr:rowOff>149619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140746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89522</xdr:rowOff>
    </xdr:from>
    <xdr:to>
      <xdr:col>85</xdr:col>
      <xdr:colOff>127000</xdr:colOff>
      <xdr:row>57</xdr:row>
      <xdr:rowOff>118161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62172"/>
          <a:ext cx="838200" cy="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89522</xdr:rowOff>
    </xdr:from>
    <xdr:to>
      <xdr:col>81</xdr:col>
      <xdr:colOff>50800</xdr:colOff>
      <xdr:row>57</xdr:row>
      <xdr:rowOff>121142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62172"/>
          <a:ext cx="889000" cy="3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121142</xdr:rowOff>
    </xdr:from>
    <xdr:to>
      <xdr:col>76</xdr:col>
      <xdr:colOff>114300</xdr:colOff>
      <xdr:row>57</xdr:row>
      <xdr:rowOff>150133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93792"/>
          <a:ext cx="889000" cy="2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148611</xdr:rowOff>
    </xdr:from>
    <xdr:to>
      <xdr:col>71</xdr:col>
      <xdr:colOff>177800</xdr:colOff>
      <xdr:row>57</xdr:row>
      <xdr:rowOff>150133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21261"/>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67361</xdr:rowOff>
    </xdr:from>
    <xdr:to>
      <xdr:col>85</xdr:col>
      <xdr:colOff>177800</xdr:colOff>
      <xdr:row>57</xdr:row>
      <xdr:rowOff>168961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38722</xdr:rowOff>
    </xdr:from>
    <xdr:to>
      <xdr:col>81</xdr:col>
      <xdr:colOff>101600</xdr:colOff>
      <xdr:row>57</xdr:row>
      <xdr:rowOff>140322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131449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70342</xdr:rowOff>
    </xdr:from>
    <xdr:to>
      <xdr:col>76</xdr:col>
      <xdr:colOff>165100</xdr:colOff>
      <xdr:row>58</xdr:row>
      <xdr:rowOff>492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163069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3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99333</xdr:rowOff>
    </xdr:from>
    <xdr:to>
      <xdr:col>72</xdr:col>
      <xdr:colOff>38100</xdr:colOff>
      <xdr:row>58</xdr:row>
      <xdr:rowOff>29483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7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20610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97811</xdr:rowOff>
    </xdr:from>
    <xdr:to>
      <xdr:col>67</xdr:col>
      <xdr:colOff>101600</xdr:colOff>
      <xdr:row>58</xdr:row>
      <xdr:rowOff>27961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19088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6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153708</xdr:rowOff>
    </xdr:from>
    <xdr:to>
      <xdr:col>85</xdr:col>
      <xdr:colOff>127000</xdr:colOff>
      <xdr:row>79</xdr:row>
      <xdr:rowOff>44425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26808"/>
          <a:ext cx="8382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141390</xdr:rowOff>
    </xdr:from>
    <xdr:to>
      <xdr:col>81</xdr:col>
      <xdr:colOff>50800</xdr:colOff>
      <xdr:row>78</xdr:row>
      <xdr:rowOff>153708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14490"/>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141390</xdr:rowOff>
    </xdr:from>
    <xdr:to>
      <xdr:col>76</xdr:col>
      <xdr:colOff>114300</xdr:colOff>
      <xdr:row>79</xdr:row>
      <xdr:rowOff>43041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14490"/>
          <a:ext cx="8890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43041</xdr:rowOff>
    </xdr:from>
    <xdr:to>
      <xdr:col>71</xdr:col>
      <xdr:colOff>177800</xdr:colOff>
      <xdr:row>79</xdr:row>
      <xdr:rowOff>43675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7591"/>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165075</xdr:rowOff>
    </xdr:from>
    <xdr:to>
      <xdr:col>85</xdr:col>
      <xdr:colOff>177800</xdr:colOff>
      <xdr:row>79</xdr:row>
      <xdr:rowOff>95225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115321</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102908</xdr:rowOff>
    </xdr:from>
    <xdr:to>
      <xdr:col>81</xdr:col>
      <xdr:colOff>101600</xdr:colOff>
      <xdr:row>79</xdr:row>
      <xdr:rowOff>33058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49585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5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90590</xdr:rowOff>
    </xdr:from>
    <xdr:to>
      <xdr:col>76</xdr:col>
      <xdr:colOff>165100</xdr:colOff>
      <xdr:row>79</xdr:row>
      <xdr:rowOff>20740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37267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2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163691</xdr:rowOff>
    </xdr:from>
    <xdr:to>
      <xdr:col>72</xdr:col>
      <xdr:colOff>38100</xdr:colOff>
      <xdr:row>79</xdr:row>
      <xdr:rowOff>93841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84968</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9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164325</xdr:rowOff>
    </xdr:from>
    <xdr:to>
      <xdr:col>67</xdr:col>
      <xdr:colOff>101600</xdr:colOff>
      <xdr:row>79</xdr:row>
      <xdr:rowOff>94475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85602</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57333" y="13630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40553</xdr:rowOff>
    </xdr:from>
    <xdr:to>
      <xdr:col>85</xdr:col>
      <xdr:colOff>127000</xdr:colOff>
      <xdr:row>97</xdr:row>
      <xdr:rowOff>73112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71203"/>
          <a:ext cx="8382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73112</xdr:rowOff>
    </xdr:from>
    <xdr:to>
      <xdr:col>81</xdr:col>
      <xdr:colOff>50800</xdr:colOff>
      <xdr:row>97</xdr:row>
      <xdr:rowOff>80378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703762"/>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80378</xdr:rowOff>
    </xdr:from>
    <xdr:to>
      <xdr:col>76</xdr:col>
      <xdr:colOff>114300</xdr:colOff>
      <xdr:row>97</xdr:row>
      <xdr:rowOff>112040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711028"/>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112040</xdr:rowOff>
    </xdr:from>
    <xdr:to>
      <xdr:col>71</xdr:col>
      <xdr:colOff>177800</xdr:colOff>
      <xdr:row>97</xdr:row>
      <xdr:rowOff>112285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742690"/>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161203</xdr:rowOff>
    </xdr:from>
    <xdr:to>
      <xdr:col>85</xdr:col>
      <xdr:colOff>177800</xdr:colOff>
      <xdr:row>97</xdr:row>
      <xdr:rowOff>91353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139630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9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22312</xdr:rowOff>
    </xdr:from>
    <xdr:to>
      <xdr:col>81</xdr:col>
      <xdr:colOff>101600</xdr:colOff>
      <xdr:row>97</xdr:row>
      <xdr:rowOff>123912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115039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29578</xdr:rowOff>
    </xdr:from>
    <xdr:to>
      <xdr:col>76</xdr:col>
      <xdr:colOff>165100</xdr:colOff>
      <xdr:row>97</xdr:row>
      <xdr:rowOff>131178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122305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61240</xdr:rowOff>
    </xdr:from>
    <xdr:to>
      <xdr:col>72</xdr:col>
      <xdr:colOff>38100</xdr:colOff>
      <xdr:row>97</xdr:row>
      <xdr:rowOff>162840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153967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61485</xdr:rowOff>
    </xdr:from>
    <xdr:to>
      <xdr:col>67</xdr:col>
      <xdr:colOff>101600</xdr:colOff>
      <xdr:row>97</xdr:row>
      <xdr:rowOff>163085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154212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8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住民一人当たりコストは全体的に類似団体平均値以下の水準で推移している。</a:t>
          </a:r>
        </a:p>
        <a:p>
          <a:r>
            <a:rPr kumimoji="1" lang="ja-JP" altLang="en-US" sz="1300">
              <a:latin typeface="ＭＳ Ｐゴシック" panose="020B0600070205080204" pitchFamily="50" charset="-128"/>
              <a:ea typeface="ＭＳ Ｐゴシック" panose="020B0600070205080204" pitchFamily="50" charset="-128"/>
            </a:rPr>
            <a:t>総務費は新庁舎建設事業で、衛生費は清掃センター基幹的設備改良事業の実施で類似団体平均値を大きく上回こととなった。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農林水産業費が類似団体平均値を上回っているのは圃場整備事業の実施が主な要因であり、今後もこの状況が続くと予想される。</a:t>
          </a:r>
        </a:p>
        <a:p>
          <a:r>
            <a:rPr kumimoji="1" lang="ja-JP" altLang="en-US" sz="1300">
              <a:latin typeface="ＭＳ Ｐゴシック" panose="020B0600070205080204" pitchFamily="50" charset="-128"/>
              <a:ea typeface="ＭＳ Ｐゴシック" panose="020B0600070205080204" pitchFamily="50" charset="-128"/>
            </a:rPr>
            <a:t>商工費はおもちゃ博物館改修等工事の事業費が前年度よりも増加したことで高い水準となっている。</a:t>
          </a:r>
        </a:p>
        <a:p>
          <a:r>
            <a:rPr kumimoji="1" lang="ja-JP" altLang="en-US" sz="1300">
              <a:latin typeface="ＭＳ Ｐゴシック" panose="020B0600070205080204" pitchFamily="50" charset="-128"/>
              <a:ea typeface="ＭＳ Ｐゴシック" panose="020B0600070205080204" pitchFamily="50" charset="-128"/>
            </a:rPr>
            <a:t>土木費は六美町北部土地区画整理支援事業による補助金等の増加によって、類似団体平均値を上回ることとなった。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なお民生費は住民税非課税世帯及び子育て世帯への臨時特別給付金支給事業によって昨年よりもコストが増加している。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財政調整基金については、標準財政規模費比</a:t>
          </a:r>
          <a:r>
            <a:rPr kumimoji="1" lang="en-US" altLang="ja-JP" sz="1400">
              <a:latin typeface="ＭＳ ゴシック" pitchFamily="49" charset="-128"/>
              <a:ea typeface="ＭＳ ゴシック" pitchFamily="49" charset="-128"/>
            </a:rPr>
            <a:t>16.46</a:t>
          </a:r>
          <a:r>
            <a:rPr kumimoji="1" lang="ja-JP" altLang="en-US" sz="1400">
              <a:latin typeface="ＭＳ ゴシック" pitchFamily="49" charset="-128"/>
              <a:ea typeface="ＭＳ ゴシック" pitchFamily="49" charset="-128"/>
            </a:rPr>
            <a:t>％の残高となり、前年度より</a:t>
          </a:r>
          <a:r>
            <a:rPr kumimoji="1" lang="en-US" altLang="ja-JP" sz="1400">
              <a:latin typeface="ＭＳ ゴシック" pitchFamily="49" charset="-128"/>
              <a:ea typeface="ＭＳ ゴシック" pitchFamily="49" charset="-128"/>
            </a:rPr>
            <a:t>3.18</a:t>
          </a:r>
          <a:r>
            <a:rPr kumimoji="1" lang="ja-JP" altLang="en-US" sz="1400">
              <a:latin typeface="ＭＳ ゴシック" pitchFamily="49" charset="-128"/>
              <a:ea typeface="ＭＳ ゴシック" pitchFamily="49" charset="-128"/>
            </a:rPr>
            <a:t>ポイント増となった。これは年度末に普通交付税の追加交付があったが、それに対応する事業を実施することができなかったことが、今回大幅に積み立てる要因となった。しかしながら大型事業が今後本格化することから、より一層の経費削減および基金の運用が必要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介護保険事業特別会計については、保険料の改定を行ったことにより実質収支額が増え、昨年度から増加する結果となった。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年度から法適用の公営企業となった下水道事業会計については今後も適正な事業展開を図り、安定した黒字額が維持できるように努めていく。</a:t>
          </a:r>
        </a:p>
        <a:p>
          <a:r>
            <a:rPr kumimoji="1" lang="ja-JP" altLang="en-US" sz="1400">
              <a:latin typeface="ＭＳ ゴシック" pitchFamily="49" charset="-128"/>
              <a:ea typeface="ＭＳ ゴシック" pitchFamily="49" charset="-128"/>
            </a:rPr>
            <a:t>　その他の会計についても、実質収支額に大きな変動はなく、安定した財政運営が図られている。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0002_&#32207;&#21512;&#25919;&#31574;&#35506;/&#36001;&#25919;&#20418;/&#36001;&#25919;&#27604;&#36611;&#20998;&#26512;&#34920;&#65288;&#20844;&#34920;&#38306;&#20418;&#65289;/R03/2&#22238;&#30446;/&#12304;&#36001;&#25919;&#29366;&#27841;&#36039;&#26009;&#38598;&#12305;_093611_&#22764;&#29983;&#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V51">
            <v>0.8</v>
          </cell>
        </row>
        <row r="53">
          <cell r="BP53">
            <v>66.900000000000006</v>
          </cell>
          <cell r="BX53">
            <v>68.2</v>
          </cell>
          <cell r="CF53">
            <v>69.2</v>
          </cell>
          <cell r="CN53">
            <v>70</v>
          </cell>
          <cell r="CV53">
            <v>64.400000000000006</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CV73">
            <v>0.8</v>
          </cell>
        </row>
        <row r="75">
          <cell r="BP75">
            <v>6.4</v>
          </cell>
          <cell r="BX75">
            <v>6.1</v>
          </cell>
          <cell r="CF75">
            <v>6.4</v>
          </cell>
          <cell r="CN75">
            <v>5.8</v>
          </cell>
          <cell r="CV75">
            <v>5.7</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election activeCell="W39" sqref="W39:AK39"/>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80</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81</v>
      </c>
      <c r="C2" s="179"/>
      <c r="D2" s="180"/>
    </row>
    <row r="3" spans="1:119" ht="18.75" customHeight="1" thickBot="1" x14ac:dyDescent="0.2">
      <c r="A3" s="178"/>
      <c r="B3" s="589" t="s">
        <v>82</v>
      </c>
      <c r="C3" s="590"/>
      <c r="D3" s="590"/>
      <c r="E3" s="591"/>
      <c r="F3" s="591"/>
      <c r="G3" s="591"/>
      <c r="H3" s="591"/>
      <c r="I3" s="591"/>
      <c r="J3" s="591"/>
      <c r="K3" s="591"/>
      <c r="L3" s="591" t="s">
        <v>83</v>
      </c>
      <c r="M3" s="591"/>
      <c r="N3" s="591"/>
      <c r="O3" s="591"/>
      <c r="P3" s="591"/>
      <c r="Q3" s="591"/>
      <c r="R3" s="594"/>
      <c r="S3" s="594"/>
      <c r="T3" s="594"/>
      <c r="U3" s="594"/>
      <c r="V3" s="595"/>
      <c r="W3" s="485" t="s">
        <v>84</v>
      </c>
      <c r="X3" s="486"/>
      <c r="Y3" s="486"/>
      <c r="Z3" s="486"/>
      <c r="AA3" s="486"/>
      <c r="AB3" s="590"/>
      <c r="AC3" s="594" t="s">
        <v>85</v>
      </c>
      <c r="AD3" s="486"/>
      <c r="AE3" s="486"/>
      <c r="AF3" s="486"/>
      <c r="AG3" s="486"/>
      <c r="AH3" s="486"/>
      <c r="AI3" s="486"/>
      <c r="AJ3" s="486"/>
      <c r="AK3" s="486"/>
      <c r="AL3" s="556"/>
      <c r="AM3" s="485" t="s">
        <v>86</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87</v>
      </c>
      <c r="BO3" s="486"/>
      <c r="BP3" s="486"/>
      <c r="BQ3" s="486"/>
      <c r="BR3" s="486"/>
      <c r="BS3" s="486"/>
      <c r="BT3" s="486"/>
      <c r="BU3" s="556"/>
      <c r="BV3" s="485" t="s">
        <v>88</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89</v>
      </c>
      <c r="CU3" s="486"/>
      <c r="CV3" s="486"/>
      <c r="CW3" s="486"/>
      <c r="CX3" s="486"/>
      <c r="CY3" s="486"/>
      <c r="CZ3" s="486"/>
      <c r="DA3" s="556"/>
      <c r="DB3" s="485" t="s">
        <v>90</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91</v>
      </c>
      <c r="AZ4" s="443"/>
      <c r="BA4" s="443"/>
      <c r="BB4" s="443"/>
      <c r="BC4" s="443"/>
      <c r="BD4" s="443"/>
      <c r="BE4" s="443"/>
      <c r="BF4" s="443"/>
      <c r="BG4" s="443"/>
      <c r="BH4" s="443"/>
      <c r="BI4" s="443"/>
      <c r="BJ4" s="443"/>
      <c r="BK4" s="443"/>
      <c r="BL4" s="443"/>
      <c r="BM4" s="444"/>
      <c r="BN4" s="445">
        <v>20638568</v>
      </c>
      <c r="BO4" s="446"/>
      <c r="BP4" s="446"/>
      <c r="BQ4" s="446"/>
      <c r="BR4" s="446"/>
      <c r="BS4" s="446"/>
      <c r="BT4" s="446"/>
      <c r="BU4" s="447"/>
      <c r="BV4" s="445">
        <v>19362953</v>
      </c>
      <c r="BW4" s="446"/>
      <c r="BX4" s="446"/>
      <c r="BY4" s="446"/>
      <c r="BZ4" s="446"/>
      <c r="CA4" s="446"/>
      <c r="CB4" s="446"/>
      <c r="CC4" s="447"/>
      <c r="CD4" s="582" t="s">
        <v>92</v>
      </c>
      <c r="CE4" s="583"/>
      <c r="CF4" s="583"/>
      <c r="CG4" s="583"/>
      <c r="CH4" s="583"/>
      <c r="CI4" s="583"/>
      <c r="CJ4" s="583"/>
      <c r="CK4" s="583"/>
      <c r="CL4" s="583"/>
      <c r="CM4" s="583"/>
      <c r="CN4" s="583"/>
      <c r="CO4" s="583"/>
      <c r="CP4" s="583"/>
      <c r="CQ4" s="583"/>
      <c r="CR4" s="583"/>
      <c r="CS4" s="584"/>
      <c r="CT4" s="585">
        <v>10.3</v>
      </c>
      <c r="CU4" s="586"/>
      <c r="CV4" s="586"/>
      <c r="CW4" s="586"/>
      <c r="CX4" s="586"/>
      <c r="CY4" s="586"/>
      <c r="CZ4" s="586"/>
      <c r="DA4" s="587"/>
      <c r="DB4" s="585">
        <v>6.2</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93</v>
      </c>
      <c r="AN5" s="373"/>
      <c r="AO5" s="373"/>
      <c r="AP5" s="373"/>
      <c r="AQ5" s="373"/>
      <c r="AR5" s="373"/>
      <c r="AS5" s="373"/>
      <c r="AT5" s="374"/>
      <c r="AU5" s="474" t="s">
        <v>94</v>
      </c>
      <c r="AV5" s="475"/>
      <c r="AW5" s="475"/>
      <c r="AX5" s="475"/>
      <c r="AY5" s="430" t="s">
        <v>95</v>
      </c>
      <c r="AZ5" s="431"/>
      <c r="BA5" s="431"/>
      <c r="BB5" s="431"/>
      <c r="BC5" s="431"/>
      <c r="BD5" s="431"/>
      <c r="BE5" s="431"/>
      <c r="BF5" s="431"/>
      <c r="BG5" s="431"/>
      <c r="BH5" s="431"/>
      <c r="BI5" s="431"/>
      <c r="BJ5" s="431"/>
      <c r="BK5" s="431"/>
      <c r="BL5" s="431"/>
      <c r="BM5" s="432"/>
      <c r="BN5" s="416">
        <v>19694724</v>
      </c>
      <c r="BO5" s="417"/>
      <c r="BP5" s="417"/>
      <c r="BQ5" s="417"/>
      <c r="BR5" s="417"/>
      <c r="BS5" s="417"/>
      <c r="BT5" s="417"/>
      <c r="BU5" s="418"/>
      <c r="BV5" s="416">
        <v>18793292</v>
      </c>
      <c r="BW5" s="417"/>
      <c r="BX5" s="417"/>
      <c r="BY5" s="417"/>
      <c r="BZ5" s="417"/>
      <c r="CA5" s="417"/>
      <c r="CB5" s="417"/>
      <c r="CC5" s="418"/>
      <c r="CD5" s="456" t="s">
        <v>96</v>
      </c>
      <c r="CE5" s="376"/>
      <c r="CF5" s="376"/>
      <c r="CG5" s="376"/>
      <c r="CH5" s="376"/>
      <c r="CI5" s="376"/>
      <c r="CJ5" s="376"/>
      <c r="CK5" s="376"/>
      <c r="CL5" s="376"/>
      <c r="CM5" s="376"/>
      <c r="CN5" s="376"/>
      <c r="CO5" s="376"/>
      <c r="CP5" s="376"/>
      <c r="CQ5" s="376"/>
      <c r="CR5" s="376"/>
      <c r="CS5" s="457"/>
      <c r="CT5" s="413">
        <v>78.599999999999994</v>
      </c>
      <c r="CU5" s="414"/>
      <c r="CV5" s="414"/>
      <c r="CW5" s="414"/>
      <c r="CX5" s="414"/>
      <c r="CY5" s="414"/>
      <c r="CZ5" s="414"/>
      <c r="DA5" s="415"/>
      <c r="DB5" s="413">
        <v>87.8</v>
      </c>
      <c r="DC5" s="414"/>
      <c r="DD5" s="414"/>
      <c r="DE5" s="414"/>
      <c r="DF5" s="414"/>
      <c r="DG5" s="414"/>
      <c r="DH5" s="414"/>
      <c r="DI5" s="415"/>
    </row>
    <row r="6" spans="1:119" ht="18.75" customHeight="1" x14ac:dyDescent="0.15">
      <c r="A6" s="178"/>
      <c r="B6" s="562" t="s">
        <v>97</v>
      </c>
      <c r="C6" s="403"/>
      <c r="D6" s="403"/>
      <c r="E6" s="563"/>
      <c r="F6" s="563"/>
      <c r="G6" s="563"/>
      <c r="H6" s="563"/>
      <c r="I6" s="563"/>
      <c r="J6" s="563"/>
      <c r="K6" s="563"/>
      <c r="L6" s="563" t="s">
        <v>98</v>
      </c>
      <c r="M6" s="563"/>
      <c r="N6" s="563"/>
      <c r="O6" s="563"/>
      <c r="P6" s="563"/>
      <c r="Q6" s="563"/>
      <c r="R6" s="401"/>
      <c r="S6" s="401"/>
      <c r="T6" s="401"/>
      <c r="U6" s="401"/>
      <c r="V6" s="569"/>
      <c r="W6" s="506" t="s">
        <v>99</v>
      </c>
      <c r="X6" s="402"/>
      <c r="Y6" s="402"/>
      <c r="Z6" s="402"/>
      <c r="AA6" s="402"/>
      <c r="AB6" s="403"/>
      <c r="AC6" s="574" t="s">
        <v>100</v>
      </c>
      <c r="AD6" s="575"/>
      <c r="AE6" s="575"/>
      <c r="AF6" s="575"/>
      <c r="AG6" s="575"/>
      <c r="AH6" s="575"/>
      <c r="AI6" s="575"/>
      <c r="AJ6" s="575"/>
      <c r="AK6" s="575"/>
      <c r="AL6" s="576"/>
      <c r="AM6" s="473" t="s">
        <v>101</v>
      </c>
      <c r="AN6" s="373"/>
      <c r="AO6" s="373"/>
      <c r="AP6" s="373"/>
      <c r="AQ6" s="373"/>
      <c r="AR6" s="373"/>
      <c r="AS6" s="373"/>
      <c r="AT6" s="374"/>
      <c r="AU6" s="474" t="s">
        <v>102</v>
      </c>
      <c r="AV6" s="475"/>
      <c r="AW6" s="475"/>
      <c r="AX6" s="475"/>
      <c r="AY6" s="430" t="s">
        <v>103</v>
      </c>
      <c r="AZ6" s="431"/>
      <c r="BA6" s="431"/>
      <c r="BB6" s="431"/>
      <c r="BC6" s="431"/>
      <c r="BD6" s="431"/>
      <c r="BE6" s="431"/>
      <c r="BF6" s="431"/>
      <c r="BG6" s="431"/>
      <c r="BH6" s="431"/>
      <c r="BI6" s="431"/>
      <c r="BJ6" s="431"/>
      <c r="BK6" s="431"/>
      <c r="BL6" s="431"/>
      <c r="BM6" s="432"/>
      <c r="BN6" s="416">
        <v>943844</v>
      </c>
      <c r="BO6" s="417"/>
      <c r="BP6" s="417"/>
      <c r="BQ6" s="417"/>
      <c r="BR6" s="417"/>
      <c r="BS6" s="417"/>
      <c r="BT6" s="417"/>
      <c r="BU6" s="418"/>
      <c r="BV6" s="416">
        <v>569661</v>
      </c>
      <c r="BW6" s="417"/>
      <c r="BX6" s="417"/>
      <c r="BY6" s="417"/>
      <c r="BZ6" s="417"/>
      <c r="CA6" s="417"/>
      <c r="CB6" s="417"/>
      <c r="CC6" s="418"/>
      <c r="CD6" s="456" t="s">
        <v>104</v>
      </c>
      <c r="CE6" s="376"/>
      <c r="CF6" s="376"/>
      <c r="CG6" s="376"/>
      <c r="CH6" s="376"/>
      <c r="CI6" s="376"/>
      <c r="CJ6" s="376"/>
      <c r="CK6" s="376"/>
      <c r="CL6" s="376"/>
      <c r="CM6" s="376"/>
      <c r="CN6" s="376"/>
      <c r="CO6" s="376"/>
      <c r="CP6" s="376"/>
      <c r="CQ6" s="376"/>
      <c r="CR6" s="376"/>
      <c r="CS6" s="457"/>
      <c r="CT6" s="559">
        <v>81.5</v>
      </c>
      <c r="CU6" s="560"/>
      <c r="CV6" s="560"/>
      <c r="CW6" s="560"/>
      <c r="CX6" s="560"/>
      <c r="CY6" s="560"/>
      <c r="CZ6" s="560"/>
      <c r="DA6" s="561"/>
      <c r="DB6" s="559">
        <v>91.5</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105</v>
      </c>
      <c r="AN7" s="373"/>
      <c r="AO7" s="373"/>
      <c r="AP7" s="373"/>
      <c r="AQ7" s="373"/>
      <c r="AR7" s="373"/>
      <c r="AS7" s="373"/>
      <c r="AT7" s="374"/>
      <c r="AU7" s="474" t="s">
        <v>106</v>
      </c>
      <c r="AV7" s="475"/>
      <c r="AW7" s="475"/>
      <c r="AX7" s="475"/>
      <c r="AY7" s="430" t="s">
        <v>107</v>
      </c>
      <c r="AZ7" s="431"/>
      <c r="BA7" s="431"/>
      <c r="BB7" s="431"/>
      <c r="BC7" s="431"/>
      <c r="BD7" s="431"/>
      <c r="BE7" s="431"/>
      <c r="BF7" s="431"/>
      <c r="BG7" s="431"/>
      <c r="BH7" s="431"/>
      <c r="BI7" s="431"/>
      <c r="BJ7" s="431"/>
      <c r="BK7" s="431"/>
      <c r="BL7" s="431"/>
      <c r="BM7" s="432"/>
      <c r="BN7" s="416">
        <v>16761</v>
      </c>
      <c r="BO7" s="417"/>
      <c r="BP7" s="417"/>
      <c r="BQ7" s="417"/>
      <c r="BR7" s="417"/>
      <c r="BS7" s="417"/>
      <c r="BT7" s="417"/>
      <c r="BU7" s="418"/>
      <c r="BV7" s="416">
        <v>40155</v>
      </c>
      <c r="BW7" s="417"/>
      <c r="BX7" s="417"/>
      <c r="BY7" s="417"/>
      <c r="BZ7" s="417"/>
      <c r="CA7" s="417"/>
      <c r="CB7" s="417"/>
      <c r="CC7" s="418"/>
      <c r="CD7" s="456" t="s">
        <v>108</v>
      </c>
      <c r="CE7" s="376"/>
      <c r="CF7" s="376"/>
      <c r="CG7" s="376"/>
      <c r="CH7" s="376"/>
      <c r="CI7" s="376"/>
      <c r="CJ7" s="376"/>
      <c r="CK7" s="376"/>
      <c r="CL7" s="376"/>
      <c r="CM7" s="376"/>
      <c r="CN7" s="376"/>
      <c r="CO7" s="376"/>
      <c r="CP7" s="376"/>
      <c r="CQ7" s="376"/>
      <c r="CR7" s="376"/>
      <c r="CS7" s="457"/>
      <c r="CT7" s="416">
        <v>9044494</v>
      </c>
      <c r="CU7" s="417"/>
      <c r="CV7" s="417"/>
      <c r="CW7" s="417"/>
      <c r="CX7" s="417"/>
      <c r="CY7" s="417"/>
      <c r="CZ7" s="417"/>
      <c r="DA7" s="418"/>
      <c r="DB7" s="416">
        <v>8520230</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109</v>
      </c>
      <c r="AN8" s="373"/>
      <c r="AO8" s="373"/>
      <c r="AP8" s="373"/>
      <c r="AQ8" s="373"/>
      <c r="AR8" s="373"/>
      <c r="AS8" s="373"/>
      <c r="AT8" s="374"/>
      <c r="AU8" s="474" t="s">
        <v>110</v>
      </c>
      <c r="AV8" s="475"/>
      <c r="AW8" s="475"/>
      <c r="AX8" s="475"/>
      <c r="AY8" s="430" t="s">
        <v>111</v>
      </c>
      <c r="AZ8" s="431"/>
      <c r="BA8" s="431"/>
      <c r="BB8" s="431"/>
      <c r="BC8" s="431"/>
      <c r="BD8" s="431"/>
      <c r="BE8" s="431"/>
      <c r="BF8" s="431"/>
      <c r="BG8" s="431"/>
      <c r="BH8" s="431"/>
      <c r="BI8" s="431"/>
      <c r="BJ8" s="431"/>
      <c r="BK8" s="431"/>
      <c r="BL8" s="431"/>
      <c r="BM8" s="432"/>
      <c r="BN8" s="416">
        <v>927083</v>
      </c>
      <c r="BO8" s="417"/>
      <c r="BP8" s="417"/>
      <c r="BQ8" s="417"/>
      <c r="BR8" s="417"/>
      <c r="BS8" s="417"/>
      <c r="BT8" s="417"/>
      <c r="BU8" s="418"/>
      <c r="BV8" s="416">
        <v>529506</v>
      </c>
      <c r="BW8" s="417"/>
      <c r="BX8" s="417"/>
      <c r="BY8" s="417"/>
      <c r="BZ8" s="417"/>
      <c r="CA8" s="417"/>
      <c r="CB8" s="417"/>
      <c r="CC8" s="418"/>
      <c r="CD8" s="456" t="s">
        <v>112</v>
      </c>
      <c r="CE8" s="376"/>
      <c r="CF8" s="376"/>
      <c r="CG8" s="376"/>
      <c r="CH8" s="376"/>
      <c r="CI8" s="376"/>
      <c r="CJ8" s="376"/>
      <c r="CK8" s="376"/>
      <c r="CL8" s="376"/>
      <c r="CM8" s="376"/>
      <c r="CN8" s="376"/>
      <c r="CO8" s="376"/>
      <c r="CP8" s="376"/>
      <c r="CQ8" s="376"/>
      <c r="CR8" s="376"/>
      <c r="CS8" s="457"/>
      <c r="CT8" s="519">
        <v>0.82</v>
      </c>
      <c r="CU8" s="520"/>
      <c r="CV8" s="520"/>
      <c r="CW8" s="520"/>
      <c r="CX8" s="520"/>
      <c r="CY8" s="520"/>
      <c r="CZ8" s="520"/>
      <c r="DA8" s="521"/>
      <c r="DB8" s="519">
        <v>0.82</v>
      </c>
      <c r="DC8" s="520"/>
      <c r="DD8" s="520"/>
      <c r="DE8" s="520"/>
      <c r="DF8" s="520"/>
      <c r="DG8" s="520"/>
      <c r="DH8" s="520"/>
      <c r="DI8" s="521"/>
    </row>
    <row r="9" spans="1:119" ht="18.75" customHeight="1" thickBot="1" x14ac:dyDescent="0.2">
      <c r="A9" s="178"/>
      <c r="B9" s="548" t="s">
        <v>113</v>
      </c>
      <c r="C9" s="549"/>
      <c r="D9" s="549"/>
      <c r="E9" s="549"/>
      <c r="F9" s="549"/>
      <c r="G9" s="549"/>
      <c r="H9" s="549"/>
      <c r="I9" s="549"/>
      <c r="J9" s="549"/>
      <c r="K9" s="467"/>
      <c r="L9" s="550" t="s">
        <v>114</v>
      </c>
      <c r="M9" s="551"/>
      <c r="N9" s="551"/>
      <c r="O9" s="551"/>
      <c r="P9" s="551"/>
      <c r="Q9" s="552"/>
      <c r="R9" s="553">
        <v>39474</v>
      </c>
      <c r="S9" s="554"/>
      <c r="T9" s="554"/>
      <c r="U9" s="554"/>
      <c r="V9" s="555"/>
      <c r="W9" s="485" t="s">
        <v>115</v>
      </c>
      <c r="X9" s="486"/>
      <c r="Y9" s="486"/>
      <c r="Z9" s="486"/>
      <c r="AA9" s="486"/>
      <c r="AB9" s="486"/>
      <c r="AC9" s="486"/>
      <c r="AD9" s="486"/>
      <c r="AE9" s="486"/>
      <c r="AF9" s="486"/>
      <c r="AG9" s="486"/>
      <c r="AH9" s="486"/>
      <c r="AI9" s="486"/>
      <c r="AJ9" s="486"/>
      <c r="AK9" s="486"/>
      <c r="AL9" s="556"/>
      <c r="AM9" s="473" t="s">
        <v>116</v>
      </c>
      <c r="AN9" s="373"/>
      <c r="AO9" s="373"/>
      <c r="AP9" s="373"/>
      <c r="AQ9" s="373"/>
      <c r="AR9" s="373"/>
      <c r="AS9" s="373"/>
      <c r="AT9" s="374"/>
      <c r="AU9" s="474" t="s">
        <v>94</v>
      </c>
      <c r="AV9" s="475"/>
      <c r="AW9" s="475"/>
      <c r="AX9" s="475"/>
      <c r="AY9" s="430" t="s">
        <v>117</v>
      </c>
      <c r="AZ9" s="431"/>
      <c r="BA9" s="431"/>
      <c r="BB9" s="431"/>
      <c r="BC9" s="431"/>
      <c r="BD9" s="431"/>
      <c r="BE9" s="431"/>
      <c r="BF9" s="431"/>
      <c r="BG9" s="431"/>
      <c r="BH9" s="431"/>
      <c r="BI9" s="431"/>
      <c r="BJ9" s="431"/>
      <c r="BK9" s="431"/>
      <c r="BL9" s="431"/>
      <c r="BM9" s="432"/>
      <c r="BN9" s="416">
        <v>397577</v>
      </c>
      <c r="BO9" s="417"/>
      <c r="BP9" s="417"/>
      <c r="BQ9" s="417"/>
      <c r="BR9" s="417"/>
      <c r="BS9" s="417"/>
      <c r="BT9" s="417"/>
      <c r="BU9" s="418"/>
      <c r="BV9" s="416">
        <v>236385</v>
      </c>
      <c r="BW9" s="417"/>
      <c r="BX9" s="417"/>
      <c r="BY9" s="417"/>
      <c r="BZ9" s="417"/>
      <c r="CA9" s="417"/>
      <c r="CB9" s="417"/>
      <c r="CC9" s="418"/>
      <c r="CD9" s="456" t="s">
        <v>118</v>
      </c>
      <c r="CE9" s="376"/>
      <c r="CF9" s="376"/>
      <c r="CG9" s="376"/>
      <c r="CH9" s="376"/>
      <c r="CI9" s="376"/>
      <c r="CJ9" s="376"/>
      <c r="CK9" s="376"/>
      <c r="CL9" s="376"/>
      <c r="CM9" s="376"/>
      <c r="CN9" s="376"/>
      <c r="CO9" s="376"/>
      <c r="CP9" s="376"/>
      <c r="CQ9" s="376"/>
      <c r="CR9" s="376"/>
      <c r="CS9" s="457"/>
      <c r="CT9" s="413">
        <v>9.1</v>
      </c>
      <c r="CU9" s="414"/>
      <c r="CV9" s="414"/>
      <c r="CW9" s="414"/>
      <c r="CX9" s="414"/>
      <c r="CY9" s="414"/>
      <c r="CZ9" s="414"/>
      <c r="DA9" s="415"/>
      <c r="DB9" s="413">
        <v>9.1</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119</v>
      </c>
      <c r="M10" s="373"/>
      <c r="N10" s="373"/>
      <c r="O10" s="373"/>
      <c r="P10" s="373"/>
      <c r="Q10" s="374"/>
      <c r="R10" s="369">
        <v>39951</v>
      </c>
      <c r="S10" s="370"/>
      <c r="T10" s="370"/>
      <c r="U10" s="370"/>
      <c r="V10" s="429"/>
      <c r="W10" s="557"/>
      <c r="X10" s="367"/>
      <c r="Y10" s="367"/>
      <c r="Z10" s="367"/>
      <c r="AA10" s="367"/>
      <c r="AB10" s="367"/>
      <c r="AC10" s="367"/>
      <c r="AD10" s="367"/>
      <c r="AE10" s="367"/>
      <c r="AF10" s="367"/>
      <c r="AG10" s="367"/>
      <c r="AH10" s="367"/>
      <c r="AI10" s="367"/>
      <c r="AJ10" s="367"/>
      <c r="AK10" s="367"/>
      <c r="AL10" s="558"/>
      <c r="AM10" s="473" t="s">
        <v>120</v>
      </c>
      <c r="AN10" s="373"/>
      <c r="AO10" s="373"/>
      <c r="AP10" s="373"/>
      <c r="AQ10" s="373"/>
      <c r="AR10" s="373"/>
      <c r="AS10" s="373"/>
      <c r="AT10" s="374"/>
      <c r="AU10" s="474" t="s">
        <v>121</v>
      </c>
      <c r="AV10" s="475"/>
      <c r="AW10" s="475"/>
      <c r="AX10" s="475"/>
      <c r="AY10" s="430" t="s">
        <v>122</v>
      </c>
      <c r="AZ10" s="431"/>
      <c r="BA10" s="431"/>
      <c r="BB10" s="431"/>
      <c r="BC10" s="431"/>
      <c r="BD10" s="431"/>
      <c r="BE10" s="431"/>
      <c r="BF10" s="431"/>
      <c r="BG10" s="431"/>
      <c r="BH10" s="431"/>
      <c r="BI10" s="431"/>
      <c r="BJ10" s="431"/>
      <c r="BK10" s="431"/>
      <c r="BL10" s="431"/>
      <c r="BM10" s="432"/>
      <c r="BN10" s="416">
        <v>357132</v>
      </c>
      <c r="BO10" s="417"/>
      <c r="BP10" s="417"/>
      <c r="BQ10" s="417"/>
      <c r="BR10" s="417"/>
      <c r="BS10" s="417"/>
      <c r="BT10" s="417"/>
      <c r="BU10" s="418"/>
      <c r="BV10" s="416">
        <v>192009</v>
      </c>
      <c r="BW10" s="417"/>
      <c r="BX10" s="417"/>
      <c r="BY10" s="417"/>
      <c r="BZ10" s="417"/>
      <c r="CA10" s="417"/>
      <c r="CB10" s="417"/>
      <c r="CC10" s="41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124</v>
      </c>
      <c r="M11" s="378"/>
      <c r="N11" s="378"/>
      <c r="O11" s="378"/>
      <c r="P11" s="378"/>
      <c r="Q11" s="379"/>
      <c r="R11" s="545" t="s">
        <v>125</v>
      </c>
      <c r="S11" s="546"/>
      <c r="T11" s="546"/>
      <c r="U11" s="546"/>
      <c r="V11" s="547"/>
      <c r="W11" s="557"/>
      <c r="X11" s="367"/>
      <c r="Y11" s="367"/>
      <c r="Z11" s="367"/>
      <c r="AA11" s="367"/>
      <c r="AB11" s="367"/>
      <c r="AC11" s="367"/>
      <c r="AD11" s="367"/>
      <c r="AE11" s="367"/>
      <c r="AF11" s="367"/>
      <c r="AG11" s="367"/>
      <c r="AH11" s="367"/>
      <c r="AI11" s="367"/>
      <c r="AJ11" s="367"/>
      <c r="AK11" s="367"/>
      <c r="AL11" s="558"/>
      <c r="AM11" s="473" t="s">
        <v>126</v>
      </c>
      <c r="AN11" s="373"/>
      <c r="AO11" s="373"/>
      <c r="AP11" s="373"/>
      <c r="AQ11" s="373"/>
      <c r="AR11" s="373"/>
      <c r="AS11" s="373"/>
      <c r="AT11" s="374"/>
      <c r="AU11" s="474" t="s">
        <v>121</v>
      </c>
      <c r="AV11" s="475"/>
      <c r="AW11" s="475"/>
      <c r="AX11" s="475"/>
      <c r="AY11" s="430" t="s">
        <v>127</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128</v>
      </c>
      <c r="CE11" s="376"/>
      <c r="CF11" s="376"/>
      <c r="CG11" s="376"/>
      <c r="CH11" s="376"/>
      <c r="CI11" s="376"/>
      <c r="CJ11" s="376"/>
      <c r="CK11" s="376"/>
      <c r="CL11" s="376"/>
      <c r="CM11" s="376"/>
      <c r="CN11" s="376"/>
      <c r="CO11" s="376"/>
      <c r="CP11" s="376"/>
      <c r="CQ11" s="376"/>
      <c r="CR11" s="376"/>
      <c r="CS11" s="457"/>
      <c r="CT11" s="519" t="s">
        <v>129</v>
      </c>
      <c r="CU11" s="520"/>
      <c r="CV11" s="520"/>
      <c r="CW11" s="520"/>
      <c r="CX11" s="520"/>
      <c r="CY11" s="520"/>
      <c r="CZ11" s="520"/>
      <c r="DA11" s="521"/>
      <c r="DB11" s="519" t="s">
        <v>130</v>
      </c>
      <c r="DC11" s="520"/>
      <c r="DD11" s="520"/>
      <c r="DE11" s="520"/>
      <c r="DF11" s="520"/>
      <c r="DG11" s="520"/>
      <c r="DH11" s="520"/>
      <c r="DI11" s="521"/>
    </row>
    <row r="12" spans="1:119" ht="18.75" customHeight="1" x14ac:dyDescent="0.15">
      <c r="A12" s="178"/>
      <c r="B12" s="522" t="s">
        <v>131</v>
      </c>
      <c r="C12" s="523"/>
      <c r="D12" s="523"/>
      <c r="E12" s="523"/>
      <c r="F12" s="523"/>
      <c r="G12" s="523"/>
      <c r="H12" s="523"/>
      <c r="I12" s="523"/>
      <c r="J12" s="523"/>
      <c r="K12" s="524"/>
      <c r="L12" s="531" t="s">
        <v>132</v>
      </c>
      <c r="M12" s="532"/>
      <c r="N12" s="532"/>
      <c r="O12" s="532"/>
      <c r="P12" s="532"/>
      <c r="Q12" s="533"/>
      <c r="R12" s="534">
        <v>38831</v>
      </c>
      <c r="S12" s="535"/>
      <c r="T12" s="535"/>
      <c r="U12" s="535"/>
      <c r="V12" s="536"/>
      <c r="W12" s="537" t="s">
        <v>1</v>
      </c>
      <c r="X12" s="475"/>
      <c r="Y12" s="475"/>
      <c r="Z12" s="475"/>
      <c r="AA12" s="475"/>
      <c r="AB12" s="538"/>
      <c r="AC12" s="539" t="s">
        <v>133</v>
      </c>
      <c r="AD12" s="540"/>
      <c r="AE12" s="540"/>
      <c r="AF12" s="540"/>
      <c r="AG12" s="541"/>
      <c r="AH12" s="539" t="s">
        <v>134</v>
      </c>
      <c r="AI12" s="540"/>
      <c r="AJ12" s="540"/>
      <c r="AK12" s="540"/>
      <c r="AL12" s="542"/>
      <c r="AM12" s="473" t="s">
        <v>135</v>
      </c>
      <c r="AN12" s="373"/>
      <c r="AO12" s="373"/>
      <c r="AP12" s="373"/>
      <c r="AQ12" s="373"/>
      <c r="AR12" s="373"/>
      <c r="AS12" s="373"/>
      <c r="AT12" s="374"/>
      <c r="AU12" s="474" t="s">
        <v>136</v>
      </c>
      <c r="AV12" s="475"/>
      <c r="AW12" s="475"/>
      <c r="AX12" s="475"/>
      <c r="AY12" s="430" t="s">
        <v>137</v>
      </c>
      <c r="AZ12" s="431"/>
      <c r="BA12" s="431"/>
      <c r="BB12" s="431"/>
      <c r="BC12" s="431"/>
      <c r="BD12" s="431"/>
      <c r="BE12" s="431"/>
      <c r="BF12" s="431"/>
      <c r="BG12" s="431"/>
      <c r="BH12" s="431"/>
      <c r="BI12" s="431"/>
      <c r="BJ12" s="431"/>
      <c r="BK12" s="431"/>
      <c r="BL12" s="431"/>
      <c r="BM12" s="432"/>
      <c r="BN12" s="416">
        <v>0</v>
      </c>
      <c r="BO12" s="417"/>
      <c r="BP12" s="417"/>
      <c r="BQ12" s="417"/>
      <c r="BR12" s="417"/>
      <c r="BS12" s="417"/>
      <c r="BT12" s="417"/>
      <c r="BU12" s="418"/>
      <c r="BV12" s="416">
        <v>0</v>
      </c>
      <c r="BW12" s="417"/>
      <c r="BX12" s="417"/>
      <c r="BY12" s="417"/>
      <c r="BZ12" s="417"/>
      <c r="CA12" s="417"/>
      <c r="CB12" s="417"/>
      <c r="CC12" s="418"/>
      <c r="CD12" s="456" t="s">
        <v>138</v>
      </c>
      <c r="CE12" s="376"/>
      <c r="CF12" s="376"/>
      <c r="CG12" s="376"/>
      <c r="CH12" s="376"/>
      <c r="CI12" s="376"/>
      <c r="CJ12" s="376"/>
      <c r="CK12" s="376"/>
      <c r="CL12" s="376"/>
      <c r="CM12" s="376"/>
      <c r="CN12" s="376"/>
      <c r="CO12" s="376"/>
      <c r="CP12" s="376"/>
      <c r="CQ12" s="376"/>
      <c r="CR12" s="376"/>
      <c r="CS12" s="457"/>
      <c r="CT12" s="519" t="s">
        <v>139</v>
      </c>
      <c r="CU12" s="520"/>
      <c r="CV12" s="520"/>
      <c r="CW12" s="520"/>
      <c r="CX12" s="520"/>
      <c r="CY12" s="520"/>
      <c r="CZ12" s="520"/>
      <c r="DA12" s="521"/>
      <c r="DB12" s="519" t="s">
        <v>129</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140</v>
      </c>
      <c r="N13" s="501"/>
      <c r="O13" s="501"/>
      <c r="P13" s="501"/>
      <c r="Q13" s="502"/>
      <c r="R13" s="503">
        <v>38277</v>
      </c>
      <c r="S13" s="504"/>
      <c r="T13" s="504"/>
      <c r="U13" s="504"/>
      <c r="V13" s="505"/>
      <c r="W13" s="506" t="s">
        <v>141</v>
      </c>
      <c r="X13" s="402"/>
      <c r="Y13" s="402"/>
      <c r="Z13" s="402"/>
      <c r="AA13" s="402"/>
      <c r="AB13" s="403"/>
      <c r="AC13" s="369">
        <v>1249</v>
      </c>
      <c r="AD13" s="370"/>
      <c r="AE13" s="370"/>
      <c r="AF13" s="370"/>
      <c r="AG13" s="371"/>
      <c r="AH13" s="369">
        <v>1439</v>
      </c>
      <c r="AI13" s="370"/>
      <c r="AJ13" s="370"/>
      <c r="AK13" s="370"/>
      <c r="AL13" s="429"/>
      <c r="AM13" s="473" t="s">
        <v>142</v>
      </c>
      <c r="AN13" s="373"/>
      <c r="AO13" s="373"/>
      <c r="AP13" s="373"/>
      <c r="AQ13" s="373"/>
      <c r="AR13" s="373"/>
      <c r="AS13" s="373"/>
      <c r="AT13" s="374"/>
      <c r="AU13" s="474" t="s">
        <v>143</v>
      </c>
      <c r="AV13" s="475"/>
      <c r="AW13" s="475"/>
      <c r="AX13" s="475"/>
      <c r="AY13" s="430" t="s">
        <v>144</v>
      </c>
      <c r="AZ13" s="431"/>
      <c r="BA13" s="431"/>
      <c r="BB13" s="431"/>
      <c r="BC13" s="431"/>
      <c r="BD13" s="431"/>
      <c r="BE13" s="431"/>
      <c r="BF13" s="431"/>
      <c r="BG13" s="431"/>
      <c r="BH13" s="431"/>
      <c r="BI13" s="431"/>
      <c r="BJ13" s="431"/>
      <c r="BK13" s="431"/>
      <c r="BL13" s="431"/>
      <c r="BM13" s="432"/>
      <c r="BN13" s="416">
        <v>754709</v>
      </c>
      <c r="BO13" s="417"/>
      <c r="BP13" s="417"/>
      <c r="BQ13" s="417"/>
      <c r="BR13" s="417"/>
      <c r="BS13" s="417"/>
      <c r="BT13" s="417"/>
      <c r="BU13" s="418"/>
      <c r="BV13" s="416">
        <v>428394</v>
      </c>
      <c r="BW13" s="417"/>
      <c r="BX13" s="417"/>
      <c r="BY13" s="417"/>
      <c r="BZ13" s="417"/>
      <c r="CA13" s="417"/>
      <c r="CB13" s="417"/>
      <c r="CC13" s="418"/>
      <c r="CD13" s="456" t="s">
        <v>145</v>
      </c>
      <c r="CE13" s="376"/>
      <c r="CF13" s="376"/>
      <c r="CG13" s="376"/>
      <c r="CH13" s="376"/>
      <c r="CI13" s="376"/>
      <c r="CJ13" s="376"/>
      <c r="CK13" s="376"/>
      <c r="CL13" s="376"/>
      <c r="CM13" s="376"/>
      <c r="CN13" s="376"/>
      <c r="CO13" s="376"/>
      <c r="CP13" s="376"/>
      <c r="CQ13" s="376"/>
      <c r="CR13" s="376"/>
      <c r="CS13" s="457"/>
      <c r="CT13" s="413">
        <v>5.7</v>
      </c>
      <c r="CU13" s="414"/>
      <c r="CV13" s="414"/>
      <c r="CW13" s="414"/>
      <c r="CX13" s="414"/>
      <c r="CY13" s="414"/>
      <c r="CZ13" s="414"/>
      <c r="DA13" s="415"/>
      <c r="DB13" s="413">
        <v>5.8</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146</v>
      </c>
      <c r="M14" s="543"/>
      <c r="N14" s="543"/>
      <c r="O14" s="543"/>
      <c r="P14" s="543"/>
      <c r="Q14" s="544"/>
      <c r="R14" s="503">
        <v>39096</v>
      </c>
      <c r="S14" s="504"/>
      <c r="T14" s="504"/>
      <c r="U14" s="504"/>
      <c r="V14" s="505"/>
      <c r="W14" s="507"/>
      <c r="X14" s="405"/>
      <c r="Y14" s="405"/>
      <c r="Z14" s="405"/>
      <c r="AA14" s="405"/>
      <c r="AB14" s="406"/>
      <c r="AC14" s="496">
        <v>6.5</v>
      </c>
      <c r="AD14" s="497"/>
      <c r="AE14" s="497"/>
      <c r="AF14" s="497"/>
      <c r="AG14" s="498"/>
      <c r="AH14" s="496">
        <v>7.4</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147</v>
      </c>
      <c r="CE14" s="454"/>
      <c r="CF14" s="454"/>
      <c r="CG14" s="454"/>
      <c r="CH14" s="454"/>
      <c r="CI14" s="454"/>
      <c r="CJ14" s="454"/>
      <c r="CK14" s="454"/>
      <c r="CL14" s="454"/>
      <c r="CM14" s="454"/>
      <c r="CN14" s="454"/>
      <c r="CO14" s="454"/>
      <c r="CP14" s="454"/>
      <c r="CQ14" s="454"/>
      <c r="CR14" s="454"/>
      <c r="CS14" s="455"/>
      <c r="CT14" s="513">
        <v>0.8</v>
      </c>
      <c r="CU14" s="514"/>
      <c r="CV14" s="514"/>
      <c r="CW14" s="514"/>
      <c r="CX14" s="514"/>
      <c r="CY14" s="514"/>
      <c r="CZ14" s="514"/>
      <c r="DA14" s="515"/>
      <c r="DB14" s="513" t="s">
        <v>148</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140</v>
      </c>
      <c r="N15" s="501"/>
      <c r="O15" s="501"/>
      <c r="P15" s="501"/>
      <c r="Q15" s="502"/>
      <c r="R15" s="503">
        <v>38532</v>
      </c>
      <c r="S15" s="504"/>
      <c r="T15" s="504"/>
      <c r="U15" s="504"/>
      <c r="V15" s="505"/>
      <c r="W15" s="506" t="s">
        <v>149</v>
      </c>
      <c r="X15" s="402"/>
      <c r="Y15" s="402"/>
      <c r="Z15" s="402"/>
      <c r="AA15" s="402"/>
      <c r="AB15" s="403"/>
      <c r="AC15" s="369">
        <v>5588</v>
      </c>
      <c r="AD15" s="370"/>
      <c r="AE15" s="370"/>
      <c r="AF15" s="370"/>
      <c r="AG15" s="371"/>
      <c r="AH15" s="369">
        <v>5712</v>
      </c>
      <c r="AI15" s="370"/>
      <c r="AJ15" s="370"/>
      <c r="AK15" s="370"/>
      <c r="AL15" s="429"/>
      <c r="AM15" s="473"/>
      <c r="AN15" s="373"/>
      <c r="AO15" s="373"/>
      <c r="AP15" s="373"/>
      <c r="AQ15" s="373"/>
      <c r="AR15" s="373"/>
      <c r="AS15" s="373"/>
      <c r="AT15" s="374"/>
      <c r="AU15" s="474"/>
      <c r="AV15" s="475"/>
      <c r="AW15" s="475"/>
      <c r="AX15" s="475"/>
      <c r="AY15" s="442" t="s">
        <v>150</v>
      </c>
      <c r="AZ15" s="443"/>
      <c r="BA15" s="443"/>
      <c r="BB15" s="443"/>
      <c r="BC15" s="443"/>
      <c r="BD15" s="443"/>
      <c r="BE15" s="443"/>
      <c r="BF15" s="443"/>
      <c r="BG15" s="443"/>
      <c r="BH15" s="443"/>
      <c r="BI15" s="443"/>
      <c r="BJ15" s="443"/>
      <c r="BK15" s="443"/>
      <c r="BL15" s="443"/>
      <c r="BM15" s="444"/>
      <c r="BN15" s="445">
        <v>5419767</v>
      </c>
      <c r="BO15" s="446"/>
      <c r="BP15" s="446"/>
      <c r="BQ15" s="446"/>
      <c r="BR15" s="446"/>
      <c r="BS15" s="446"/>
      <c r="BT15" s="446"/>
      <c r="BU15" s="447"/>
      <c r="BV15" s="445">
        <v>5586936</v>
      </c>
      <c r="BW15" s="446"/>
      <c r="BX15" s="446"/>
      <c r="BY15" s="446"/>
      <c r="BZ15" s="446"/>
      <c r="CA15" s="446"/>
      <c r="CB15" s="446"/>
      <c r="CC15" s="447"/>
      <c r="CD15" s="516" t="s">
        <v>151</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152</v>
      </c>
      <c r="M16" s="491"/>
      <c r="N16" s="491"/>
      <c r="O16" s="491"/>
      <c r="P16" s="491"/>
      <c r="Q16" s="492"/>
      <c r="R16" s="493" t="s">
        <v>153</v>
      </c>
      <c r="S16" s="494"/>
      <c r="T16" s="494"/>
      <c r="U16" s="494"/>
      <c r="V16" s="495"/>
      <c r="W16" s="507"/>
      <c r="X16" s="405"/>
      <c r="Y16" s="405"/>
      <c r="Z16" s="405"/>
      <c r="AA16" s="405"/>
      <c r="AB16" s="406"/>
      <c r="AC16" s="496">
        <v>29.2</v>
      </c>
      <c r="AD16" s="497"/>
      <c r="AE16" s="497"/>
      <c r="AF16" s="497"/>
      <c r="AG16" s="498"/>
      <c r="AH16" s="496">
        <v>29.3</v>
      </c>
      <c r="AI16" s="497"/>
      <c r="AJ16" s="497"/>
      <c r="AK16" s="497"/>
      <c r="AL16" s="499"/>
      <c r="AM16" s="473"/>
      <c r="AN16" s="373"/>
      <c r="AO16" s="373"/>
      <c r="AP16" s="373"/>
      <c r="AQ16" s="373"/>
      <c r="AR16" s="373"/>
      <c r="AS16" s="373"/>
      <c r="AT16" s="374"/>
      <c r="AU16" s="474"/>
      <c r="AV16" s="475"/>
      <c r="AW16" s="475"/>
      <c r="AX16" s="475"/>
      <c r="AY16" s="430" t="s">
        <v>154</v>
      </c>
      <c r="AZ16" s="431"/>
      <c r="BA16" s="431"/>
      <c r="BB16" s="431"/>
      <c r="BC16" s="431"/>
      <c r="BD16" s="431"/>
      <c r="BE16" s="431"/>
      <c r="BF16" s="431"/>
      <c r="BG16" s="431"/>
      <c r="BH16" s="431"/>
      <c r="BI16" s="431"/>
      <c r="BJ16" s="431"/>
      <c r="BK16" s="431"/>
      <c r="BL16" s="431"/>
      <c r="BM16" s="432"/>
      <c r="BN16" s="416">
        <v>6930226</v>
      </c>
      <c r="BO16" s="417"/>
      <c r="BP16" s="417"/>
      <c r="BQ16" s="417"/>
      <c r="BR16" s="417"/>
      <c r="BS16" s="417"/>
      <c r="BT16" s="417"/>
      <c r="BU16" s="418"/>
      <c r="BV16" s="416">
        <v>6650194</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155</v>
      </c>
      <c r="N17" s="510"/>
      <c r="O17" s="510"/>
      <c r="P17" s="510"/>
      <c r="Q17" s="511"/>
      <c r="R17" s="493" t="s">
        <v>156</v>
      </c>
      <c r="S17" s="494"/>
      <c r="T17" s="494"/>
      <c r="U17" s="494"/>
      <c r="V17" s="495"/>
      <c r="W17" s="506" t="s">
        <v>157</v>
      </c>
      <c r="X17" s="402"/>
      <c r="Y17" s="402"/>
      <c r="Z17" s="402"/>
      <c r="AA17" s="402"/>
      <c r="AB17" s="403"/>
      <c r="AC17" s="369">
        <v>12296</v>
      </c>
      <c r="AD17" s="370"/>
      <c r="AE17" s="370"/>
      <c r="AF17" s="370"/>
      <c r="AG17" s="371"/>
      <c r="AH17" s="369">
        <v>12320</v>
      </c>
      <c r="AI17" s="370"/>
      <c r="AJ17" s="370"/>
      <c r="AK17" s="370"/>
      <c r="AL17" s="429"/>
      <c r="AM17" s="473"/>
      <c r="AN17" s="373"/>
      <c r="AO17" s="373"/>
      <c r="AP17" s="373"/>
      <c r="AQ17" s="373"/>
      <c r="AR17" s="373"/>
      <c r="AS17" s="373"/>
      <c r="AT17" s="374"/>
      <c r="AU17" s="474"/>
      <c r="AV17" s="475"/>
      <c r="AW17" s="475"/>
      <c r="AX17" s="475"/>
      <c r="AY17" s="430" t="s">
        <v>158</v>
      </c>
      <c r="AZ17" s="431"/>
      <c r="BA17" s="431"/>
      <c r="BB17" s="431"/>
      <c r="BC17" s="431"/>
      <c r="BD17" s="431"/>
      <c r="BE17" s="431"/>
      <c r="BF17" s="431"/>
      <c r="BG17" s="431"/>
      <c r="BH17" s="431"/>
      <c r="BI17" s="431"/>
      <c r="BJ17" s="431"/>
      <c r="BK17" s="431"/>
      <c r="BL17" s="431"/>
      <c r="BM17" s="432"/>
      <c r="BN17" s="416">
        <v>6890833</v>
      </c>
      <c r="BO17" s="417"/>
      <c r="BP17" s="417"/>
      <c r="BQ17" s="417"/>
      <c r="BR17" s="417"/>
      <c r="BS17" s="417"/>
      <c r="BT17" s="417"/>
      <c r="BU17" s="418"/>
      <c r="BV17" s="416">
        <v>7116860</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159</v>
      </c>
      <c r="C18" s="467"/>
      <c r="D18" s="467"/>
      <c r="E18" s="468"/>
      <c r="F18" s="468"/>
      <c r="G18" s="468"/>
      <c r="H18" s="468"/>
      <c r="I18" s="468"/>
      <c r="J18" s="468"/>
      <c r="K18" s="468"/>
      <c r="L18" s="469">
        <v>61.06</v>
      </c>
      <c r="M18" s="469"/>
      <c r="N18" s="469"/>
      <c r="O18" s="469"/>
      <c r="P18" s="469"/>
      <c r="Q18" s="469"/>
      <c r="R18" s="470"/>
      <c r="S18" s="470"/>
      <c r="T18" s="470"/>
      <c r="U18" s="470"/>
      <c r="V18" s="471"/>
      <c r="W18" s="487"/>
      <c r="X18" s="488"/>
      <c r="Y18" s="488"/>
      <c r="Z18" s="488"/>
      <c r="AA18" s="488"/>
      <c r="AB18" s="512"/>
      <c r="AC18" s="386">
        <v>64.3</v>
      </c>
      <c r="AD18" s="387"/>
      <c r="AE18" s="387"/>
      <c r="AF18" s="387"/>
      <c r="AG18" s="472"/>
      <c r="AH18" s="386">
        <v>63.3</v>
      </c>
      <c r="AI18" s="387"/>
      <c r="AJ18" s="387"/>
      <c r="AK18" s="387"/>
      <c r="AL18" s="388"/>
      <c r="AM18" s="473"/>
      <c r="AN18" s="373"/>
      <c r="AO18" s="373"/>
      <c r="AP18" s="373"/>
      <c r="AQ18" s="373"/>
      <c r="AR18" s="373"/>
      <c r="AS18" s="373"/>
      <c r="AT18" s="374"/>
      <c r="AU18" s="474"/>
      <c r="AV18" s="475"/>
      <c r="AW18" s="475"/>
      <c r="AX18" s="475"/>
      <c r="AY18" s="430" t="s">
        <v>160</v>
      </c>
      <c r="AZ18" s="431"/>
      <c r="BA18" s="431"/>
      <c r="BB18" s="431"/>
      <c r="BC18" s="431"/>
      <c r="BD18" s="431"/>
      <c r="BE18" s="431"/>
      <c r="BF18" s="431"/>
      <c r="BG18" s="431"/>
      <c r="BH18" s="431"/>
      <c r="BI18" s="431"/>
      <c r="BJ18" s="431"/>
      <c r="BK18" s="431"/>
      <c r="BL18" s="431"/>
      <c r="BM18" s="432"/>
      <c r="BN18" s="416">
        <v>7332069</v>
      </c>
      <c r="BO18" s="417"/>
      <c r="BP18" s="417"/>
      <c r="BQ18" s="417"/>
      <c r="BR18" s="417"/>
      <c r="BS18" s="417"/>
      <c r="BT18" s="417"/>
      <c r="BU18" s="418"/>
      <c r="BV18" s="416">
        <v>7442516</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161</v>
      </c>
      <c r="C19" s="467"/>
      <c r="D19" s="467"/>
      <c r="E19" s="468"/>
      <c r="F19" s="468"/>
      <c r="G19" s="468"/>
      <c r="H19" s="468"/>
      <c r="I19" s="468"/>
      <c r="J19" s="468"/>
      <c r="K19" s="468"/>
      <c r="L19" s="476">
        <v>646</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162</v>
      </c>
      <c r="AZ19" s="431"/>
      <c r="BA19" s="431"/>
      <c r="BB19" s="431"/>
      <c r="BC19" s="431"/>
      <c r="BD19" s="431"/>
      <c r="BE19" s="431"/>
      <c r="BF19" s="431"/>
      <c r="BG19" s="431"/>
      <c r="BH19" s="431"/>
      <c r="BI19" s="431"/>
      <c r="BJ19" s="431"/>
      <c r="BK19" s="431"/>
      <c r="BL19" s="431"/>
      <c r="BM19" s="432"/>
      <c r="BN19" s="416">
        <v>10537655</v>
      </c>
      <c r="BO19" s="417"/>
      <c r="BP19" s="417"/>
      <c r="BQ19" s="417"/>
      <c r="BR19" s="417"/>
      <c r="BS19" s="417"/>
      <c r="BT19" s="417"/>
      <c r="BU19" s="418"/>
      <c r="BV19" s="416">
        <v>9731531</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163</v>
      </c>
      <c r="C20" s="467"/>
      <c r="D20" s="467"/>
      <c r="E20" s="468"/>
      <c r="F20" s="468"/>
      <c r="G20" s="468"/>
      <c r="H20" s="468"/>
      <c r="I20" s="468"/>
      <c r="J20" s="468"/>
      <c r="K20" s="468"/>
      <c r="L20" s="476">
        <v>15894</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164</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165</v>
      </c>
      <c r="C22" s="393"/>
      <c r="D22" s="394"/>
      <c r="E22" s="401" t="s">
        <v>1</v>
      </c>
      <c r="F22" s="402"/>
      <c r="G22" s="402"/>
      <c r="H22" s="402"/>
      <c r="I22" s="402"/>
      <c r="J22" s="402"/>
      <c r="K22" s="403"/>
      <c r="L22" s="401" t="s">
        <v>166</v>
      </c>
      <c r="M22" s="402"/>
      <c r="N22" s="402"/>
      <c r="O22" s="402"/>
      <c r="P22" s="403"/>
      <c r="Q22" s="407" t="s">
        <v>167</v>
      </c>
      <c r="R22" s="408"/>
      <c r="S22" s="408"/>
      <c r="T22" s="408"/>
      <c r="U22" s="408"/>
      <c r="V22" s="409"/>
      <c r="W22" s="458" t="s">
        <v>168</v>
      </c>
      <c r="X22" s="393"/>
      <c r="Y22" s="394"/>
      <c r="Z22" s="401" t="s">
        <v>1</v>
      </c>
      <c r="AA22" s="402"/>
      <c r="AB22" s="402"/>
      <c r="AC22" s="402"/>
      <c r="AD22" s="402"/>
      <c r="AE22" s="402"/>
      <c r="AF22" s="402"/>
      <c r="AG22" s="403"/>
      <c r="AH22" s="419" t="s">
        <v>169</v>
      </c>
      <c r="AI22" s="402"/>
      <c r="AJ22" s="402"/>
      <c r="AK22" s="402"/>
      <c r="AL22" s="403"/>
      <c r="AM22" s="419" t="s">
        <v>170</v>
      </c>
      <c r="AN22" s="420"/>
      <c r="AO22" s="420"/>
      <c r="AP22" s="420"/>
      <c r="AQ22" s="420"/>
      <c r="AR22" s="421"/>
      <c r="AS22" s="407" t="s">
        <v>167</v>
      </c>
      <c r="AT22" s="408"/>
      <c r="AU22" s="408"/>
      <c r="AV22" s="408"/>
      <c r="AW22" s="408"/>
      <c r="AX22" s="425"/>
      <c r="AY22" s="442" t="s">
        <v>171</v>
      </c>
      <c r="AZ22" s="443"/>
      <c r="BA22" s="443"/>
      <c r="BB22" s="443"/>
      <c r="BC22" s="443"/>
      <c r="BD22" s="443"/>
      <c r="BE22" s="443"/>
      <c r="BF22" s="443"/>
      <c r="BG22" s="443"/>
      <c r="BH22" s="443"/>
      <c r="BI22" s="443"/>
      <c r="BJ22" s="443"/>
      <c r="BK22" s="443"/>
      <c r="BL22" s="443"/>
      <c r="BM22" s="444"/>
      <c r="BN22" s="445">
        <v>12220387</v>
      </c>
      <c r="BO22" s="446"/>
      <c r="BP22" s="446"/>
      <c r="BQ22" s="446"/>
      <c r="BR22" s="446"/>
      <c r="BS22" s="446"/>
      <c r="BT22" s="446"/>
      <c r="BU22" s="447"/>
      <c r="BV22" s="445">
        <v>8407861</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172</v>
      </c>
      <c r="AZ23" s="431"/>
      <c r="BA23" s="431"/>
      <c r="BB23" s="431"/>
      <c r="BC23" s="431"/>
      <c r="BD23" s="431"/>
      <c r="BE23" s="431"/>
      <c r="BF23" s="431"/>
      <c r="BG23" s="431"/>
      <c r="BH23" s="431"/>
      <c r="BI23" s="431"/>
      <c r="BJ23" s="431"/>
      <c r="BK23" s="431"/>
      <c r="BL23" s="431"/>
      <c r="BM23" s="432"/>
      <c r="BN23" s="416">
        <v>10064719</v>
      </c>
      <c r="BO23" s="417"/>
      <c r="BP23" s="417"/>
      <c r="BQ23" s="417"/>
      <c r="BR23" s="417"/>
      <c r="BS23" s="417"/>
      <c r="BT23" s="417"/>
      <c r="BU23" s="418"/>
      <c r="BV23" s="416">
        <v>6537926</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173</v>
      </c>
      <c r="F24" s="373"/>
      <c r="G24" s="373"/>
      <c r="H24" s="373"/>
      <c r="I24" s="373"/>
      <c r="J24" s="373"/>
      <c r="K24" s="374"/>
      <c r="L24" s="369">
        <v>1</v>
      </c>
      <c r="M24" s="370"/>
      <c r="N24" s="370"/>
      <c r="O24" s="370"/>
      <c r="P24" s="371"/>
      <c r="Q24" s="369">
        <v>8500</v>
      </c>
      <c r="R24" s="370"/>
      <c r="S24" s="370"/>
      <c r="T24" s="370"/>
      <c r="U24" s="370"/>
      <c r="V24" s="371"/>
      <c r="W24" s="459"/>
      <c r="X24" s="396"/>
      <c r="Y24" s="397"/>
      <c r="Z24" s="372" t="s">
        <v>174</v>
      </c>
      <c r="AA24" s="373"/>
      <c r="AB24" s="373"/>
      <c r="AC24" s="373"/>
      <c r="AD24" s="373"/>
      <c r="AE24" s="373"/>
      <c r="AF24" s="373"/>
      <c r="AG24" s="374"/>
      <c r="AH24" s="369">
        <v>210</v>
      </c>
      <c r="AI24" s="370"/>
      <c r="AJ24" s="370"/>
      <c r="AK24" s="370"/>
      <c r="AL24" s="371"/>
      <c r="AM24" s="369">
        <v>614880</v>
      </c>
      <c r="AN24" s="370"/>
      <c r="AO24" s="370"/>
      <c r="AP24" s="370"/>
      <c r="AQ24" s="370"/>
      <c r="AR24" s="371"/>
      <c r="AS24" s="369">
        <v>2928</v>
      </c>
      <c r="AT24" s="370"/>
      <c r="AU24" s="370"/>
      <c r="AV24" s="370"/>
      <c r="AW24" s="370"/>
      <c r="AX24" s="429"/>
      <c r="AY24" s="389" t="s">
        <v>175</v>
      </c>
      <c r="AZ24" s="390"/>
      <c r="BA24" s="390"/>
      <c r="BB24" s="390"/>
      <c r="BC24" s="390"/>
      <c r="BD24" s="390"/>
      <c r="BE24" s="390"/>
      <c r="BF24" s="390"/>
      <c r="BG24" s="390"/>
      <c r="BH24" s="390"/>
      <c r="BI24" s="390"/>
      <c r="BJ24" s="390"/>
      <c r="BK24" s="390"/>
      <c r="BL24" s="390"/>
      <c r="BM24" s="391"/>
      <c r="BN24" s="416">
        <v>7463362</v>
      </c>
      <c r="BO24" s="417"/>
      <c r="BP24" s="417"/>
      <c r="BQ24" s="417"/>
      <c r="BR24" s="417"/>
      <c r="BS24" s="417"/>
      <c r="BT24" s="417"/>
      <c r="BU24" s="418"/>
      <c r="BV24" s="416">
        <v>3555914</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176</v>
      </c>
      <c r="F25" s="373"/>
      <c r="G25" s="373"/>
      <c r="H25" s="373"/>
      <c r="I25" s="373"/>
      <c r="J25" s="373"/>
      <c r="K25" s="374"/>
      <c r="L25" s="369">
        <v>1</v>
      </c>
      <c r="M25" s="370"/>
      <c r="N25" s="370"/>
      <c r="O25" s="370"/>
      <c r="P25" s="371"/>
      <c r="Q25" s="369">
        <v>7000</v>
      </c>
      <c r="R25" s="370"/>
      <c r="S25" s="370"/>
      <c r="T25" s="370"/>
      <c r="U25" s="370"/>
      <c r="V25" s="371"/>
      <c r="W25" s="459"/>
      <c r="X25" s="396"/>
      <c r="Y25" s="397"/>
      <c r="Z25" s="372" t="s">
        <v>177</v>
      </c>
      <c r="AA25" s="373"/>
      <c r="AB25" s="373"/>
      <c r="AC25" s="373"/>
      <c r="AD25" s="373"/>
      <c r="AE25" s="373"/>
      <c r="AF25" s="373"/>
      <c r="AG25" s="374"/>
      <c r="AH25" s="369" t="s">
        <v>148</v>
      </c>
      <c r="AI25" s="370"/>
      <c r="AJ25" s="370"/>
      <c r="AK25" s="370"/>
      <c r="AL25" s="371"/>
      <c r="AM25" s="369" t="s">
        <v>129</v>
      </c>
      <c r="AN25" s="370"/>
      <c r="AO25" s="370"/>
      <c r="AP25" s="370"/>
      <c r="AQ25" s="370"/>
      <c r="AR25" s="371"/>
      <c r="AS25" s="369" t="s">
        <v>129</v>
      </c>
      <c r="AT25" s="370"/>
      <c r="AU25" s="370"/>
      <c r="AV25" s="370"/>
      <c r="AW25" s="370"/>
      <c r="AX25" s="429"/>
      <c r="AY25" s="442" t="s">
        <v>178</v>
      </c>
      <c r="AZ25" s="443"/>
      <c r="BA25" s="443"/>
      <c r="BB25" s="443"/>
      <c r="BC25" s="443"/>
      <c r="BD25" s="443"/>
      <c r="BE25" s="443"/>
      <c r="BF25" s="443"/>
      <c r="BG25" s="443"/>
      <c r="BH25" s="443"/>
      <c r="BI25" s="443"/>
      <c r="BJ25" s="443"/>
      <c r="BK25" s="443"/>
      <c r="BL25" s="443"/>
      <c r="BM25" s="444"/>
      <c r="BN25" s="445">
        <v>1160071</v>
      </c>
      <c r="BO25" s="446"/>
      <c r="BP25" s="446"/>
      <c r="BQ25" s="446"/>
      <c r="BR25" s="446"/>
      <c r="BS25" s="446"/>
      <c r="BT25" s="446"/>
      <c r="BU25" s="447"/>
      <c r="BV25" s="445">
        <v>774404</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179</v>
      </c>
      <c r="F26" s="373"/>
      <c r="G26" s="373"/>
      <c r="H26" s="373"/>
      <c r="I26" s="373"/>
      <c r="J26" s="373"/>
      <c r="K26" s="374"/>
      <c r="L26" s="369">
        <v>1</v>
      </c>
      <c r="M26" s="370"/>
      <c r="N26" s="370"/>
      <c r="O26" s="370"/>
      <c r="P26" s="371"/>
      <c r="Q26" s="369">
        <v>6100</v>
      </c>
      <c r="R26" s="370"/>
      <c r="S26" s="370"/>
      <c r="T26" s="370"/>
      <c r="U26" s="370"/>
      <c r="V26" s="371"/>
      <c r="W26" s="459"/>
      <c r="X26" s="396"/>
      <c r="Y26" s="397"/>
      <c r="Z26" s="372" t="s">
        <v>180</v>
      </c>
      <c r="AA26" s="427"/>
      <c r="AB26" s="427"/>
      <c r="AC26" s="427"/>
      <c r="AD26" s="427"/>
      <c r="AE26" s="427"/>
      <c r="AF26" s="427"/>
      <c r="AG26" s="428"/>
      <c r="AH26" s="369">
        <v>15</v>
      </c>
      <c r="AI26" s="370"/>
      <c r="AJ26" s="370"/>
      <c r="AK26" s="370"/>
      <c r="AL26" s="371"/>
      <c r="AM26" s="369">
        <v>40155</v>
      </c>
      <c r="AN26" s="370"/>
      <c r="AO26" s="370"/>
      <c r="AP26" s="370"/>
      <c r="AQ26" s="370"/>
      <c r="AR26" s="371"/>
      <c r="AS26" s="369">
        <v>2677</v>
      </c>
      <c r="AT26" s="370"/>
      <c r="AU26" s="370"/>
      <c r="AV26" s="370"/>
      <c r="AW26" s="370"/>
      <c r="AX26" s="429"/>
      <c r="AY26" s="456" t="s">
        <v>181</v>
      </c>
      <c r="AZ26" s="376"/>
      <c r="BA26" s="376"/>
      <c r="BB26" s="376"/>
      <c r="BC26" s="376"/>
      <c r="BD26" s="376"/>
      <c r="BE26" s="376"/>
      <c r="BF26" s="376"/>
      <c r="BG26" s="376"/>
      <c r="BH26" s="376"/>
      <c r="BI26" s="376"/>
      <c r="BJ26" s="376"/>
      <c r="BK26" s="376"/>
      <c r="BL26" s="376"/>
      <c r="BM26" s="457"/>
      <c r="BN26" s="416" t="s">
        <v>148</v>
      </c>
      <c r="BO26" s="417"/>
      <c r="BP26" s="417"/>
      <c r="BQ26" s="417"/>
      <c r="BR26" s="417"/>
      <c r="BS26" s="417"/>
      <c r="BT26" s="417"/>
      <c r="BU26" s="418"/>
      <c r="BV26" s="416" t="s">
        <v>129</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182</v>
      </c>
      <c r="F27" s="373"/>
      <c r="G27" s="373"/>
      <c r="H27" s="373"/>
      <c r="I27" s="373"/>
      <c r="J27" s="373"/>
      <c r="K27" s="374"/>
      <c r="L27" s="369">
        <v>1</v>
      </c>
      <c r="M27" s="370"/>
      <c r="N27" s="370"/>
      <c r="O27" s="370"/>
      <c r="P27" s="371"/>
      <c r="Q27" s="369">
        <v>4000</v>
      </c>
      <c r="R27" s="370"/>
      <c r="S27" s="370"/>
      <c r="T27" s="370"/>
      <c r="U27" s="370"/>
      <c r="V27" s="371"/>
      <c r="W27" s="459"/>
      <c r="X27" s="396"/>
      <c r="Y27" s="397"/>
      <c r="Z27" s="372" t="s">
        <v>183</v>
      </c>
      <c r="AA27" s="373"/>
      <c r="AB27" s="373"/>
      <c r="AC27" s="373"/>
      <c r="AD27" s="373"/>
      <c r="AE27" s="373"/>
      <c r="AF27" s="373"/>
      <c r="AG27" s="374"/>
      <c r="AH27" s="369">
        <v>4</v>
      </c>
      <c r="AI27" s="370"/>
      <c r="AJ27" s="370"/>
      <c r="AK27" s="370"/>
      <c r="AL27" s="371"/>
      <c r="AM27" s="369">
        <v>15032</v>
      </c>
      <c r="AN27" s="370"/>
      <c r="AO27" s="370"/>
      <c r="AP27" s="370"/>
      <c r="AQ27" s="370"/>
      <c r="AR27" s="371"/>
      <c r="AS27" s="369">
        <v>3758</v>
      </c>
      <c r="AT27" s="370"/>
      <c r="AU27" s="370"/>
      <c r="AV27" s="370"/>
      <c r="AW27" s="370"/>
      <c r="AX27" s="429"/>
      <c r="AY27" s="453" t="s">
        <v>184</v>
      </c>
      <c r="AZ27" s="454"/>
      <c r="BA27" s="454"/>
      <c r="BB27" s="454"/>
      <c r="BC27" s="454"/>
      <c r="BD27" s="454"/>
      <c r="BE27" s="454"/>
      <c r="BF27" s="454"/>
      <c r="BG27" s="454"/>
      <c r="BH27" s="454"/>
      <c r="BI27" s="454"/>
      <c r="BJ27" s="454"/>
      <c r="BK27" s="454"/>
      <c r="BL27" s="454"/>
      <c r="BM27" s="455"/>
      <c r="BN27" s="450">
        <v>410208</v>
      </c>
      <c r="BO27" s="451"/>
      <c r="BP27" s="451"/>
      <c r="BQ27" s="451"/>
      <c r="BR27" s="451"/>
      <c r="BS27" s="451"/>
      <c r="BT27" s="451"/>
      <c r="BU27" s="452"/>
      <c r="BV27" s="450">
        <v>410168</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185</v>
      </c>
      <c r="F28" s="373"/>
      <c r="G28" s="373"/>
      <c r="H28" s="373"/>
      <c r="I28" s="373"/>
      <c r="J28" s="373"/>
      <c r="K28" s="374"/>
      <c r="L28" s="369">
        <v>1</v>
      </c>
      <c r="M28" s="370"/>
      <c r="N28" s="370"/>
      <c r="O28" s="370"/>
      <c r="P28" s="371"/>
      <c r="Q28" s="369">
        <v>3350</v>
      </c>
      <c r="R28" s="370"/>
      <c r="S28" s="370"/>
      <c r="T28" s="370"/>
      <c r="U28" s="370"/>
      <c r="V28" s="371"/>
      <c r="W28" s="459"/>
      <c r="X28" s="396"/>
      <c r="Y28" s="397"/>
      <c r="Z28" s="372" t="s">
        <v>186</v>
      </c>
      <c r="AA28" s="373"/>
      <c r="AB28" s="373"/>
      <c r="AC28" s="373"/>
      <c r="AD28" s="373"/>
      <c r="AE28" s="373"/>
      <c r="AF28" s="373"/>
      <c r="AG28" s="374"/>
      <c r="AH28" s="369" t="s">
        <v>129</v>
      </c>
      <c r="AI28" s="370"/>
      <c r="AJ28" s="370"/>
      <c r="AK28" s="370"/>
      <c r="AL28" s="371"/>
      <c r="AM28" s="369" t="s">
        <v>129</v>
      </c>
      <c r="AN28" s="370"/>
      <c r="AO28" s="370"/>
      <c r="AP28" s="370"/>
      <c r="AQ28" s="370"/>
      <c r="AR28" s="371"/>
      <c r="AS28" s="369" t="s">
        <v>148</v>
      </c>
      <c r="AT28" s="370"/>
      <c r="AU28" s="370"/>
      <c r="AV28" s="370"/>
      <c r="AW28" s="370"/>
      <c r="AX28" s="429"/>
      <c r="AY28" s="433" t="s">
        <v>187</v>
      </c>
      <c r="AZ28" s="434"/>
      <c r="BA28" s="434"/>
      <c r="BB28" s="435"/>
      <c r="BC28" s="442" t="s">
        <v>48</v>
      </c>
      <c r="BD28" s="443"/>
      <c r="BE28" s="443"/>
      <c r="BF28" s="443"/>
      <c r="BG28" s="443"/>
      <c r="BH28" s="443"/>
      <c r="BI28" s="443"/>
      <c r="BJ28" s="443"/>
      <c r="BK28" s="443"/>
      <c r="BL28" s="443"/>
      <c r="BM28" s="444"/>
      <c r="BN28" s="445">
        <v>1488400</v>
      </c>
      <c r="BO28" s="446"/>
      <c r="BP28" s="446"/>
      <c r="BQ28" s="446"/>
      <c r="BR28" s="446"/>
      <c r="BS28" s="446"/>
      <c r="BT28" s="446"/>
      <c r="BU28" s="447"/>
      <c r="BV28" s="445">
        <v>1131268</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188</v>
      </c>
      <c r="F29" s="373"/>
      <c r="G29" s="373"/>
      <c r="H29" s="373"/>
      <c r="I29" s="373"/>
      <c r="J29" s="373"/>
      <c r="K29" s="374"/>
      <c r="L29" s="369">
        <v>14</v>
      </c>
      <c r="M29" s="370"/>
      <c r="N29" s="370"/>
      <c r="O29" s="370"/>
      <c r="P29" s="371"/>
      <c r="Q29" s="369">
        <v>3000</v>
      </c>
      <c r="R29" s="370"/>
      <c r="S29" s="370"/>
      <c r="T29" s="370"/>
      <c r="U29" s="370"/>
      <c r="V29" s="371"/>
      <c r="W29" s="460"/>
      <c r="X29" s="461"/>
      <c r="Y29" s="462"/>
      <c r="Z29" s="372" t="s">
        <v>189</v>
      </c>
      <c r="AA29" s="373"/>
      <c r="AB29" s="373"/>
      <c r="AC29" s="373"/>
      <c r="AD29" s="373"/>
      <c r="AE29" s="373"/>
      <c r="AF29" s="373"/>
      <c r="AG29" s="374"/>
      <c r="AH29" s="369">
        <v>214</v>
      </c>
      <c r="AI29" s="370"/>
      <c r="AJ29" s="370"/>
      <c r="AK29" s="370"/>
      <c r="AL29" s="371"/>
      <c r="AM29" s="369">
        <v>629912</v>
      </c>
      <c r="AN29" s="370"/>
      <c r="AO29" s="370"/>
      <c r="AP29" s="370"/>
      <c r="AQ29" s="370"/>
      <c r="AR29" s="371"/>
      <c r="AS29" s="369">
        <v>2944</v>
      </c>
      <c r="AT29" s="370"/>
      <c r="AU29" s="370"/>
      <c r="AV29" s="370"/>
      <c r="AW29" s="370"/>
      <c r="AX29" s="429"/>
      <c r="AY29" s="436"/>
      <c r="AZ29" s="437"/>
      <c r="BA29" s="437"/>
      <c r="BB29" s="438"/>
      <c r="BC29" s="430" t="s">
        <v>190</v>
      </c>
      <c r="BD29" s="431"/>
      <c r="BE29" s="431"/>
      <c r="BF29" s="431"/>
      <c r="BG29" s="431"/>
      <c r="BH29" s="431"/>
      <c r="BI29" s="431"/>
      <c r="BJ29" s="431"/>
      <c r="BK29" s="431"/>
      <c r="BL29" s="431"/>
      <c r="BM29" s="432"/>
      <c r="BN29" s="416">
        <v>517964</v>
      </c>
      <c r="BO29" s="417"/>
      <c r="BP29" s="417"/>
      <c r="BQ29" s="417"/>
      <c r="BR29" s="417"/>
      <c r="BS29" s="417"/>
      <c r="BT29" s="417"/>
      <c r="BU29" s="418"/>
      <c r="BV29" s="416">
        <v>517745</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191</v>
      </c>
      <c r="X30" s="384"/>
      <c r="Y30" s="384"/>
      <c r="Z30" s="384"/>
      <c r="AA30" s="384"/>
      <c r="AB30" s="384"/>
      <c r="AC30" s="384"/>
      <c r="AD30" s="384"/>
      <c r="AE30" s="384"/>
      <c r="AF30" s="384"/>
      <c r="AG30" s="385"/>
      <c r="AH30" s="386">
        <v>98.7</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2499958</v>
      </c>
      <c r="BO30" s="451"/>
      <c r="BP30" s="451"/>
      <c r="BQ30" s="451"/>
      <c r="BR30" s="451"/>
      <c r="BS30" s="451"/>
      <c r="BT30" s="451"/>
      <c r="BU30" s="452"/>
      <c r="BV30" s="450">
        <v>2800806</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192</v>
      </c>
      <c r="D32" s="375"/>
      <c r="E32" s="375"/>
      <c r="F32" s="375"/>
      <c r="G32" s="375"/>
      <c r="H32" s="375"/>
      <c r="I32" s="375"/>
      <c r="J32" s="375"/>
      <c r="K32" s="375"/>
      <c r="L32" s="375"/>
      <c r="M32" s="375"/>
      <c r="N32" s="375"/>
      <c r="O32" s="375"/>
      <c r="P32" s="375"/>
      <c r="Q32" s="375"/>
      <c r="R32" s="375"/>
      <c r="S32" s="375"/>
      <c r="U32" s="376" t="s">
        <v>193</v>
      </c>
      <c r="V32" s="376"/>
      <c r="W32" s="376"/>
      <c r="X32" s="376"/>
      <c r="Y32" s="376"/>
      <c r="Z32" s="376"/>
      <c r="AA32" s="376"/>
      <c r="AB32" s="376"/>
      <c r="AC32" s="376"/>
      <c r="AD32" s="376"/>
      <c r="AE32" s="376"/>
      <c r="AF32" s="376"/>
      <c r="AG32" s="376"/>
      <c r="AH32" s="376"/>
      <c r="AI32" s="376"/>
      <c r="AJ32" s="376"/>
      <c r="AK32" s="376"/>
      <c r="AM32" s="376" t="s">
        <v>194</v>
      </c>
      <c r="AN32" s="376"/>
      <c r="AO32" s="376"/>
      <c r="AP32" s="376"/>
      <c r="AQ32" s="376"/>
      <c r="AR32" s="376"/>
      <c r="AS32" s="376"/>
      <c r="AT32" s="376"/>
      <c r="AU32" s="376"/>
      <c r="AV32" s="376"/>
      <c r="AW32" s="376"/>
      <c r="AX32" s="376"/>
      <c r="AY32" s="376"/>
      <c r="AZ32" s="376"/>
      <c r="BA32" s="376"/>
      <c r="BB32" s="376"/>
      <c r="BC32" s="376"/>
      <c r="BE32" s="376" t="s">
        <v>195</v>
      </c>
      <c r="BF32" s="376"/>
      <c r="BG32" s="376"/>
      <c r="BH32" s="376"/>
      <c r="BI32" s="376"/>
      <c r="BJ32" s="376"/>
      <c r="BK32" s="376"/>
      <c r="BL32" s="376"/>
      <c r="BM32" s="376"/>
      <c r="BN32" s="376"/>
      <c r="BO32" s="376"/>
      <c r="BP32" s="376"/>
      <c r="BQ32" s="376"/>
      <c r="BR32" s="376"/>
      <c r="BS32" s="376"/>
      <c r="BT32" s="376"/>
      <c r="BU32" s="376"/>
      <c r="BW32" s="376" t="s">
        <v>196</v>
      </c>
      <c r="BX32" s="376"/>
      <c r="BY32" s="376"/>
      <c r="BZ32" s="376"/>
      <c r="CA32" s="376"/>
      <c r="CB32" s="376"/>
      <c r="CC32" s="376"/>
      <c r="CD32" s="376"/>
      <c r="CE32" s="376"/>
      <c r="CF32" s="376"/>
      <c r="CG32" s="376"/>
      <c r="CH32" s="376"/>
      <c r="CI32" s="376"/>
      <c r="CJ32" s="376"/>
      <c r="CK32" s="376"/>
      <c r="CL32" s="376"/>
      <c r="CM32" s="376"/>
      <c r="CO32" s="376" t="s">
        <v>197</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198</v>
      </c>
      <c r="D33" s="368"/>
      <c r="E33" s="367" t="s">
        <v>199</v>
      </c>
      <c r="F33" s="367"/>
      <c r="G33" s="367"/>
      <c r="H33" s="367"/>
      <c r="I33" s="367"/>
      <c r="J33" s="367"/>
      <c r="K33" s="367"/>
      <c r="L33" s="367"/>
      <c r="M33" s="367"/>
      <c r="N33" s="367"/>
      <c r="O33" s="367"/>
      <c r="P33" s="367"/>
      <c r="Q33" s="367"/>
      <c r="R33" s="367"/>
      <c r="S33" s="367"/>
      <c r="T33" s="203"/>
      <c r="U33" s="368" t="s">
        <v>200</v>
      </c>
      <c r="V33" s="368"/>
      <c r="W33" s="367" t="s">
        <v>199</v>
      </c>
      <c r="X33" s="367"/>
      <c r="Y33" s="367"/>
      <c r="Z33" s="367"/>
      <c r="AA33" s="367"/>
      <c r="AB33" s="367"/>
      <c r="AC33" s="367"/>
      <c r="AD33" s="367"/>
      <c r="AE33" s="367"/>
      <c r="AF33" s="367"/>
      <c r="AG33" s="367"/>
      <c r="AH33" s="367"/>
      <c r="AI33" s="367"/>
      <c r="AJ33" s="367"/>
      <c r="AK33" s="367"/>
      <c r="AL33" s="203"/>
      <c r="AM33" s="368" t="s">
        <v>198</v>
      </c>
      <c r="AN33" s="368"/>
      <c r="AO33" s="367" t="s">
        <v>201</v>
      </c>
      <c r="AP33" s="367"/>
      <c r="AQ33" s="367"/>
      <c r="AR33" s="367"/>
      <c r="AS33" s="367"/>
      <c r="AT33" s="367"/>
      <c r="AU33" s="367"/>
      <c r="AV33" s="367"/>
      <c r="AW33" s="367"/>
      <c r="AX33" s="367"/>
      <c r="AY33" s="367"/>
      <c r="AZ33" s="367"/>
      <c r="BA33" s="367"/>
      <c r="BB33" s="367"/>
      <c r="BC33" s="367"/>
      <c r="BD33" s="204"/>
      <c r="BE33" s="367" t="s">
        <v>202</v>
      </c>
      <c r="BF33" s="367"/>
      <c r="BG33" s="367" t="s">
        <v>203</v>
      </c>
      <c r="BH33" s="367"/>
      <c r="BI33" s="367"/>
      <c r="BJ33" s="367"/>
      <c r="BK33" s="367"/>
      <c r="BL33" s="367"/>
      <c r="BM33" s="367"/>
      <c r="BN33" s="367"/>
      <c r="BO33" s="367"/>
      <c r="BP33" s="367"/>
      <c r="BQ33" s="367"/>
      <c r="BR33" s="367"/>
      <c r="BS33" s="367"/>
      <c r="BT33" s="367"/>
      <c r="BU33" s="367"/>
      <c r="BV33" s="204"/>
      <c r="BW33" s="368" t="s">
        <v>202</v>
      </c>
      <c r="BX33" s="368"/>
      <c r="BY33" s="367" t="s">
        <v>204</v>
      </c>
      <c r="BZ33" s="367"/>
      <c r="CA33" s="367"/>
      <c r="CB33" s="367"/>
      <c r="CC33" s="367"/>
      <c r="CD33" s="367"/>
      <c r="CE33" s="367"/>
      <c r="CF33" s="367"/>
      <c r="CG33" s="367"/>
      <c r="CH33" s="367"/>
      <c r="CI33" s="367"/>
      <c r="CJ33" s="367"/>
      <c r="CK33" s="367"/>
      <c r="CL33" s="367"/>
      <c r="CM33" s="367"/>
      <c r="CN33" s="203"/>
      <c r="CO33" s="368" t="s">
        <v>200</v>
      </c>
      <c r="CP33" s="368"/>
      <c r="CQ33" s="367" t="s">
        <v>205</v>
      </c>
      <c r="CR33" s="367"/>
      <c r="CS33" s="367"/>
      <c r="CT33" s="367"/>
      <c r="CU33" s="367"/>
      <c r="CV33" s="367"/>
      <c r="CW33" s="367"/>
      <c r="CX33" s="367"/>
      <c r="CY33" s="367"/>
      <c r="CZ33" s="367"/>
      <c r="DA33" s="367"/>
      <c r="DB33" s="367"/>
      <c r="DC33" s="367"/>
      <c r="DD33" s="367"/>
      <c r="DE33" s="367"/>
      <c r="DF33" s="203"/>
      <c r="DG33" s="366" t="s">
        <v>206</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3</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78"/>
      <c r="AM34" s="364">
        <f>IF(AO34="","",MAX(C34:D43,U34:V43)+1)</f>
        <v>6</v>
      </c>
      <c r="AN34" s="364"/>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78"/>
      <c r="BE34" s="364" t="str">
        <f>IF(BG34="","",MAX(C34:D43,U34:V43,AM34:AN43)+1)</f>
        <v/>
      </c>
      <c r="BF34" s="364"/>
      <c r="BG34" s="365"/>
      <c r="BH34" s="365"/>
      <c r="BI34" s="365"/>
      <c r="BJ34" s="365"/>
      <c r="BK34" s="365"/>
      <c r="BL34" s="365"/>
      <c r="BM34" s="365"/>
      <c r="BN34" s="365"/>
      <c r="BO34" s="365"/>
      <c r="BP34" s="365"/>
      <c r="BQ34" s="365"/>
      <c r="BR34" s="365"/>
      <c r="BS34" s="365"/>
      <c r="BT34" s="365"/>
      <c r="BU34" s="365"/>
      <c r="BV34" s="178"/>
      <c r="BW34" s="364">
        <f>IF(BY34="","",MAX(C34:D43,U34:V43,AM34:AN43,BE34:BF43)+1)</f>
        <v>8</v>
      </c>
      <c r="BX34" s="364"/>
      <c r="BY34" s="365" t="str">
        <f>IF('各会計、関係団体の財政状況及び健全化判断比率'!B68="","",'各会計、関係団体の財政状況及び健全化判断比率'!B68)</f>
        <v>栃木県市町村総合事務組合（一般会計）</v>
      </c>
      <c r="BZ34" s="365"/>
      <c r="CA34" s="365"/>
      <c r="CB34" s="365"/>
      <c r="CC34" s="365"/>
      <c r="CD34" s="365"/>
      <c r="CE34" s="365"/>
      <c r="CF34" s="365"/>
      <c r="CG34" s="365"/>
      <c r="CH34" s="365"/>
      <c r="CI34" s="365"/>
      <c r="CJ34" s="365"/>
      <c r="CK34" s="365"/>
      <c r="CL34" s="365"/>
      <c r="CM34" s="365"/>
      <c r="CN34" s="178"/>
      <c r="CO34" s="364">
        <f>IF(CQ34="","",MAX(C34:D43,U34:V43,AM34:AN43,BE34:BF43,BW34:BX43)+1)</f>
        <v>13</v>
      </c>
      <c r="CP34" s="364"/>
      <c r="CQ34" s="365" t="str">
        <f>IF('各会計、関係団体の財政状況及び健全化判断比率'!BS7="","",'各会計、関係団体の財政状況及び健全化判断比率'!BS7)</f>
        <v>壬生町施設振興公社</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f>IF(E35="","",C34+1)</f>
        <v>2</v>
      </c>
      <c r="D35" s="364"/>
      <c r="E35" s="365" t="str">
        <f>IF('各会計、関係団体の財政状況及び健全化判断比率'!B8="","",'各会計、関係団体の財政状況及び健全化判断比率'!B8)</f>
        <v>奨学資金特別会計</v>
      </c>
      <c r="F35" s="365"/>
      <c r="G35" s="365"/>
      <c r="H35" s="365"/>
      <c r="I35" s="365"/>
      <c r="J35" s="365"/>
      <c r="K35" s="365"/>
      <c r="L35" s="365"/>
      <c r="M35" s="365"/>
      <c r="N35" s="365"/>
      <c r="O35" s="365"/>
      <c r="P35" s="365"/>
      <c r="Q35" s="365"/>
      <c r="R35" s="365"/>
      <c r="S35" s="365"/>
      <c r="T35" s="178"/>
      <c r="U35" s="364">
        <f>IF(W35="","",U34+1)</f>
        <v>4</v>
      </c>
      <c r="V35" s="364"/>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78"/>
      <c r="AM35" s="364">
        <f t="shared" ref="AM35:AM43" si="0">IF(AO35="","",AM34+1)</f>
        <v>7</v>
      </c>
      <c r="AN35" s="364"/>
      <c r="AO35" s="365" t="str">
        <f>IF('各会計、関係団体の財政状況及び健全化判断比率'!B32="","",'各会計、関係団体の財政状況及び健全化判断比率'!B32)</f>
        <v>下水道事業会計</v>
      </c>
      <c r="AP35" s="365"/>
      <c r="AQ35" s="365"/>
      <c r="AR35" s="365"/>
      <c r="AS35" s="365"/>
      <c r="AT35" s="365"/>
      <c r="AU35" s="365"/>
      <c r="AV35" s="365"/>
      <c r="AW35" s="365"/>
      <c r="AX35" s="365"/>
      <c r="AY35" s="365"/>
      <c r="AZ35" s="365"/>
      <c r="BA35" s="365"/>
      <c r="BB35" s="365"/>
      <c r="BC35" s="365"/>
      <c r="BD35" s="178"/>
      <c r="BE35" s="364" t="str">
        <f t="shared" ref="BE35:BE43" si="1">IF(BG35="","",BE34+1)</f>
        <v/>
      </c>
      <c r="BF35" s="364"/>
      <c r="BG35" s="365"/>
      <c r="BH35" s="365"/>
      <c r="BI35" s="365"/>
      <c r="BJ35" s="365"/>
      <c r="BK35" s="365"/>
      <c r="BL35" s="365"/>
      <c r="BM35" s="365"/>
      <c r="BN35" s="365"/>
      <c r="BO35" s="365"/>
      <c r="BP35" s="365"/>
      <c r="BQ35" s="365"/>
      <c r="BR35" s="365"/>
      <c r="BS35" s="365"/>
      <c r="BT35" s="365"/>
      <c r="BU35" s="365"/>
      <c r="BV35" s="178"/>
      <c r="BW35" s="364">
        <f t="shared" ref="BW35:BW43" si="2">IF(BY35="","",BW34+1)</f>
        <v>9</v>
      </c>
      <c r="BX35" s="364"/>
      <c r="BY35" s="365" t="str">
        <f>IF('各会計、関係団体の財政状況及び健全化判断比率'!B69="","",'各会計、関係団体の財政状況及び健全化判断比率'!B69)</f>
        <v>栃木県市町村総合事務組合（特別会計）</v>
      </c>
      <c r="BZ35" s="365"/>
      <c r="CA35" s="365"/>
      <c r="CB35" s="365"/>
      <c r="CC35" s="365"/>
      <c r="CD35" s="365"/>
      <c r="CE35" s="365"/>
      <c r="CF35" s="365"/>
      <c r="CG35" s="365"/>
      <c r="CH35" s="365"/>
      <c r="CI35" s="365"/>
      <c r="CJ35" s="365"/>
      <c r="CK35" s="365"/>
      <c r="CL35" s="365"/>
      <c r="CM35" s="365"/>
      <c r="CN35" s="178"/>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8"/>
      <c r="U36" s="364">
        <f t="shared" ref="U36:U43" si="4">IF(W36="","",U35+1)</f>
        <v>5</v>
      </c>
      <c r="V36" s="364"/>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78"/>
      <c r="AM36" s="364" t="str">
        <f t="shared" si="0"/>
        <v/>
      </c>
      <c r="AN36" s="364"/>
      <c r="AO36" s="365"/>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10</v>
      </c>
      <c r="BX36" s="364"/>
      <c r="BY36" s="365" t="str">
        <f>IF('各会計、関係団体の財政状況及び健全化判断比率'!B70="","",'各会計、関係団体の財政状況及び健全化判断比率'!B70)</f>
        <v>栃木県後期高齢者医療広域連合（一般会計）</v>
      </c>
      <c r="BZ36" s="365"/>
      <c r="CA36" s="365"/>
      <c r="CB36" s="365"/>
      <c r="CC36" s="365"/>
      <c r="CD36" s="365"/>
      <c r="CE36" s="365"/>
      <c r="CF36" s="365"/>
      <c r="CG36" s="365"/>
      <c r="CH36" s="365"/>
      <c r="CI36" s="365"/>
      <c r="CJ36" s="365"/>
      <c r="CK36" s="365"/>
      <c r="CL36" s="365"/>
      <c r="CM36" s="365"/>
      <c r="CN36" s="178"/>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11</v>
      </c>
      <c r="BX37" s="364"/>
      <c r="BY37" s="365" t="str">
        <f>IF('各会計、関係団体の財政状況及び健全化判断比率'!B71="","",'各会計、関係団体の財政状況及び健全化判断比率'!B71)</f>
        <v>栃木県後期高齢者医療広域連合（特別会計）</v>
      </c>
      <c r="BZ37" s="365"/>
      <c r="CA37" s="365"/>
      <c r="CB37" s="365"/>
      <c r="CC37" s="365"/>
      <c r="CD37" s="365"/>
      <c r="CE37" s="365"/>
      <c r="CF37" s="365"/>
      <c r="CG37" s="365"/>
      <c r="CH37" s="365"/>
      <c r="CI37" s="365"/>
      <c r="CJ37" s="365"/>
      <c r="CK37" s="365"/>
      <c r="CL37" s="365"/>
      <c r="CM37" s="365"/>
      <c r="CN37" s="178"/>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12</v>
      </c>
      <c r="BX38" s="364"/>
      <c r="BY38" s="365" t="str">
        <f>IF('各会計、関係団体の財政状況及び健全化判断比率'!B72="","",'各会計、関係団体の財政状況及び健全化判断比率'!B72)</f>
        <v>石橋地区消防組合</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t="str">
        <f t="shared" si="2"/>
        <v/>
      </c>
      <c r="BX39" s="364"/>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t="str">
        <f t="shared" si="2"/>
        <v/>
      </c>
      <c r="BX40" s="364"/>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t="str">
        <f t="shared" si="2"/>
        <v/>
      </c>
      <c r="BX41" s="364"/>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t="str">
        <f t="shared" si="2"/>
        <v/>
      </c>
      <c r="BX42" s="364"/>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1" t="s">
        <v>208</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209</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210</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211</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212</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213</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214</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7" t="s">
        <v>594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47" t="s">
        <v>566</v>
      </c>
      <c r="D34" s="1147"/>
      <c r="E34" s="1148"/>
      <c r="F34" s="32">
        <v>6</v>
      </c>
      <c r="G34" s="33">
        <v>5.95</v>
      </c>
      <c r="H34" s="33">
        <v>3.64</v>
      </c>
      <c r="I34" s="33">
        <v>6.21</v>
      </c>
      <c r="J34" s="34">
        <v>10.25</v>
      </c>
      <c r="K34" s="22"/>
      <c r="L34" s="22"/>
      <c r="M34" s="22"/>
      <c r="N34" s="22"/>
      <c r="O34" s="22"/>
      <c r="P34" s="22"/>
    </row>
    <row r="35" spans="1:16" ht="39" customHeight="1" x14ac:dyDescent="0.15">
      <c r="A35" s="22"/>
      <c r="B35" s="35"/>
      <c r="C35" s="1141" t="s">
        <v>567</v>
      </c>
      <c r="D35" s="1142"/>
      <c r="E35" s="1143"/>
      <c r="F35" s="36">
        <v>12.24</v>
      </c>
      <c r="G35" s="37">
        <v>11.96</v>
      </c>
      <c r="H35" s="37">
        <v>11.11</v>
      </c>
      <c r="I35" s="37">
        <v>10.73</v>
      </c>
      <c r="J35" s="38">
        <v>8.56</v>
      </c>
      <c r="K35" s="22"/>
      <c r="L35" s="22"/>
      <c r="M35" s="22"/>
      <c r="N35" s="22"/>
      <c r="O35" s="22"/>
      <c r="P35" s="22"/>
    </row>
    <row r="36" spans="1:16" ht="39" customHeight="1" x14ac:dyDescent="0.15">
      <c r="A36" s="22"/>
      <c r="B36" s="35"/>
      <c r="C36" s="1141" t="s">
        <v>568</v>
      </c>
      <c r="D36" s="1142"/>
      <c r="E36" s="1143"/>
      <c r="F36" s="36">
        <v>3.19</v>
      </c>
      <c r="G36" s="37">
        <v>0.06</v>
      </c>
      <c r="H36" s="37" t="s">
        <v>569</v>
      </c>
      <c r="I36" s="37">
        <v>1.52</v>
      </c>
      <c r="J36" s="38">
        <v>2.41</v>
      </c>
      <c r="K36" s="22"/>
      <c r="L36" s="22"/>
      <c r="M36" s="22"/>
      <c r="N36" s="22"/>
      <c r="O36" s="22"/>
      <c r="P36" s="22"/>
    </row>
    <row r="37" spans="1:16" ht="39" customHeight="1" x14ac:dyDescent="0.15">
      <c r="A37" s="22"/>
      <c r="B37" s="35"/>
      <c r="C37" s="1141" t="s">
        <v>570</v>
      </c>
      <c r="D37" s="1142"/>
      <c r="E37" s="1143"/>
      <c r="F37" s="36">
        <v>2.94</v>
      </c>
      <c r="G37" s="37">
        <v>0.41</v>
      </c>
      <c r="H37" s="37">
        <v>0.34</v>
      </c>
      <c r="I37" s="37">
        <v>0.99</v>
      </c>
      <c r="J37" s="38">
        <v>1.1399999999999999</v>
      </c>
      <c r="K37" s="22"/>
      <c r="L37" s="22"/>
      <c r="M37" s="22"/>
      <c r="N37" s="22"/>
      <c r="O37" s="22"/>
      <c r="P37" s="22"/>
    </row>
    <row r="38" spans="1:16" ht="39" customHeight="1" x14ac:dyDescent="0.15">
      <c r="A38" s="22"/>
      <c r="B38" s="35"/>
      <c r="C38" s="1141" t="s">
        <v>571</v>
      </c>
      <c r="D38" s="1142"/>
      <c r="E38" s="1143"/>
      <c r="F38" s="36" t="s">
        <v>519</v>
      </c>
      <c r="G38" s="37" t="s">
        <v>519</v>
      </c>
      <c r="H38" s="37" t="s">
        <v>519</v>
      </c>
      <c r="I38" s="37">
        <v>0.22</v>
      </c>
      <c r="J38" s="38">
        <v>0.5</v>
      </c>
      <c r="K38" s="22"/>
      <c r="L38" s="22"/>
      <c r="M38" s="22"/>
      <c r="N38" s="22"/>
      <c r="O38" s="22"/>
      <c r="P38" s="22"/>
    </row>
    <row r="39" spans="1:16" ht="39" customHeight="1" x14ac:dyDescent="0.15">
      <c r="A39" s="22"/>
      <c r="B39" s="35"/>
      <c r="C39" s="1141" t="s">
        <v>572</v>
      </c>
      <c r="D39" s="1142"/>
      <c r="E39" s="1143"/>
      <c r="F39" s="36">
        <v>0.03</v>
      </c>
      <c r="G39" s="37">
        <v>0.03</v>
      </c>
      <c r="H39" s="37">
        <v>0.03</v>
      </c>
      <c r="I39" s="37">
        <v>0.03</v>
      </c>
      <c r="J39" s="38">
        <v>0.04</v>
      </c>
      <c r="K39" s="22"/>
      <c r="L39" s="22"/>
      <c r="M39" s="22"/>
      <c r="N39" s="22"/>
      <c r="O39" s="22"/>
      <c r="P39" s="22"/>
    </row>
    <row r="40" spans="1:16" ht="39" customHeight="1" x14ac:dyDescent="0.15">
      <c r="A40" s="22"/>
      <c r="B40" s="35"/>
      <c r="C40" s="1141" t="s">
        <v>573</v>
      </c>
      <c r="D40" s="1142"/>
      <c r="E40" s="1143"/>
      <c r="F40" s="36">
        <v>0</v>
      </c>
      <c r="G40" s="37">
        <v>0</v>
      </c>
      <c r="H40" s="37">
        <v>0</v>
      </c>
      <c r="I40" s="37">
        <v>0</v>
      </c>
      <c r="J40" s="38">
        <v>0</v>
      </c>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574</v>
      </c>
      <c r="D42" s="1142"/>
      <c r="E42" s="1143"/>
      <c r="F42" s="36" t="s">
        <v>519</v>
      </c>
      <c r="G42" s="37" t="s">
        <v>519</v>
      </c>
      <c r="H42" s="37" t="s">
        <v>519</v>
      </c>
      <c r="I42" s="37" t="s">
        <v>519</v>
      </c>
      <c r="J42" s="38" t="s">
        <v>519</v>
      </c>
      <c r="K42" s="22"/>
      <c r="L42" s="22"/>
      <c r="M42" s="22"/>
      <c r="N42" s="22"/>
      <c r="O42" s="22"/>
      <c r="P42" s="22"/>
    </row>
    <row r="43" spans="1:16" ht="39" customHeight="1" thickBot="1" x14ac:dyDescent="0.2">
      <c r="A43" s="22"/>
      <c r="B43" s="40"/>
      <c r="C43" s="1144" t="s">
        <v>575</v>
      </c>
      <c r="D43" s="1145"/>
      <c r="E43" s="1146"/>
      <c r="F43" s="41">
        <v>0.32</v>
      </c>
      <c r="G43" s="42">
        <v>0.25</v>
      </c>
      <c r="H43" s="42">
        <v>4.05</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Xq5HOnK7qt5PQl59MD7pMeFXc1hQt7jy/wq65SwxYp4nXYhjaCUW9CKQHXNMhsaa+w6VC+f5AkrzxufLq1XVA==" saltValue="GiU3kF68v6TD4S3e+sDV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U1" sqref="U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800</v>
      </c>
      <c r="L45" s="60">
        <v>798</v>
      </c>
      <c r="M45" s="60">
        <v>870</v>
      </c>
      <c r="N45" s="60">
        <v>883</v>
      </c>
      <c r="O45" s="61">
        <v>954</v>
      </c>
      <c r="P45" s="48"/>
      <c r="Q45" s="48"/>
      <c r="R45" s="48"/>
      <c r="S45" s="48"/>
      <c r="T45" s="48"/>
      <c r="U45" s="48"/>
    </row>
    <row r="46" spans="1:21" ht="30.75" customHeight="1" x14ac:dyDescent="0.15">
      <c r="A46" s="48"/>
      <c r="B46" s="1169"/>
      <c r="C46" s="1170"/>
      <c r="D46" s="62"/>
      <c r="E46" s="1151" t="s">
        <v>13</v>
      </c>
      <c r="F46" s="1151"/>
      <c r="G46" s="1151"/>
      <c r="H46" s="1151"/>
      <c r="I46" s="1151"/>
      <c r="J46" s="1152"/>
      <c r="K46" s="63" t="s">
        <v>519</v>
      </c>
      <c r="L46" s="64" t="s">
        <v>519</v>
      </c>
      <c r="M46" s="64" t="s">
        <v>519</v>
      </c>
      <c r="N46" s="64" t="s">
        <v>519</v>
      </c>
      <c r="O46" s="65" t="s">
        <v>519</v>
      </c>
      <c r="P46" s="48"/>
      <c r="Q46" s="48"/>
      <c r="R46" s="48"/>
      <c r="S46" s="48"/>
      <c r="T46" s="48"/>
      <c r="U46" s="48"/>
    </row>
    <row r="47" spans="1:21" ht="30.75" customHeight="1" x14ac:dyDescent="0.15">
      <c r="A47" s="48"/>
      <c r="B47" s="1169"/>
      <c r="C47" s="1170"/>
      <c r="D47" s="62"/>
      <c r="E47" s="1151" t="s">
        <v>14</v>
      </c>
      <c r="F47" s="1151"/>
      <c r="G47" s="1151"/>
      <c r="H47" s="1151"/>
      <c r="I47" s="1151"/>
      <c r="J47" s="1152"/>
      <c r="K47" s="63" t="s">
        <v>519</v>
      </c>
      <c r="L47" s="64" t="s">
        <v>519</v>
      </c>
      <c r="M47" s="64" t="s">
        <v>519</v>
      </c>
      <c r="N47" s="64" t="s">
        <v>519</v>
      </c>
      <c r="O47" s="65" t="s">
        <v>519</v>
      </c>
      <c r="P47" s="48"/>
      <c r="Q47" s="48"/>
      <c r="R47" s="48"/>
      <c r="S47" s="48"/>
      <c r="T47" s="48"/>
      <c r="U47" s="48"/>
    </row>
    <row r="48" spans="1:21" ht="30.75" customHeight="1" x14ac:dyDescent="0.15">
      <c r="A48" s="48"/>
      <c r="B48" s="1169"/>
      <c r="C48" s="1170"/>
      <c r="D48" s="62"/>
      <c r="E48" s="1151" t="s">
        <v>15</v>
      </c>
      <c r="F48" s="1151"/>
      <c r="G48" s="1151"/>
      <c r="H48" s="1151"/>
      <c r="I48" s="1151"/>
      <c r="J48" s="1152"/>
      <c r="K48" s="63">
        <v>713</v>
      </c>
      <c r="L48" s="64">
        <v>622</v>
      </c>
      <c r="M48" s="64">
        <v>586</v>
      </c>
      <c r="N48" s="64">
        <v>438</v>
      </c>
      <c r="O48" s="65">
        <v>472</v>
      </c>
      <c r="P48" s="48"/>
      <c r="Q48" s="48"/>
      <c r="R48" s="48"/>
      <c r="S48" s="48"/>
      <c r="T48" s="48"/>
      <c r="U48" s="48"/>
    </row>
    <row r="49" spans="1:21" ht="30.75" customHeight="1" x14ac:dyDescent="0.15">
      <c r="A49" s="48"/>
      <c r="B49" s="1169"/>
      <c r="C49" s="1170"/>
      <c r="D49" s="62"/>
      <c r="E49" s="1151" t="s">
        <v>16</v>
      </c>
      <c r="F49" s="1151"/>
      <c r="G49" s="1151"/>
      <c r="H49" s="1151"/>
      <c r="I49" s="1151"/>
      <c r="J49" s="1152"/>
      <c r="K49" s="63">
        <v>58</v>
      </c>
      <c r="L49" s="64">
        <v>66</v>
      </c>
      <c r="M49" s="64">
        <v>69</v>
      </c>
      <c r="N49" s="64">
        <v>61</v>
      </c>
      <c r="O49" s="65">
        <v>54</v>
      </c>
      <c r="P49" s="48"/>
      <c r="Q49" s="48"/>
      <c r="R49" s="48"/>
      <c r="S49" s="48"/>
      <c r="T49" s="48"/>
      <c r="U49" s="48"/>
    </row>
    <row r="50" spans="1:21" ht="30.75" customHeight="1" x14ac:dyDescent="0.15">
      <c r="A50" s="48"/>
      <c r="B50" s="1169"/>
      <c r="C50" s="1170"/>
      <c r="D50" s="62"/>
      <c r="E50" s="1151" t="s">
        <v>17</v>
      </c>
      <c r="F50" s="1151"/>
      <c r="G50" s="1151"/>
      <c r="H50" s="1151"/>
      <c r="I50" s="1151"/>
      <c r="J50" s="1152"/>
      <c r="K50" s="63" t="s">
        <v>519</v>
      </c>
      <c r="L50" s="64" t="s">
        <v>519</v>
      </c>
      <c r="M50" s="64" t="s">
        <v>519</v>
      </c>
      <c r="N50" s="64" t="s">
        <v>519</v>
      </c>
      <c r="O50" s="65" t="s">
        <v>519</v>
      </c>
      <c r="P50" s="48"/>
      <c r="Q50" s="48"/>
      <c r="R50" s="48"/>
      <c r="S50" s="48"/>
      <c r="T50" s="48"/>
      <c r="U50" s="48"/>
    </row>
    <row r="51" spans="1:21" ht="30.75" customHeight="1" x14ac:dyDescent="0.15">
      <c r="A51" s="48"/>
      <c r="B51" s="1171"/>
      <c r="C51" s="1172"/>
      <c r="D51" s="66"/>
      <c r="E51" s="1151" t="s">
        <v>18</v>
      </c>
      <c r="F51" s="1151"/>
      <c r="G51" s="1151"/>
      <c r="H51" s="1151"/>
      <c r="I51" s="1151"/>
      <c r="J51" s="1152"/>
      <c r="K51" s="63" t="s">
        <v>519</v>
      </c>
      <c r="L51" s="64" t="s">
        <v>519</v>
      </c>
      <c r="M51" s="64" t="s">
        <v>519</v>
      </c>
      <c r="N51" s="64" t="s">
        <v>519</v>
      </c>
      <c r="O51" s="65" t="s">
        <v>519</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1106</v>
      </c>
      <c r="L52" s="64">
        <v>1075</v>
      </c>
      <c r="M52" s="64">
        <v>1052</v>
      </c>
      <c r="N52" s="64">
        <v>1023</v>
      </c>
      <c r="O52" s="65">
        <v>1043</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465</v>
      </c>
      <c r="L53" s="69">
        <v>411</v>
      </c>
      <c r="M53" s="69">
        <v>473</v>
      </c>
      <c r="N53" s="69">
        <v>359</v>
      </c>
      <c r="O53" s="70">
        <v>437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157" t="s">
        <v>25</v>
      </c>
      <c r="C57" s="1158"/>
      <c r="D57" s="1161" t="s">
        <v>26</v>
      </c>
      <c r="E57" s="1162"/>
      <c r="F57" s="1162"/>
      <c r="G57" s="1162"/>
      <c r="H57" s="1162"/>
      <c r="I57" s="1162"/>
      <c r="J57" s="1163"/>
      <c r="K57" s="83" t="s">
        <v>519</v>
      </c>
      <c r="L57" s="84" t="s">
        <v>519</v>
      </c>
      <c r="M57" s="84" t="s">
        <v>519</v>
      </c>
      <c r="N57" s="84" t="s">
        <v>519</v>
      </c>
      <c r="O57" s="85" t="s">
        <v>519</v>
      </c>
    </row>
    <row r="58" spans="1:21" ht="31.5" customHeight="1" thickBot="1" x14ac:dyDescent="0.2">
      <c r="B58" s="1159"/>
      <c r="C58" s="1160"/>
      <c r="D58" s="1164" t="s">
        <v>27</v>
      </c>
      <c r="E58" s="1165"/>
      <c r="F58" s="1165"/>
      <c r="G58" s="1165"/>
      <c r="H58" s="1165"/>
      <c r="I58" s="1165"/>
      <c r="J58" s="1166"/>
      <c r="K58" s="86" t="s">
        <v>519</v>
      </c>
      <c r="L58" s="87" t="s">
        <v>519</v>
      </c>
      <c r="M58" s="87" t="s">
        <v>519</v>
      </c>
      <c r="N58" s="87" t="s">
        <v>519</v>
      </c>
      <c r="O58" s="88" t="s">
        <v>519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RPqlALEiqbUr0OQIpu4UkgQKOsZTQfzW/xJ8G91GQBqWCTXhPwDt2bEvrlhupec0L8zEYZIgNVMUVIKDYkuA==" saltValue="/eMIyWqlthXZ59uoLvZy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L51" sqref="L5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187" t="s">
        <v>30</v>
      </c>
      <c r="C41" s="1188"/>
      <c r="D41" s="102"/>
      <c r="E41" s="1189" t="s">
        <v>31</v>
      </c>
      <c r="F41" s="1189"/>
      <c r="G41" s="1189"/>
      <c r="H41" s="1190"/>
      <c r="I41" s="346">
        <v>7552</v>
      </c>
      <c r="J41" s="347">
        <v>7364</v>
      </c>
      <c r="K41" s="347">
        <v>7433</v>
      </c>
      <c r="L41" s="347">
        <v>8408</v>
      </c>
      <c r="M41" s="348">
        <v>12220</v>
      </c>
    </row>
    <row r="42" spans="2:13" ht="27.75" customHeight="1" x14ac:dyDescent="0.15">
      <c r="B42" s="1177"/>
      <c r="C42" s="1178"/>
      <c r="D42" s="103"/>
      <c r="E42" s="1181" t="s">
        <v>32</v>
      </c>
      <c r="F42" s="1181"/>
      <c r="G42" s="1181"/>
      <c r="H42" s="1182"/>
      <c r="I42" s="349" t="s">
        <v>519</v>
      </c>
      <c r="J42" s="350" t="s">
        <v>519</v>
      </c>
      <c r="K42" s="350" t="s">
        <v>519</v>
      </c>
      <c r="L42" s="350" t="s">
        <v>519</v>
      </c>
      <c r="M42" s="351" t="s">
        <v>519</v>
      </c>
    </row>
    <row r="43" spans="2:13" ht="27.75" customHeight="1" x14ac:dyDescent="0.15">
      <c r="B43" s="1177"/>
      <c r="C43" s="1178"/>
      <c r="D43" s="103"/>
      <c r="E43" s="1181" t="s">
        <v>33</v>
      </c>
      <c r="F43" s="1181"/>
      <c r="G43" s="1181"/>
      <c r="H43" s="1182"/>
      <c r="I43" s="349">
        <v>7034</v>
      </c>
      <c r="J43" s="350">
        <v>6486</v>
      </c>
      <c r="K43" s="350">
        <v>6330</v>
      </c>
      <c r="L43" s="350">
        <v>5855</v>
      </c>
      <c r="M43" s="351">
        <v>5431</v>
      </c>
    </row>
    <row r="44" spans="2:13" ht="27.75" customHeight="1" x14ac:dyDescent="0.15">
      <c r="B44" s="1177"/>
      <c r="C44" s="1178"/>
      <c r="D44" s="103"/>
      <c r="E44" s="1181" t="s">
        <v>34</v>
      </c>
      <c r="F44" s="1181"/>
      <c r="G44" s="1181"/>
      <c r="H44" s="1182"/>
      <c r="I44" s="349">
        <v>332</v>
      </c>
      <c r="J44" s="350">
        <v>329</v>
      </c>
      <c r="K44" s="350">
        <v>265</v>
      </c>
      <c r="L44" s="350">
        <v>219</v>
      </c>
      <c r="M44" s="351">
        <v>263</v>
      </c>
    </row>
    <row r="45" spans="2:13" ht="27.75" customHeight="1" x14ac:dyDescent="0.15">
      <c r="B45" s="1177"/>
      <c r="C45" s="1178"/>
      <c r="D45" s="103"/>
      <c r="E45" s="1181" t="s">
        <v>35</v>
      </c>
      <c r="F45" s="1181"/>
      <c r="G45" s="1181"/>
      <c r="H45" s="1182"/>
      <c r="I45" s="349">
        <v>740</v>
      </c>
      <c r="J45" s="350">
        <v>762</v>
      </c>
      <c r="K45" s="350">
        <v>764</v>
      </c>
      <c r="L45" s="350">
        <v>708</v>
      </c>
      <c r="M45" s="351">
        <v>742</v>
      </c>
    </row>
    <row r="46" spans="2:13" ht="27.75" customHeight="1" x14ac:dyDescent="0.15">
      <c r="B46" s="1177"/>
      <c r="C46" s="1178"/>
      <c r="D46" s="104"/>
      <c r="E46" s="1181" t="s">
        <v>36</v>
      </c>
      <c r="F46" s="1181"/>
      <c r="G46" s="1181"/>
      <c r="H46" s="1182"/>
      <c r="I46" s="349" t="s">
        <v>519</v>
      </c>
      <c r="J46" s="350" t="s">
        <v>519</v>
      </c>
      <c r="K46" s="350" t="s">
        <v>519</v>
      </c>
      <c r="L46" s="350" t="s">
        <v>519</v>
      </c>
      <c r="M46" s="351" t="s">
        <v>519</v>
      </c>
    </row>
    <row r="47" spans="2:13" ht="27.75" customHeight="1" x14ac:dyDescent="0.15">
      <c r="B47" s="1177"/>
      <c r="C47" s="1178"/>
      <c r="D47" s="105"/>
      <c r="E47" s="1191" t="s">
        <v>37</v>
      </c>
      <c r="F47" s="1192"/>
      <c r="G47" s="1192"/>
      <c r="H47" s="1193"/>
      <c r="I47" s="349" t="s">
        <v>519</v>
      </c>
      <c r="J47" s="350" t="s">
        <v>519</v>
      </c>
      <c r="K47" s="350" t="s">
        <v>519</v>
      </c>
      <c r="L47" s="350" t="s">
        <v>519</v>
      </c>
      <c r="M47" s="351" t="s">
        <v>519</v>
      </c>
    </row>
    <row r="48" spans="2:13" ht="27.75" customHeight="1" x14ac:dyDescent="0.15">
      <c r="B48" s="1177"/>
      <c r="C48" s="1178"/>
      <c r="D48" s="103"/>
      <c r="E48" s="1181" t="s">
        <v>38</v>
      </c>
      <c r="F48" s="1181"/>
      <c r="G48" s="1181"/>
      <c r="H48" s="1182"/>
      <c r="I48" s="349" t="s">
        <v>519</v>
      </c>
      <c r="J48" s="350" t="s">
        <v>519</v>
      </c>
      <c r="K48" s="350" t="s">
        <v>519</v>
      </c>
      <c r="L48" s="350" t="s">
        <v>519</v>
      </c>
      <c r="M48" s="351" t="s">
        <v>519</v>
      </c>
    </row>
    <row r="49" spans="2:13" ht="27.75" customHeight="1" x14ac:dyDescent="0.15">
      <c r="B49" s="1179"/>
      <c r="C49" s="1180"/>
      <c r="D49" s="103"/>
      <c r="E49" s="1181" t="s">
        <v>39</v>
      </c>
      <c r="F49" s="1181"/>
      <c r="G49" s="1181"/>
      <c r="H49" s="1182"/>
      <c r="I49" s="349" t="s">
        <v>519</v>
      </c>
      <c r="J49" s="350" t="s">
        <v>519</v>
      </c>
      <c r="K49" s="350" t="s">
        <v>519</v>
      </c>
      <c r="L49" s="350" t="s">
        <v>519</v>
      </c>
      <c r="M49" s="351" t="s">
        <v>519</v>
      </c>
    </row>
    <row r="50" spans="2:13" ht="27.75" customHeight="1" x14ac:dyDescent="0.15">
      <c r="B50" s="1175" t="s">
        <v>40</v>
      </c>
      <c r="C50" s="1176"/>
      <c r="D50" s="106"/>
      <c r="E50" s="1181" t="s">
        <v>41</v>
      </c>
      <c r="F50" s="1181"/>
      <c r="G50" s="1181"/>
      <c r="H50" s="1182"/>
      <c r="I50" s="349">
        <v>5691</v>
      </c>
      <c r="J50" s="350">
        <v>5998</v>
      </c>
      <c r="K50" s="350">
        <v>4987</v>
      </c>
      <c r="L50" s="350">
        <v>4819</v>
      </c>
      <c r="M50" s="351">
        <v>4724</v>
      </c>
    </row>
    <row r="51" spans="2:13" ht="27.75" customHeight="1" x14ac:dyDescent="0.15">
      <c r="B51" s="1177"/>
      <c r="C51" s="1178"/>
      <c r="D51" s="103"/>
      <c r="E51" s="1181" t="s">
        <v>42</v>
      </c>
      <c r="F51" s="1181"/>
      <c r="G51" s="1181"/>
      <c r="H51" s="1182"/>
      <c r="I51" s="349">
        <v>19</v>
      </c>
      <c r="J51" s="350">
        <v>9</v>
      </c>
      <c r="K51" s="350">
        <v>4</v>
      </c>
      <c r="L51" s="350">
        <v>6</v>
      </c>
      <c r="M51" s="351" t="s">
        <v>519</v>
      </c>
    </row>
    <row r="52" spans="2:13" ht="27.75" customHeight="1" x14ac:dyDescent="0.15">
      <c r="B52" s="1179"/>
      <c r="C52" s="1180"/>
      <c r="D52" s="103"/>
      <c r="E52" s="1181" t="s">
        <v>43</v>
      </c>
      <c r="F52" s="1181"/>
      <c r="G52" s="1181"/>
      <c r="H52" s="1182"/>
      <c r="I52" s="349">
        <v>12319</v>
      </c>
      <c r="J52" s="350">
        <v>12464</v>
      </c>
      <c r="K52" s="350">
        <v>12324</v>
      </c>
      <c r="L52" s="350">
        <v>12487</v>
      </c>
      <c r="M52" s="351">
        <v>13868</v>
      </c>
    </row>
    <row r="53" spans="2:13" ht="27.75" customHeight="1" thickBot="1" x14ac:dyDescent="0.2">
      <c r="B53" s="1183" t="s">
        <v>44</v>
      </c>
      <c r="C53" s="1184"/>
      <c r="D53" s="107"/>
      <c r="E53" s="1185" t="s">
        <v>45</v>
      </c>
      <c r="F53" s="1185"/>
      <c r="G53" s="1185"/>
      <c r="H53" s="1186"/>
      <c r="I53" s="352">
        <v>-2371</v>
      </c>
      <c r="J53" s="353">
        <v>-3530</v>
      </c>
      <c r="K53" s="353">
        <v>-2523</v>
      </c>
      <c r="L53" s="353">
        <v>-2121</v>
      </c>
      <c r="M53" s="354">
        <v>65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90DMENAisa/23P/LKz5tguIMq1NjXTMwcX3vaiWGgPmYW9MjsqViLmpqdnpOciAkDw/7bUtCslt7oXgffCDA==" saltValue="/aX9mJi+yXuXqmCPP1el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L44" sqref="L4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02" t="s">
        <v>48</v>
      </c>
      <c r="D55" s="1202"/>
      <c r="E55" s="1203"/>
      <c r="F55" s="119">
        <v>939</v>
      </c>
      <c r="G55" s="119">
        <v>1131</v>
      </c>
      <c r="H55" s="120">
        <v>1488</v>
      </c>
    </row>
    <row r="56" spans="2:8" ht="52.5" customHeight="1" x14ac:dyDescent="0.15">
      <c r="B56" s="121"/>
      <c r="C56" s="1204" t="s">
        <v>49</v>
      </c>
      <c r="D56" s="1204"/>
      <c r="E56" s="1205"/>
      <c r="F56" s="122">
        <v>518</v>
      </c>
      <c r="G56" s="122">
        <v>518</v>
      </c>
      <c r="H56" s="123">
        <v>518</v>
      </c>
    </row>
    <row r="57" spans="2:8" ht="53.25" customHeight="1" x14ac:dyDescent="0.15">
      <c r="B57" s="121"/>
      <c r="C57" s="1206" t="s">
        <v>50</v>
      </c>
      <c r="D57" s="1206"/>
      <c r="E57" s="1207"/>
      <c r="F57" s="124">
        <v>2902</v>
      </c>
      <c r="G57" s="124">
        <v>2801</v>
      </c>
      <c r="H57" s="125">
        <v>2500</v>
      </c>
    </row>
    <row r="58" spans="2:8" ht="45.75" customHeight="1" x14ac:dyDescent="0.15">
      <c r="B58" s="126"/>
      <c r="C58" s="1194" t="s">
        <v>582</v>
      </c>
      <c r="D58" s="1195"/>
      <c r="E58" s="1196"/>
      <c r="F58" s="127">
        <v>1516</v>
      </c>
      <c r="G58" s="127">
        <v>1466</v>
      </c>
      <c r="H58" s="128">
        <v>1109</v>
      </c>
    </row>
    <row r="59" spans="2:8" ht="45.75" customHeight="1" x14ac:dyDescent="0.15">
      <c r="B59" s="126"/>
      <c r="C59" s="1194" t="s">
        <v>583</v>
      </c>
      <c r="D59" s="1195"/>
      <c r="E59" s="1196"/>
      <c r="F59" s="127">
        <v>883</v>
      </c>
      <c r="G59" s="127">
        <v>910</v>
      </c>
      <c r="H59" s="128">
        <v>913</v>
      </c>
    </row>
    <row r="60" spans="2:8" ht="45.75" customHeight="1" x14ac:dyDescent="0.15">
      <c r="B60" s="126"/>
      <c r="C60" s="1194" t="s">
        <v>584</v>
      </c>
      <c r="D60" s="1195"/>
      <c r="E60" s="1196"/>
      <c r="F60" s="127">
        <v>306</v>
      </c>
      <c r="G60" s="127">
        <v>308</v>
      </c>
      <c r="H60" s="128">
        <v>309</v>
      </c>
    </row>
    <row r="61" spans="2:8" ht="45.75" customHeight="1" x14ac:dyDescent="0.15">
      <c r="B61" s="126"/>
      <c r="C61" s="1194" t="s">
        <v>586</v>
      </c>
      <c r="D61" s="1195"/>
      <c r="E61" s="1196"/>
      <c r="F61" s="127">
        <v>102</v>
      </c>
      <c r="G61" s="127">
        <v>2</v>
      </c>
      <c r="H61" s="128">
        <v>52</v>
      </c>
    </row>
    <row r="62" spans="2:8" ht="45.75" customHeight="1" thickBot="1" x14ac:dyDescent="0.2">
      <c r="B62" s="129"/>
      <c r="C62" s="1197" t="s">
        <v>585</v>
      </c>
      <c r="D62" s="1198"/>
      <c r="E62" s="1199"/>
      <c r="F62" s="130">
        <v>50</v>
      </c>
      <c r="G62" s="130">
        <v>50</v>
      </c>
      <c r="H62" s="131">
        <v>49</v>
      </c>
    </row>
    <row r="63" spans="2:8" ht="52.5" customHeight="1" thickBot="1" x14ac:dyDescent="0.2">
      <c r="B63" s="132"/>
      <c r="C63" s="1200" t="s">
        <v>51</v>
      </c>
      <c r="D63" s="1200"/>
      <c r="E63" s="1201"/>
      <c r="F63" s="133">
        <v>4359</v>
      </c>
      <c r="G63" s="133">
        <v>4450</v>
      </c>
      <c r="H63" s="134">
        <v>4506</v>
      </c>
    </row>
    <row r="64" spans="2:8" x14ac:dyDescent="0.15"/>
  </sheetData>
  <sheetProtection algorithmName="SHA-512" hashValue="2yHFtl/eq6X0a5Kr4qAHBcIsb1SSxnqoBpB+8nATttHC33mpfhZrf8uE8RhV64Rl9X63OX9yHAdB3mSqPLBLJQ==" saltValue="dveekbTVDXRT9p/c756Y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9CB15-1AE3-4034-A7E4-FEF73691B76D}">
  <sheetPr>
    <pageSetUpPr fitToPage="1"/>
  </sheetPr>
  <dimension ref="A1:DE85"/>
  <sheetViews>
    <sheetView showGridLines="0" tabSelected="1" zoomScale="40" zoomScaleNormal="40" zoomScaleSheetLayoutView="55" workbookViewId="0">
      <selection activeCell="AN70" sqref="AN70"/>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595</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596</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597</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598</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560</v>
      </c>
      <c r="BQ50" s="1241"/>
      <c r="BR50" s="1241"/>
      <c r="BS50" s="1241"/>
      <c r="BT50" s="1241"/>
      <c r="BU50" s="1241"/>
      <c r="BV50" s="1241"/>
      <c r="BW50" s="1241"/>
      <c r="BX50" s="1241" t="s">
        <v>561</v>
      </c>
      <c r="BY50" s="1241"/>
      <c r="BZ50" s="1241"/>
      <c r="CA50" s="1241"/>
      <c r="CB50" s="1241"/>
      <c r="CC50" s="1241"/>
      <c r="CD50" s="1241"/>
      <c r="CE50" s="1241"/>
      <c r="CF50" s="1241" t="s">
        <v>562</v>
      </c>
      <c r="CG50" s="1241"/>
      <c r="CH50" s="1241"/>
      <c r="CI50" s="1241"/>
      <c r="CJ50" s="1241"/>
      <c r="CK50" s="1241"/>
      <c r="CL50" s="1241"/>
      <c r="CM50" s="1241"/>
      <c r="CN50" s="1241" t="s">
        <v>563</v>
      </c>
      <c r="CO50" s="1241"/>
      <c r="CP50" s="1241"/>
      <c r="CQ50" s="1241"/>
      <c r="CR50" s="1241"/>
      <c r="CS50" s="1241"/>
      <c r="CT50" s="1241"/>
      <c r="CU50" s="1241"/>
      <c r="CV50" s="1241" t="s">
        <v>564</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599</v>
      </c>
      <c r="AO51" s="1245"/>
      <c r="AP51" s="1245"/>
      <c r="AQ51" s="1245"/>
      <c r="AR51" s="1245"/>
      <c r="AS51" s="1245"/>
      <c r="AT51" s="1245"/>
      <c r="AU51" s="1245"/>
      <c r="AV51" s="1245"/>
      <c r="AW51" s="1245"/>
      <c r="AX51" s="1245"/>
      <c r="AY51" s="1245"/>
      <c r="AZ51" s="1245"/>
      <c r="BA51" s="1245"/>
      <c r="BB51" s="1245" t="s">
        <v>600</v>
      </c>
      <c r="BC51" s="1245"/>
      <c r="BD51" s="1245"/>
      <c r="BE51" s="1245"/>
      <c r="BF51" s="1245"/>
      <c r="BG51" s="1245"/>
      <c r="BH51" s="1245"/>
      <c r="BI51" s="1245"/>
      <c r="BJ51" s="1245"/>
      <c r="BK51" s="1245"/>
      <c r="BL51" s="1245"/>
      <c r="BM51" s="1245"/>
      <c r="BN51" s="1245"/>
      <c r="BO51" s="1245"/>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v>0.8</v>
      </c>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601</v>
      </c>
      <c r="BC53" s="1245"/>
      <c r="BD53" s="1245"/>
      <c r="BE53" s="1245"/>
      <c r="BF53" s="1245"/>
      <c r="BG53" s="1245"/>
      <c r="BH53" s="1245"/>
      <c r="BI53" s="1245"/>
      <c r="BJ53" s="1245"/>
      <c r="BK53" s="1245"/>
      <c r="BL53" s="1245"/>
      <c r="BM53" s="1245"/>
      <c r="BN53" s="1245"/>
      <c r="BO53" s="1245"/>
      <c r="BP53" s="1246">
        <v>66.900000000000006</v>
      </c>
      <c r="BQ53" s="1246"/>
      <c r="BR53" s="1246"/>
      <c r="BS53" s="1246"/>
      <c r="BT53" s="1246"/>
      <c r="BU53" s="1246"/>
      <c r="BV53" s="1246"/>
      <c r="BW53" s="1246"/>
      <c r="BX53" s="1246">
        <v>68.2</v>
      </c>
      <c r="BY53" s="1246"/>
      <c r="BZ53" s="1246"/>
      <c r="CA53" s="1246"/>
      <c r="CB53" s="1246"/>
      <c r="CC53" s="1246"/>
      <c r="CD53" s="1246"/>
      <c r="CE53" s="1246"/>
      <c r="CF53" s="1246">
        <v>69.2</v>
      </c>
      <c r="CG53" s="1246"/>
      <c r="CH53" s="1246"/>
      <c r="CI53" s="1246"/>
      <c r="CJ53" s="1246"/>
      <c r="CK53" s="1246"/>
      <c r="CL53" s="1246"/>
      <c r="CM53" s="1246"/>
      <c r="CN53" s="1246">
        <v>70</v>
      </c>
      <c r="CO53" s="1246"/>
      <c r="CP53" s="1246"/>
      <c r="CQ53" s="1246"/>
      <c r="CR53" s="1246"/>
      <c r="CS53" s="1246"/>
      <c r="CT53" s="1246"/>
      <c r="CU53" s="1246"/>
      <c r="CV53" s="1246">
        <v>64.400000000000006</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602</v>
      </c>
      <c r="AO55" s="1241"/>
      <c r="AP55" s="1241"/>
      <c r="AQ55" s="1241"/>
      <c r="AR55" s="1241"/>
      <c r="AS55" s="1241"/>
      <c r="AT55" s="1241"/>
      <c r="AU55" s="1241"/>
      <c r="AV55" s="1241"/>
      <c r="AW55" s="1241"/>
      <c r="AX55" s="1241"/>
      <c r="AY55" s="1241"/>
      <c r="AZ55" s="1241"/>
      <c r="BA55" s="1241"/>
      <c r="BB55" s="1245" t="s">
        <v>600</v>
      </c>
      <c r="BC55" s="1245"/>
      <c r="BD55" s="1245"/>
      <c r="BE55" s="1245"/>
      <c r="BF55" s="1245"/>
      <c r="BG55" s="1245"/>
      <c r="BH55" s="1245"/>
      <c r="BI55" s="1245"/>
      <c r="BJ55" s="1245"/>
      <c r="BK55" s="1245"/>
      <c r="BL55" s="1245"/>
      <c r="BM55" s="1245"/>
      <c r="BN55" s="1245"/>
      <c r="BO55" s="1245"/>
      <c r="BP55" s="1246">
        <v>20.2</v>
      </c>
      <c r="BQ55" s="1246"/>
      <c r="BR55" s="1246"/>
      <c r="BS55" s="1246"/>
      <c r="BT55" s="1246"/>
      <c r="BU55" s="1246"/>
      <c r="BV55" s="1246"/>
      <c r="BW55" s="1246"/>
      <c r="BX55" s="1246">
        <v>18.2</v>
      </c>
      <c r="BY55" s="1246"/>
      <c r="BZ55" s="1246"/>
      <c r="CA55" s="1246"/>
      <c r="CB55" s="1246"/>
      <c r="CC55" s="1246"/>
      <c r="CD55" s="1246"/>
      <c r="CE55" s="1246"/>
      <c r="CF55" s="1246">
        <v>20.3</v>
      </c>
      <c r="CG55" s="1246"/>
      <c r="CH55" s="1246"/>
      <c r="CI55" s="1246"/>
      <c r="CJ55" s="1246"/>
      <c r="CK55" s="1246"/>
      <c r="CL55" s="1246"/>
      <c r="CM55" s="1246"/>
      <c r="CN55" s="1246">
        <v>15.5</v>
      </c>
      <c r="CO55" s="1246"/>
      <c r="CP55" s="1246"/>
      <c r="CQ55" s="1246"/>
      <c r="CR55" s="1246"/>
      <c r="CS55" s="1246"/>
      <c r="CT55" s="1246"/>
      <c r="CU55" s="1246"/>
      <c r="CV55" s="1246">
        <v>4.5999999999999996</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601</v>
      </c>
      <c r="BC57" s="1245"/>
      <c r="BD57" s="1245"/>
      <c r="BE57" s="1245"/>
      <c r="BF57" s="1245"/>
      <c r="BG57" s="1245"/>
      <c r="BH57" s="1245"/>
      <c r="BI57" s="1245"/>
      <c r="BJ57" s="1245"/>
      <c r="BK57" s="1245"/>
      <c r="BL57" s="1245"/>
      <c r="BM57" s="1245"/>
      <c r="BN57" s="1245"/>
      <c r="BO57" s="1245"/>
      <c r="BP57" s="1246">
        <v>57.5</v>
      </c>
      <c r="BQ57" s="1246"/>
      <c r="BR57" s="1246"/>
      <c r="BS57" s="1246"/>
      <c r="BT57" s="1246"/>
      <c r="BU57" s="1246"/>
      <c r="BV57" s="1246"/>
      <c r="BW57" s="1246"/>
      <c r="BX57" s="1246">
        <v>59.3</v>
      </c>
      <c r="BY57" s="1246"/>
      <c r="BZ57" s="1246"/>
      <c r="CA57" s="1246"/>
      <c r="CB57" s="1246"/>
      <c r="CC57" s="1246"/>
      <c r="CD57" s="1246"/>
      <c r="CE57" s="1246"/>
      <c r="CF57" s="1246">
        <v>60.3</v>
      </c>
      <c r="CG57" s="1246"/>
      <c r="CH57" s="1246"/>
      <c r="CI57" s="1246"/>
      <c r="CJ57" s="1246"/>
      <c r="CK57" s="1246"/>
      <c r="CL57" s="1246"/>
      <c r="CM57" s="1246"/>
      <c r="CN57" s="1246">
        <v>61.5</v>
      </c>
      <c r="CO57" s="1246"/>
      <c r="CP57" s="1246"/>
      <c r="CQ57" s="1246"/>
      <c r="CR57" s="1246"/>
      <c r="CS57" s="1246"/>
      <c r="CT57" s="1246"/>
      <c r="CU57" s="1246"/>
      <c r="CV57" s="1246">
        <v>61</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603</v>
      </c>
    </row>
    <row r="64" spans="1:109" x14ac:dyDescent="0.15">
      <c r="B64" s="1216"/>
      <c r="G64" s="1223"/>
      <c r="I64" s="1256"/>
      <c r="J64" s="1256"/>
      <c r="K64" s="1256"/>
      <c r="L64" s="1256"/>
      <c r="M64" s="1256"/>
      <c r="N64" s="1257"/>
      <c r="AM64" s="1223"/>
      <c r="AN64" s="1223" t="s">
        <v>596</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604</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598</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560</v>
      </c>
      <c r="BQ72" s="1241"/>
      <c r="BR72" s="1241"/>
      <c r="BS72" s="1241"/>
      <c r="BT72" s="1241"/>
      <c r="BU72" s="1241"/>
      <c r="BV72" s="1241"/>
      <c r="BW72" s="1241"/>
      <c r="BX72" s="1241" t="s">
        <v>561</v>
      </c>
      <c r="BY72" s="1241"/>
      <c r="BZ72" s="1241"/>
      <c r="CA72" s="1241"/>
      <c r="CB72" s="1241"/>
      <c r="CC72" s="1241"/>
      <c r="CD72" s="1241"/>
      <c r="CE72" s="1241"/>
      <c r="CF72" s="1241" t="s">
        <v>562</v>
      </c>
      <c r="CG72" s="1241"/>
      <c r="CH72" s="1241"/>
      <c r="CI72" s="1241"/>
      <c r="CJ72" s="1241"/>
      <c r="CK72" s="1241"/>
      <c r="CL72" s="1241"/>
      <c r="CM72" s="1241"/>
      <c r="CN72" s="1241" t="s">
        <v>563</v>
      </c>
      <c r="CO72" s="1241"/>
      <c r="CP72" s="1241"/>
      <c r="CQ72" s="1241"/>
      <c r="CR72" s="1241"/>
      <c r="CS72" s="1241"/>
      <c r="CT72" s="1241"/>
      <c r="CU72" s="1241"/>
      <c r="CV72" s="1241" t="s">
        <v>564</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599</v>
      </c>
      <c r="AO73" s="1245"/>
      <c r="AP73" s="1245"/>
      <c r="AQ73" s="1245"/>
      <c r="AR73" s="1245"/>
      <c r="AS73" s="1245"/>
      <c r="AT73" s="1245"/>
      <c r="AU73" s="1245"/>
      <c r="AV73" s="1245"/>
      <c r="AW73" s="1245"/>
      <c r="AX73" s="1245"/>
      <c r="AY73" s="1245"/>
      <c r="AZ73" s="1245"/>
      <c r="BA73" s="1245"/>
      <c r="BB73" s="1245" t="s">
        <v>600</v>
      </c>
      <c r="BC73" s="1245"/>
      <c r="BD73" s="1245"/>
      <c r="BE73" s="1245"/>
      <c r="BF73" s="1245"/>
      <c r="BG73" s="1245"/>
      <c r="BH73" s="1245"/>
      <c r="BI73" s="1245"/>
      <c r="BJ73" s="1245"/>
      <c r="BK73" s="1245"/>
      <c r="BL73" s="1245"/>
      <c r="BM73" s="1245"/>
      <c r="BN73" s="1245"/>
      <c r="BO73" s="1245"/>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v>0.8</v>
      </c>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605</v>
      </c>
      <c r="BC75" s="1245"/>
      <c r="BD75" s="1245"/>
      <c r="BE75" s="1245"/>
      <c r="BF75" s="1245"/>
      <c r="BG75" s="1245"/>
      <c r="BH75" s="1245"/>
      <c r="BI75" s="1245"/>
      <c r="BJ75" s="1245"/>
      <c r="BK75" s="1245"/>
      <c r="BL75" s="1245"/>
      <c r="BM75" s="1245"/>
      <c r="BN75" s="1245"/>
      <c r="BO75" s="1245"/>
      <c r="BP75" s="1246">
        <v>6.4</v>
      </c>
      <c r="BQ75" s="1246"/>
      <c r="BR75" s="1246"/>
      <c r="BS75" s="1246"/>
      <c r="BT75" s="1246"/>
      <c r="BU75" s="1246"/>
      <c r="BV75" s="1246"/>
      <c r="BW75" s="1246"/>
      <c r="BX75" s="1246">
        <v>6.1</v>
      </c>
      <c r="BY75" s="1246"/>
      <c r="BZ75" s="1246"/>
      <c r="CA75" s="1246"/>
      <c r="CB75" s="1246"/>
      <c r="CC75" s="1246"/>
      <c r="CD75" s="1246"/>
      <c r="CE75" s="1246"/>
      <c r="CF75" s="1246">
        <v>6.4</v>
      </c>
      <c r="CG75" s="1246"/>
      <c r="CH75" s="1246"/>
      <c r="CI75" s="1246"/>
      <c r="CJ75" s="1246"/>
      <c r="CK75" s="1246"/>
      <c r="CL75" s="1246"/>
      <c r="CM75" s="1246"/>
      <c r="CN75" s="1246">
        <v>5.8</v>
      </c>
      <c r="CO75" s="1246"/>
      <c r="CP75" s="1246"/>
      <c r="CQ75" s="1246"/>
      <c r="CR75" s="1246"/>
      <c r="CS75" s="1246"/>
      <c r="CT75" s="1246"/>
      <c r="CU75" s="1246"/>
      <c r="CV75" s="1246">
        <v>5.7</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602</v>
      </c>
      <c r="AO77" s="1241"/>
      <c r="AP77" s="1241"/>
      <c r="AQ77" s="1241"/>
      <c r="AR77" s="1241"/>
      <c r="AS77" s="1241"/>
      <c r="AT77" s="1241"/>
      <c r="AU77" s="1241"/>
      <c r="AV77" s="1241"/>
      <c r="AW77" s="1241"/>
      <c r="AX77" s="1241"/>
      <c r="AY77" s="1241"/>
      <c r="AZ77" s="1241"/>
      <c r="BA77" s="1241"/>
      <c r="BB77" s="1245" t="s">
        <v>600</v>
      </c>
      <c r="BC77" s="1245"/>
      <c r="BD77" s="1245"/>
      <c r="BE77" s="1245"/>
      <c r="BF77" s="1245"/>
      <c r="BG77" s="1245"/>
      <c r="BH77" s="1245"/>
      <c r="BI77" s="1245"/>
      <c r="BJ77" s="1245"/>
      <c r="BK77" s="1245"/>
      <c r="BL77" s="1245"/>
      <c r="BM77" s="1245"/>
      <c r="BN77" s="1245"/>
      <c r="BO77" s="1245"/>
      <c r="BP77" s="1246">
        <v>20.2</v>
      </c>
      <c r="BQ77" s="1246"/>
      <c r="BR77" s="1246"/>
      <c r="BS77" s="1246"/>
      <c r="BT77" s="1246"/>
      <c r="BU77" s="1246"/>
      <c r="BV77" s="1246"/>
      <c r="BW77" s="1246"/>
      <c r="BX77" s="1246">
        <v>18.2</v>
      </c>
      <c r="BY77" s="1246"/>
      <c r="BZ77" s="1246"/>
      <c r="CA77" s="1246"/>
      <c r="CB77" s="1246"/>
      <c r="CC77" s="1246"/>
      <c r="CD77" s="1246"/>
      <c r="CE77" s="1246"/>
      <c r="CF77" s="1246">
        <v>20.3</v>
      </c>
      <c r="CG77" s="1246"/>
      <c r="CH77" s="1246"/>
      <c r="CI77" s="1246"/>
      <c r="CJ77" s="1246"/>
      <c r="CK77" s="1246"/>
      <c r="CL77" s="1246"/>
      <c r="CM77" s="1246"/>
      <c r="CN77" s="1246">
        <v>15.5</v>
      </c>
      <c r="CO77" s="1246"/>
      <c r="CP77" s="1246"/>
      <c r="CQ77" s="1246"/>
      <c r="CR77" s="1246"/>
      <c r="CS77" s="1246"/>
      <c r="CT77" s="1246"/>
      <c r="CU77" s="1246"/>
      <c r="CV77" s="1246">
        <v>4.5999999999999996</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605</v>
      </c>
      <c r="BC79" s="1245"/>
      <c r="BD79" s="1245"/>
      <c r="BE79" s="1245"/>
      <c r="BF79" s="1245"/>
      <c r="BG79" s="1245"/>
      <c r="BH79" s="1245"/>
      <c r="BI79" s="1245"/>
      <c r="BJ79" s="1245"/>
      <c r="BK79" s="1245"/>
      <c r="BL79" s="1245"/>
      <c r="BM79" s="1245"/>
      <c r="BN79" s="1245"/>
      <c r="BO79" s="1245"/>
      <c r="BP79" s="1246">
        <v>6.8</v>
      </c>
      <c r="BQ79" s="1246"/>
      <c r="BR79" s="1246"/>
      <c r="BS79" s="1246"/>
      <c r="BT79" s="1246"/>
      <c r="BU79" s="1246"/>
      <c r="BV79" s="1246"/>
      <c r="BW79" s="1246"/>
      <c r="BX79" s="1246">
        <v>6.8</v>
      </c>
      <c r="BY79" s="1246"/>
      <c r="BZ79" s="1246"/>
      <c r="CA79" s="1246"/>
      <c r="CB79" s="1246"/>
      <c r="CC79" s="1246"/>
      <c r="CD79" s="1246"/>
      <c r="CE79" s="1246"/>
      <c r="CF79" s="1246">
        <v>6.6</v>
      </c>
      <c r="CG79" s="1246"/>
      <c r="CH79" s="1246"/>
      <c r="CI79" s="1246"/>
      <c r="CJ79" s="1246"/>
      <c r="CK79" s="1246"/>
      <c r="CL79" s="1246"/>
      <c r="CM79" s="1246"/>
      <c r="CN79" s="1246">
        <v>6.4</v>
      </c>
      <c r="CO79" s="1246"/>
      <c r="CP79" s="1246"/>
      <c r="CQ79" s="1246"/>
      <c r="CR79" s="1246"/>
      <c r="CS79" s="1246"/>
      <c r="CT79" s="1246"/>
      <c r="CU79" s="1246"/>
      <c r="CV79" s="1246">
        <v>6.3</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XcwUdrcn0jYjQ3MpfnIvnSBxoY/mxJmNNFBuk5ZEDdpRL5PXzz8K5pGIpKY/Y/uDdMdblf7rWzHfUI1SFwLyYQ==" saltValue="6+qJMJop7xksn15Bn4R16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C94BB-7825-48BC-BBF1-00139B79202D}">
  <sheetPr>
    <pageSetUpPr fitToPage="1"/>
  </sheetPr>
  <dimension ref="A1:DR125"/>
  <sheetViews>
    <sheetView showGridLines="0" zoomScale="70" zoomScaleNormal="70" zoomScaleSheetLayoutView="70" workbookViewId="0">
      <selection activeCell="AN70" sqref="AN70"/>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507</v>
      </c>
    </row>
  </sheetData>
  <sheetProtection algorithmName="SHA-512" hashValue="nrmDviw6vgqe9A/loGAPFz45CyQc+z+wBorYdF14FQ5+xebQwsH9fIkWOxbB7QZCPh2Kfljo7a4YUTL6K+XeCQ==" saltValue="olmaERlsP0U49cjBV2KdO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9D1F5-A76B-43EF-BA6B-8C96C952EBD0}">
  <sheetPr>
    <pageSetUpPr fitToPage="1"/>
  </sheetPr>
  <dimension ref="A1:DR125"/>
  <sheetViews>
    <sheetView showGridLines="0" zoomScale="55" zoomScaleNormal="55" zoomScaleSheetLayoutView="55" workbookViewId="0">
      <selection activeCell="AN70" sqref="AN70"/>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507</v>
      </c>
    </row>
  </sheetData>
  <sheetProtection algorithmName="SHA-512" hashValue="fQl+OzYqJxk56ytEGJxLt2D1Xy366qZG02SI03TOVVOhyv30F0vzCcAWqwAvuPHjLDX/hyqoHAaIMSHWVYZlEg==" saltValue="boAZ1Wvu5auORH3hA44Qi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32805</v>
      </c>
      <c r="E3" s="153"/>
      <c r="F3" s="154">
        <v>52191</v>
      </c>
      <c r="G3" s="155"/>
      <c r="H3" s="156"/>
    </row>
    <row r="4" spans="1:8" x14ac:dyDescent="0.15">
      <c r="A4" s="157"/>
      <c r="B4" s="158"/>
      <c r="C4" s="159"/>
      <c r="D4" s="160">
        <v>22384</v>
      </c>
      <c r="E4" s="161"/>
      <c r="F4" s="162">
        <v>24843</v>
      </c>
      <c r="G4" s="163"/>
      <c r="H4" s="164"/>
    </row>
    <row r="5" spans="1:8" x14ac:dyDescent="0.15">
      <c r="A5" s="145" t="s">
        <v>552</v>
      </c>
      <c r="B5" s="150"/>
      <c r="C5" s="151"/>
      <c r="D5" s="152">
        <v>40006</v>
      </c>
      <c r="E5" s="153"/>
      <c r="F5" s="154">
        <v>47387</v>
      </c>
      <c r="G5" s="155"/>
      <c r="H5" s="156"/>
    </row>
    <row r="6" spans="1:8" x14ac:dyDescent="0.15">
      <c r="A6" s="157"/>
      <c r="B6" s="158"/>
      <c r="C6" s="159"/>
      <c r="D6" s="160">
        <v>27186</v>
      </c>
      <c r="E6" s="161"/>
      <c r="F6" s="162">
        <v>24928</v>
      </c>
      <c r="G6" s="163"/>
      <c r="H6" s="164"/>
    </row>
    <row r="7" spans="1:8" x14ac:dyDescent="0.15">
      <c r="A7" s="145" t="s">
        <v>553</v>
      </c>
      <c r="B7" s="150"/>
      <c r="C7" s="151"/>
      <c r="D7" s="152">
        <v>46963</v>
      </c>
      <c r="E7" s="153"/>
      <c r="F7" s="154">
        <v>51264</v>
      </c>
      <c r="G7" s="155"/>
      <c r="H7" s="156"/>
    </row>
    <row r="8" spans="1:8" x14ac:dyDescent="0.15">
      <c r="A8" s="157"/>
      <c r="B8" s="158"/>
      <c r="C8" s="159"/>
      <c r="D8" s="160">
        <v>30815</v>
      </c>
      <c r="E8" s="161"/>
      <c r="F8" s="162">
        <v>26040</v>
      </c>
      <c r="G8" s="163"/>
      <c r="H8" s="164"/>
    </row>
    <row r="9" spans="1:8" x14ac:dyDescent="0.15">
      <c r="A9" s="145" t="s">
        <v>554</v>
      </c>
      <c r="B9" s="150"/>
      <c r="C9" s="151"/>
      <c r="D9" s="152">
        <v>67325</v>
      </c>
      <c r="E9" s="153"/>
      <c r="F9" s="154">
        <v>52068</v>
      </c>
      <c r="G9" s="155"/>
      <c r="H9" s="156"/>
    </row>
    <row r="10" spans="1:8" x14ac:dyDescent="0.15">
      <c r="A10" s="157"/>
      <c r="B10" s="158"/>
      <c r="C10" s="159"/>
      <c r="D10" s="160">
        <v>46334</v>
      </c>
      <c r="E10" s="161"/>
      <c r="F10" s="162">
        <v>26936</v>
      </c>
      <c r="G10" s="163"/>
      <c r="H10" s="164"/>
    </row>
    <row r="11" spans="1:8" x14ac:dyDescent="0.15">
      <c r="A11" s="145" t="s">
        <v>555</v>
      </c>
      <c r="B11" s="150"/>
      <c r="C11" s="151"/>
      <c r="D11" s="152">
        <v>158700</v>
      </c>
      <c r="E11" s="153"/>
      <c r="F11" s="154">
        <v>47161</v>
      </c>
      <c r="G11" s="155"/>
      <c r="H11" s="156"/>
    </row>
    <row r="12" spans="1:8" x14ac:dyDescent="0.15">
      <c r="A12" s="157"/>
      <c r="B12" s="158"/>
      <c r="C12" s="165"/>
      <c r="D12" s="160">
        <v>119640</v>
      </c>
      <c r="E12" s="161"/>
      <c r="F12" s="162">
        <v>24595</v>
      </c>
      <c r="G12" s="163"/>
      <c r="H12" s="164"/>
    </row>
    <row r="13" spans="1:8" x14ac:dyDescent="0.15">
      <c r="A13" s="145"/>
      <c r="B13" s="150"/>
      <c r="C13" s="166"/>
      <c r="D13" s="167">
        <v>69160</v>
      </c>
      <c r="E13" s="168"/>
      <c r="F13" s="169">
        <v>50014</v>
      </c>
      <c r="G13" s="170"/>
      <c r="H13" s="156"/>
    </row>
    <row r="14" spans="1:8" x14ac:dyDescent="0.15">
      <c r="A14" s="157"/>
      <c r="B14" s="158"/>
      <c r="C14" s="159"/>
      <c r="D14" s="160">
        <v>49272</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v>
      </c>
      <c r="C19" s="171">
        <f>ROUND(VALUE(SUBSTITUTE(実質収支比率等に係る経年分析!G$48,"▲","-")),2)</f>
        <v>5.96</v>
      </c>
      <c r="D19" s="171">
        <f>ROUND(VALUE(SUBSTITUTE(実質収支比率等に係る経年分析!H$48,"▲","-")),2)</f>
        <v>3.65</v>
      </c>
      <c r="E19" s="171">
        <f>ROUND(VALUE(SUBSTITUTE(実質収支比率等に係る経年分析!I$48,"▲","-")),2)</f>
        <v>6.21</v>
      </c>
      <c r="F19" s="171">
        <f>ROUND(VALUE(SUBSTITUTE(実質収支比率等に係る経年分析!J$48,"▲","-")),2)</f>
        <v>10.25</v>
      </c>
    </row>
    <row r="20" spans="1:11" x14ac:dyDescent="0.15">
      <c r="A20" s="171" t="s">
        <v>55</v>
      </c>
      <c r="B20" s="171">
        <f>ROUND(VALUE(SUBSTITUTE(実質収支比率等に係る経年分析!F$47,"▲","-")),2)</f>
        <v>16.22</v>
      </c>
      <c r="C20" s="171">
        <f>ROUND(VALUE(SUBSTITUTE(実質収支比率等に係る経年分析!G$47,"▲","-")),2)</f>
        <v>19.21</v>
      </c>
      <c r="D20" s="171">
        <f>ROUND(VALUE(SUBSTITUTE(実質収支比率等に係る経年分析!H$47,"▲","-")),2)</f>
        <v>11.68</v>
      </c>
      <c r="E20" s="171">
        <f>ROUND(VALUE(SUBSTITUTE(実質収支比率等に係る経年分析!I$47,"▲","-")),2)</f>
        <v>13.28</v>
      </c>
      <c r="F20" s="171">
        <f>ROUND(VALUE(SUBSTITUTE(実質収支比率等に係る経年分析!J$47,"▲","-")),2)</f>
        <v>16.46</v>
      </c>
    </row>
    <row r="21" spans="1:11" x14ac:dyDescent="0.15">
      <c r="A21" s="171" t="s">
        <v>56</v>
      </c>
      <c r="B21" s="171">
        <f>IF(ISNUMBER(VALUE(SUBSTITUTE(実質収支比率等に係る経年分析!F$49,"▲","-"))),ROUND(VALUE(SUBSTITUTE(実質収支比率等に係る経年分析!F$49,"▲","-")),2),NA())</f>
        <v>2.82</v>
      </c>
      <c r="C21" s="171">
        <f>IF(ISNUMBER(VALUE(SUBSTITUTE(実質収支比率等に係る経年分析!G$49,"▲","-"))),ROUND(VALUE(SUBSTITUTE(実質収支比率等に係る経年分析!G$49,"▲","-")),2),NA())</f>
        <v>3.47</v>
      </c>
      <c r="D21" s="171">
        <f>IF(ISNUMBER(VALUE(SUBSTITUTE(実質収支比率等に係る経年分析!H$49,"▲","-"))),ROUND(VALUE(SUBSTITUTE(実質収支比率等に係る経年分析!H$49,"▲","-")),2),NA())</f>
        <v>-10.36</v>
      </c>
      <c r="E21" s="171">
        <f>IF(ISNUMBER(VALUE(SUBSTITUTE(実質収支比率等に係る経年分析!I$49,"▲","-"))),ROUND(VALUE(SUBSTITUTE(実質収支比率等に係る経年分析!I$49,"▲","-")),2),NA())</f>
        <v>5.03</v>
      </c>
      <c r="F21" s="171">
        <f>IF(ISNUMBER(VALUE(SUBSTITUTE(実質収支比率等に係る経年分析!J$49,"▲","-"))),ROUND(VALUE(SUBSTITUTE(実質収支比率等に係る経年分析!J$49,"▲","-")),2),NA())</f>
        <v>8.34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4.05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奨学資金特別会計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2.94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1.1399999999999999</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3.19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0.06</v>
      </c>
      <c r="F34" s="172">
        <f>IF(ROUND(VALUE(SUBSTITUTE(連結実質赤字比率に係る赤字・黒字の構成分析!H$36,"▲", "-")), 2) &lt; 0, ABS(ROUND(VALUE(SUBSTITUTE(連結実質赤字比率に係る赤字・黒字の構成分析!H$36,"▲", "-")), 2)), NA())</f>
        <v>0.16</v>
      </c>
      <c r="G34" s="172" t="e">
        <f>IF(ROUND(VALUE(SUBSTITUTE(連結実質赤字比率に係る赤字・黒字の構成分析!H$36,"▲", "-")), 2) &gt;= 0, ABS(ROUND(VALUE(SUBSTITUTE(連結実質赤字比率に係る赤字・黒字の構成分析!H$36,"▲", "-")), 2)), NA())</f>
        <v>#N/A</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2.41</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12.24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11.11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10.73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8.56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5.95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6.21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10.25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1106</v>
      </c>
      <c r="E42" s="173"/>
      <c r="F42" s="173"/>
      <c r="G42" s="173">
        <f>'実質公債費比率（分子）の構造'!L$52</f>
        <v>1075</v>
      </c>
      <c r="H42" s="173"/>
      <c r="I42" s="173"/>
      <c r="J42" s="173">
        <f>'実質公債費比率（分子）の構造'!M$52</f>
        <v>1052</v>
      </c>
      <c r="K42" s="173"/>
      <c r="L42" s="173"/>
      <c r="M42" s="173">
        <f>'実質公債費比率（分子）の構造'!N$52</f>
        <v>1023</v>
      </c>
      <c r="N42" s="173"/>
      <c r="O42" s="173"/>
      <c r="P42" s="173">
        <f>'実質公債費比率（分子）の構造'!O$52</f>
        <v>1043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58</v>
      </c>
      <c r="C45" s="173"/>
      <c r="D45" s="173"/>
      <c r="E45" s="173">
        <f>'実質公債費比率（分子）の構造'!L$49</f>
        <v>66</v>
      </c>
      <c r="F45" s="173"/>
      <c r="G45" s="173"/>
      <c r="H45" s="173">
        <f>'実質公債費比率（分子）の構造'!M$49</f>
        <v>69</v>
      </c>
      <c r="I45" s="173"/>
      <c r="J45" s="173"/>
      <c r="K45" s="173">
        <f>'実質公債費比率（分子）の構造'!N$49</f>
        <v>61</v>
      </c>
      <c r="L45" s="173"/>
      <c r="M45" s="173"/>
      <c r="N45" s="173">
        <f>'実質公債費比率（分子）の構造'!O$49</f>
        <v>54</v>
      </c>
      <c r="O45" s="173"/>
      <c r="P45" s="173"/>
    </row>
    <row r="46" spans="1:16" x14ac:dyDescent="0.15">
      <c r="A46" s="173" t="s">
        <v>67</v>
      </c>
      <c r="B46" s="173">
        <f>'実質公債費比率（分子）の構造'!K$48</f>
        <v>713</v>
      </c>
      <c r="C46" s="173"/>
      <c r="D46" s="173"/>
      <c r="E46" s="173">
        <f>'実質公債費比率（分子）の構造'!L$48</f>
        <v>622</v>
      </c>
      <c r="F46" s="173"/>
      <c r="G46" s="173"/>
      <c r="H46" s="173">
        <f>'実質公債費比率（分子）の構造'!M$48</f>
        <v>586</v>
      </c>
      <c r="I46" s="173"/>
      <c r="J46" s="173"/>
      <c r="K46" s="173">
        <f>'実質公債費比率（分子）の構造'!N$48</f>
        <v>438</v>
      </c>
      <c r="L46" s="173"/>
      <c r="M46" s="173"/>
      <c r="N46" s="173">
        <f>'実質公債費比率（分子）の構造'!O$48</f>
        <v>472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800</v>
      </c>
      <c r="C49" s="173"/>
      <c r="D49" s="173"/>
      <c r="E49" s="173">
        <f>'実質公債費比率（分子）の構造'!L$45</f>
        <v>798</v>
      </c>
      <c r="F49" s="173"/>
      <c r="G49" s="173"/>
      <c r="H49" s="173">
        <f>'実質公債費比率（分子）の構造'!M$45</f>
        <v>870</v>
      </c>
      <c r="I49" s="173"/>
      <c r="J49" s="173"/>
      <c r="K49" s="173">
        <f>'実質公債費比率（分子）の構造'!N$45</f>
        <v>883</v>
      </c>
      <c r="L49" s="173"/>
      <c r="M49" s="173"/>
      <c r="N49" s="173">
        <f>'実質公債費比率（分子）の構造'!O$45</f>
        <v>954</v>
      </c>
      <c r="O49" s="173"/>
      <c r="P49" s="173"/>
    </row>
    <row r="50" spans="1:16" x14ac:dyDescent="0.15">
      <c r="A50" s="173" t="s">
        <v>71</v>
      </c>
      <c r="B50" s="173" t="e">
        <f>NA()</f>
        <v>#N/A</v>
      </c>
      <c r="C50" s="173">
        <f>IF(ISNUMBER('実質公債費比率（分子）の構造'!K$53),'実質公債費比率（分子）の構造'!K$53,NA())</f>
        <v>465</v>
      </c>
      <c r="D50" s="173" t="e">
        <f>NA()</f>
        <v>#N/A</v>
      </c>
      <c r="E50" s="173" t="e">
        <f>NA()</f>
        <v>#N/A</v>
      </c>
      <c r="F50" s="173">
        <f>IF(ISNUMBER('実質公債費比率（分子）の構造'!L$53),'実質公債費比率（分子）の構造'!L$53,NA())</f>
        <v>411</v>
      </c>
      <c r="G50" s="173" t="e">
        <f>NA()</f>
        <v>#N/A</v>
      </c>
      <c r="H50" s="173" t="e">
        <f>NA()</f>
        <v>#N/A</v>
      </c>
      <c r="I50" s="173">
        <f>IF(ISNUMBER('実質公債費比率（分子）の構造'!M$53),'実質公債費比率（分子）の構造'!M$53,NA())</f>
        <v>473</v>
      </c>
      <c r="J50" s="173" t="e">
        <f>NA()</f>
        <v>#N/A</v>
      </c>
      <c r="K50" s="173" t="e">
        <f>NA()</f>
        <v>#N/A</v>
      </c>
      <c r="L50" s="173">
        <f>IF(ISNUMBER('実質公債費比率（分子）の構造'!N$53),'実質公債費比率（分子）の構造'!N$53,NA())</f>
        <v>359</v>
      </c>
      <c r="M50" s="173" t="e">
        <f>NA()</f>
        <v>#N/A</v>
      </c>
      <c r="N50" s="173" t="e">
        <f>NA()</f>
        <v>#N/A</v>
      </c>
      <c r="O50" s="173">
        <f>IF(ISNUMBER('実質公債費比率（分子）の構造'!O$53),'実質公債費比率（分子）の構造'!O$53,NA())</f>
        <v>437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12319</v>
      </c>
      <c r="E56" s="172"/>
      <c r="F56" s="172"/>
      <c r="G56" s="172">
        <f>'将来負担比率（分子）の構造'!J$52</f>
        <v>12464</v>
      </c>
      <c r="H56" s="172"/>
      <c r="I56" s="172"/>
      <c r="J56" s="172">
        <f>'将来負担比率（分子）の構造'!K$52</f>
        <v>12324</v>
      </c>
      <c r="K56" s="172"/>
      <c r="L56" s="172"/>
      <c r="M56" s="172">
        <f>'将来負担比率（分子）の構造'!L$52</f>
        <v>12487</v>
      </c>
      <c r="N56" s="172"/>
      <c r="O56" s="172"/>
      <c r="P56" s="172">
        <f>'将来負担比率（分子）の構造'!M$52</f>
        <v>13868</v>
      </c>
    </row>
    <row r="57" spans="1:16" x14ac:dyDescent="0.15">
      <c r="A57" s="172" t="s">
        <v>42</v>
      </c>
      <c r="B57" s="172"/>
      <c r="C57" s="172"/>
      <c r="D57" s="172">
        <f>'将来負担比率（分子）の構造'!I$51</f>
        <v>19</v>
      </c>
      <c r="E57" s="172"/>
      <c r="F57" s="172"/>
      <c r="G57" s="172">
        <f>'将来負担比率（分子）の構造'!J$51</f>
        <v>9</v>
      </c>
      <c r="H57" s="172"/>
      <c r="I57" s="172"/>
      <c r="J57" s="172">
        <f>'将来負担比率（分子）の構造'!K$51</f>
        <v>4</v>
      </c>
      <c r="K57" s="172"/>
      <c r="L57" s="172"/>
      <c r="M57" s="172">
        <f>'将来負担比率（分子）の構造'!L$51</f>
        <v>6</v>
      </c>
      <c r="N57" s="172"/>
      <c r="O57" s="172"/>
      <c r="P57" s="172" t="str">
        <f>'将来負担比率（分子）の構造'!M$51</f>
        <v>-</v>
      </c>
    </row>
    <row r="58" spans="1:16" x14ac:dyDescent="0.15">
      <c r="A58" s="172" t="s">
        <v>41</v>
      </c>
      <c r="B58" s="172"/>
      <c r="C58" s="172"/>
      <c r="D58" s="172">
        <f>'将来負担比率（分子）の構造'!I$50</f>
        <v>5691</v>
      </c>
      <c r="E58" s="172"/>
      <c r="F58" s="172"/>
      <c r="G58" s="172">
        <f>'将来負担比率（分子）の構造'!J$50</f>
        <v>5998</v>
      </c>
      <c r="H58" s="172"/>
      <c r="I58" s="172"/>
      <c r="J58" s="172">
        <f>'将来負担比率（分子）の構造'!K$50</f>
        <v>4987</v>
      </c>
      <c r="K58" s="172"/>
      <c r="L58" s="172"/>
      <c r="M58" s="172">
        <f>'将来負担比率（分子）の構造'!L$50</f>
        <v>4819</v>
      </c>
      <c r="N58" s="172"/>
      <c r="O58" s="172"/>
      <c r="P58" s="172">
        <f>'将来負担比率（分子）の構造'!M$50</f>
        <v>4724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740</v>
      </c>
      <c r="C62" s="172"/>
      <c r="D62" s="172"/>
      <c r="E62" s="172">
        <f>'将来負担比率（分子）の構造'!J$45</f>
        <v>762</v>
      </c>
      <c r="F62" s="172"/>
      <c r="G62" s="172"/>
      <c r="H62" s="172">
        <f>'将来負担比率（分子）の構造'!K$45</f>
        <v>764</v>
      </c>
      <c r="I62" s="172"/>
      <c r="J62" s="172"/>
      <c r="K62" s="172">
        <f>'将来負担比率（分子）の構造'!L$45</f>
        <v>708</v>
      </c>
      <c r="L62" s="172"/>
      <c r="M62" s="172"/>
      <c r="N62" s="172">
        <f>'将来負担比率（分子）の構造'!M$45</f>
        <v>742</v>
      </c>
      <c r="O62" s="172"/>
      <c r="P62" s="172"/>
    </row>
    <row r="63" spans="1:16" x14ac:dyDescent="0.15">
      <c r="A63" s="172" t="s">
        <v>34</v>
      </c>
      <c r="B63" s="172">
        <f>'将来負担比率（分子）の構造'!I$44</f>
        <v>332</v>
      </c>
      <c r="C63" s="172"/>
      <c r="D63" s="172"/>
      <c r="E63" s="172">
        <f>'将来負担比率（分子）の構造'!J$44</f>
        <v>329</v>
      </c>
      <c r="F63" s="172"/>
      <c r="G63" s="172"/>
      <c r="H63" s="172">
        <f>'将来負担比率（分子）の構造'!K$44</f>
        <v>265</v>
      </c>
      <c r="I63" s="172"/>
      <c r="J63" s="172"/>
      <c r="K63" s="172">
        <f>'将来負担比率（分子）の構造'!L$44</f>
        <v>219</v>
      </c>
      <c r="L63" s="172"/>
      <c r="M63" s="172"/>
      <c r="N63" s="172">
        <f>'将来負担比率（分子）の構造'!M$44</f>
        <v>263</v>
      </c>
      <c r="O63" s="172"/>
      <c r="P63" s="172"/>
    </row>
    <row r="64" spans="1:16" x14ac:dyDescent="0.15">
      <c r="A64" s="172" t="s">
        <v>33</v>
      </c>
      <c r="B64" s="172">
        <f>'将来負担比率（分子）の構造'!I$43</f>
        <v>7034</v>
      </c>
      <c r="C64" s="172"/>
      <c r="D64" s="172"/>
      <c r="E64" s="172">
        <f>'将来負担比率（分子）の構造'!J$43</f>
        <v>6486</v>
      </c>
      <c r="F64" s="172"/>
      <c r="G64" s="172"/>
      <c r="H64" s="172">
        <f>'将来負担比率（分子）の構造'!K$43</f>
        <v>6330</v>
      </c>
      <c r="I64" s="172"/>
      <c r="J64" s="172"/>
      <c r="K64" s="172">
        <f>'将来負担比率（分子）の構造'!L$43</f>
        <v>5855</v>
      </c>
      <c r="L64" s="172"/>
      <c r="M64" s="172"/>
      <c r="N64" s="172">
        <f>'将来負担比率（分子）の構造'!M$43</f>
        <v>5431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7552</v>
      </c>
      <c r="C66" s="172"/>
      <c r="D66" s="172"/>
      <c r="E66" s="172">
        <f>'将来負担比率（分子）の構造'!J$41</f>
        <v>7364</v>
      </c>
      <c r="F66" s="172"/>
      <c r="G66" s="172"/>
      <c r="H66" s="172">
        <f>'将来負担比率（分子）の構造'!K$41</f>
        <v>7433</v>
      </c>
      <c r="I66" s="172"/>
      <c r="J66" s="172"/>
      <c r="K66" s="172">
        <f>'将来負担比率（分子）の構造'!L$41</f>
        <v>8408</v>
      </c>
      <c r="L66" s="172"/>
      <c r="M66" s="172"/>
      <c r="N66" s="172">
        <f>'将来負担比率（分子）の構造'!M$41</f>
        <v>12220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65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939</v>
      </c>
      <c r="C72" s="176">
        <f>基金残高に係る経年分析!G55</f>
        <v>1131</v>
      </c>
      <c r="D72" s="176">
        <f>基金残高に係る経年分析!H55</f>
        <v>1488</v>
      </c>
    </row>
    <row r="73" spans="1:16" x14ac:dyDescent="0.15">
      <c r="A73" s="175" t="s">
        <v>78</v>
      </c>
      <c r="B73" s="176">
        <f>基金残高に係る経年分析!F56</f>
        <v>518</v>
      </c>
      <c r="C73" s="176">
        <f>基金残高に係る経年分析!G56</f>
        <v>518</v>
      </c>
      <c r="D73" s="176">
        <f>基金残高に係る経年分析!H56</f>
        <v>518</v>
      </c>
    </row>
    <row r="74" spans="1:16" x14ac:dyDescent="0.15">
      <c r="A74" s="175" t="s">
        <v>79</v>
      </c>
      <c r="B74" s="176">
        <f>基金残高に係る経年分析!F57</f>
        <v>2902</v>
      </c>
      <c r="C74" s="176">
        <f>基金残高に係る経年分析!G57</f>
        <v>2801</v>
      </c>
      <c r="D74" s="176">
        <f>基金残高に係る経年分析!H57</f>
        <v>2500</v>
      </c>
    </row>
  </sheetData>
  <sheetProtection algorithmName="SHA-512" hashValue="Et+Bfi5pDPLWTAVIyyh+ygcfP1bbcQPPStLdRvwBaU+Hxd7rfRUIGPN+xezsvCbymmlP0enxRq8QDYCjKJ5Sig==" saltValue="wCPi1Py+EuMMvSA35cVSx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EFFE2-4479-4E36-848E-0218F5B14717}">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215</v>
      </c>
      <c r="DI1" s="600"/>
      <c r="DJ1" s="600"/>
      <c r="DK1" s="600"/>
      <c r="DL1" s="600"/>
      <c r="DM1" s="600"/>
      <c r="DN1" s="601"/>
      <c r="DO1" s="211"/>
      <c r="DP1" s="599" t="s">
        <v>216</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218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220</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221</v>
      </c>
      <c r="S4" s="603"/>
      <c r="T4" s="603"/>
      <c r="U4" s="603"/>
      <c r="V4" s="603"/>
      <c r="W4" s="603"/>
      <c r="X4" s="603"/>
      <c r="Y4" s="604"/>
      <c r="Z4" s="602" t="s">
        <v>222</v>
      </c>
      <c r="AA4" s="603"/>
      <c r="AB4" s="603"/>
      <c r="AC4" s="604"/>
      <c r="AD4" s="602" t="s">
        <v>223</v>
      </c>
      <c r="AE4" s="603"/>
      <c r="AF4" s="603"/>
      <c r="AG4" s="603"/>
      <c r="AH4" s="603"/>
      <c r="AI4" s="603"/>
      <c r="AJ4" s="603"/>
      <c r="AK4" s="604"/>
      <c r="AL4" s="602" t="s">
        <v>222</v>
      </c>
      <c r="AM4" s="603"/>
      <c r="AN4" s="603"/>
      <c r="AO4" s="604"/>
      <c r="AP4" s="605" t="s">
        <v>224</v>
      </c>
      <c r="AQ4" s="605"/>
      <c r="AR4" s="605"/>
      <c r="AS4" s="605"/>
      <c r="AT4" s="605"/>
      <c r="AU4" s="605"/>
      <c r="AV4" s="605"/>
      <c r="AW4" s="605"/>
      <c r="AX4" s="605"/>
      <c r="AY4" s="605"/>
      <c r="AZ4" s="605"/>
      <c r="BA4" s="605"/>
      <c r="BB4" s="605"/>
      <c r="BC4" s="605"/>
      <c r="BD4" s="605"/>
      <c r="BE4" s="605"/>
      <c r="BF4" s="605"/>
      <c r="BG4" s="605" t="s">
        <v>225</v>
      </c>
      <c r="BH4" s="605"/>
      <c r="BI4" s="605"/>
      <c r="BJ4" s="605"/>
      <c r="BK4" s="605"/>
      <c r="BL4" s="605"/>
      <c r="BM4" s="605"/>
      <c r="BN4" s="605"/>
      <c r="BO4" s="605" t="s">
        <v>222</v>
      </c>
      <c r="BP4" s="605"/>
      <c r="BQ4" s="605"/>
      <c r="BR4" s="605"/>
      <c r="BS4" s="605" t="s">
        <v>226</v>
      </c>
      <c r="BT4" s="605"/>
      <c r="BU4" s="605"/>
      <c r="BV4" s="605"/>
      <c r="BW4" s="605"/>
      <c r="BX4" s="605"/>
      <c r="BY4" s="605"/>
      <c r="BZ4" s="605"/>
      <c r="CA4" s="605"/>
      <c r="CB4" s="605"/>
      <c r="CD4" s="602" t="s">
        <v>227</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228</v>
      </c>
      <c r="C5" s="607"/>
      <c r="D5" s="607"/>
      <c r="E5" s="607"/>
      <c r="F5" s="607"/>
      <c r="G5" s="607"/>
      <c r="H5" s="607"/>
      <c r="I5" s="607"/>
      <c r="J5" s="607"/>
      <c r="K5" s="607"/>
      <c r="L5" s="607"/>
      <c r="M5" s="607"/>
      <c r="N5" s="607"/>
      <c r="O5" s="607"/>
      <c r="P5" s="607"/>
      <c r="Q5" s="608"/>
      <c r="R5" s="609">
        <v>6048891</v>
      </c>
      <c r="S5" s="610"/>
      <c r="T5" s="610"/>
      <c r="U5" s="610"/>
      <c r="V5" s="610"/>
      <c r="W5" s="610"/>
      <c r="X5" s="610"/>
      <c r="Y5" s="611"/>
      <c r="Z5" s="612">
        <v>29.3</v>
      </c>
      <c r="AA5" s="612"/>
      <c r="AB5" s="612"/>
      <c r="AC5" s="612"/>
      <c r="AD5" s="613">
        <v>6048843</v>
      </c>
      <c r="AE5" s="613"/>
      <c r="AF5" s="613"/>
      <c r="AG5" s="613"/>
      <c r="AH5" s="613"/>
      <c r="AI5" s="613"/>
      <c r="AJ5" s="613"/>
      <c r="AK5" s="613"/>
      <c r="AL5" s="614">
        <v>67.2</v>
      </c>
      <c r="AM5" s="615"/>
      <c r="AN5" s="615"/>
      <c r="AO5" s="616"/>
      <c r="AP5" s="606" t="s">
        <v>229</v>
      </c>
      <c r="AQ5" s="607"/>
      <c r="AR5" s="607"/>
      <c r="AS5" s="607"/>
      <c r="AT5" s="607"/>
      <c r="AU5" s="607"/>
      <c r="AV5" s="607"/>
      <c r="AW5" s="607"/>
      <c r="AX5" s="607"/>
      <c r="AY5" s="607"/>
      <c r="AZ5" s="607"/>
      <c r="BA5" s="607"/>
      <c r="BB5" s="607"/>
      <c r="BC5" s="607"/>
      <c r="BD5" s="607"/>
      <c r="BE5" s="607"/>
      <c r="BF5" s="608"/>
      <c r="BG5" s="620">
        <v>6048843</v>
      </c>
      <c r="BH5" s="621"/>
      <c r="BI5" s="621"/>
      <c r="BJ5" s="621"/>
      <c r="BK5" s="621"/>
      <c r="BL5" s="621"/>
      <c r="BM5" s="621"/>
      <c r="BN5" s="622"/>
      <c r="BO5" s="623">
        <v>100</v>
      </c>
      <c r="BP5" s="623"/>
      <c r="BQ5" s="623"/>
      <c r="BR5" s="623"/>
      <c r="BS5" s="624">
        <v>130389</v>
      </c>
      <c r="BT5" s="624"/>
      <c r="BU5" s="624"/>
      <c r="BV5" s="624"/>
      <c r="BW5" s="624"/>
      <c r="BX5" s="624"/>
      <c r="BY5" s="624"/>
      <c r="BZ5" s="624"/>
      <c r="CA5" s="624"/>
      <c r="CB5" s="628"/>
      <c r="CD5" s="602" t="s">
        <v>224</v>
      </c>
      <c r="CE5" s="603"/>
      <c r="CF5" s="603"/>
      <c r="CG5" s="603"/>
      <c r="CH5" s="603"/>
      <c r="CI5" s="603"/>
      <c r="CJ5" s="603"/>
      <c r="CK5" s="603"/>
      <c r="CL5" s="603"/>
      <c r="CM5" s="603"/>
      <c r="CN5" s="603"/>
      <c r="CO5" s="603"/>
      <c r="CP5" s="603"/>
      <c r="CQ5" s="604"/>
      <c r="CR5" s="602" t="s">
        <v>230</v>
      </c>
      <c r="CS5" s="603"/>
      <c r="CT5" s="603"/>
      <c r="CU5" s="603"/>
      <c r="CV5" s="603"/>
      <c r="CW5" s="603"/>
      <c r="CX5" s="603"/>
      <c r="CY5" s="604"/>
      <c r="CZ5" s="602" t="s">
        <v>222</v>
      </c>
      <c r="DA5" s="603"/>
      <c r="DB5" s="603"/>
      <c r="DC5" s="604"/>
      <c r="DD5" s="602" t="s">
        <v>231</v>
      </c>
      <c r="DE5" s="603"/>
      <c r="DF5" s="603"/>
      <c r="DG5" s="603"/>
      <c r="DH5" s="603"/>
      <c r="DI5" s="603"/>
      <c r="DJ5" s="603"/>
      <c r="DK5" s="603"/>
      <c r="DL5" s="603"/>
      <c r="DM5" s="603"/>
      <c r="DN5" s="603"/>
      <c r="DO5" s="603"/>
      <c r="DP5" s="604"/>
      <c r="DQ5" s="602" t="s">
        <v>232</v>
      </c>
      <c r="DR5" s="603"/>
      <c r="DS5" s="603"/>
      <c r="DT5" s="603"/>
      <c r="DU5" s="603"/>
      <c r="DV5" s="603"/>
      <c r="DW5" s="603"/>
      <c r="DX5" s="603"/>
      <c r="DY5" s="603"/>
      <c r="DZ5" s="603"/>
      <c r="EA5" s="603"/>
      <c r="EB5" s="603"/>
      <c r="EC5" s="604"/>
    </row>
    <row r="6" spans="2:143" ht="11.25" customHeight="1" x14ac:dyDescent="0.15">
      <c r="B6" s="617" t="s">
        <v>233</v>
      </c>
      <c r="C6" s="618"/>
      <c r="D6" s="618"/>
      <c r="E6" s="618"/>
      <c r="F6" s="618"/>
      <c r="G6" s="618"/>
      <c r="H6" s="618"/>
      <c r="I6" s="618"/>
      <c r="J6" s="618"/>
      <c r="K6" s="618"/>
      <c r="L6" s="618"/>
      <c r="M6" s="618"/>
      <c r="N6" s="618"/>
      <c r="O6" s="618"/>
      <c r="P6" s="618"/>
      <c r="Q6" s="619"/>
      <c r="R6" s="620">
        <v>158901</v>
      </c>
      <c r="S6" s="621"/>
      <c r="T6" s="621"/>
      <c r="U6" s="621"/>
      <c r="V6" s="621"/>
      <c r="W6" s="621"/>
      <c r="X6" s="621"/>
      <c r="Y6" s="622"/>
      <c r="Z6" s="623">
        <v>0.8</v>
      </c>
      <c r="AA6" s="623"/>
      <c r="AB6" s="623"/>
      <c r="AC6" s="623"/>
      <c r="AD6" s="624">
        <v>158901</v>
      </c>
      <c r="AE6" s="624"/>
      <c r="AF6" s="624"/>
      <c r="AG6" s="624"/>
      <c r="AH6" s="624"/>
      <c r="AI6" s="624"/>
      <c r="AJ6" s="624"/>
      <c r="AK6" s="624"/>
      <c r="AL6" s="625">
        <v>1.8</v>
      </c>
      <c r="AM6" s="626"/>
      <c r="AN6" s="626"/>
      <c r="AO6" s="627"/>
      <c r="AP6" s="617" t="s">
        <v>234</v>
      </c>
      <c r="AQ6" s="618"/>
      <c r="AR6" s="618"/>
      <c r="AS6" s="618"/>
      <c r="AT6" s="618"/>
      <c r="AU6" s="618"/>
      <c r="AV6" s="618"/>
      <c r="AW6" s="618"/>
      <c r="AX6" s="618"/>
      <c r="AY6" s="618"/>
      <c r="AZ6" s="618"/>
      <c r="BA6" s="618"/>
      <c r="BB6" s="618"/>
      <c r="BC6" s="618"/>
      <c r="BD6" s="618"/>
      <c r="BE6" s="618"/>
      <c r="BF6" s="619"/>
      <c r="BG6" s="620">
        <v>6048843</v>
      </c>
      <c r="BH6" s="621"/>
      <c r="BI6" s="621"/>
      <c r="BJ6" s="621"/>
      <c r="BK6" s="621"/>
      <c r="BL6" s="621"/>
      <c r="BM6" s="621"/>
      <c r="BN6" s="622"/>
      <c r="BO6" s="623">
        <v>100</v>
      </c>
      <c r="BP6" s="623"/>
      <c r="BQ6" s="623"/>
      <c r="BR6" s="623"/>
      <c r="BS6" s="624">
        <v>130389</v>
      </c>
      <c r="BT6" s="624"/>
      <c r="BU6" s="624"/>
      <c r="BV6" s="624"/>
      <c r="BW6" s="624"/>
      <c r="BX6" s="624"/>
      <c r="BY6" s="624"/>
      <c r="BZ6" s="624"/>
      <c r="CA6" s="624"/>
      <c r="CB6" s="628"/>
      <c r="CD6" s="606" t="s">
        <v>235</v>
      </c>
      <c r="CE6" s="607"/>
      <c r="CF6" s="607"/>
      <c r="CG6" s="607"/>
      <c r="CH6" s="607"/>
      <c r="CI6" s="607"/>
      <c r="CJ6" s="607"/>
      <c r="CK6" s="607"/>
      <c r="CL6" s="607"/>
      <c r="CM6" s="607"/>
      <c r="CN6" s="607"/>
      <c r="CO6" s="607"/>
      <c r="CP6" s="607"/>
      <c r="CQ6" s="608"/>
      <c r="CR6" s="620">
        <v>123464</v>
      </c>
      <c r="CS6" s="621"/>
      <c r="CT6" s="621"/>
      <c r="CU6" s="621"/>
      <c r="CV6" s="621"/>
      <c r="CW6" s="621"/>
      <c r="CX6" s="621"/>
      <c r="CY6" s="622"/>
      <c r="CZ6" s="614">
        <v>0.6</v>
      </c>
      <c r="DA6" s="615"/>
      <c r="DB6" s="615"/>
      <c r="DC6" s="631"/>
      <c r="DD6" s="629" t="s">
        <v>129</v>
      </c>
      <c r="DE6" s="621"/>
      <c r="DF6" s="621"/>
      <c r="DG6" s="621"/>
      <c r="DH6" s="621"/>
      <c r="DI6" s="621"/>
      <c r="DJ6" s="621"/>
      <c r="DK6" s="621"/>
      <c r="DL6" s="621"/>
      <c r="DM6" s="621"/>
      <c r="DN6" s="621"/>
      <c r="DO6" s="621"/>
      <c r="DP6" s="622"/>
      <c r="DQ6" s="629">
        <v>123464</v>
      </c>
      <c r="DR6" s="621"/>
      <c r="DS6" s="621"/>
      <c r="DT6" s="621"/>
      <c r="DU6" s="621"/>
      <c r="DV6" s="621"/>
      <c r="DW6" s="621"/>
      <c r="DX6" s="621"/>
      <c r="DY6" s="621"/>
      <c r="DZ6" s="621"/>
      <c r="EA6" s="621"/>
      <c r="EB6" s="621"/>
      <c r="EC6" s="630"/>
    </row>
    <row r="7" spans="2:143" ht="11.25" customHeight="1" x14ac:dyDescent="0.15">
      <c r="B7" s="617" t="s">
        <v>236</v>
      </c>
      <c r="C7" s="618"/>
      <c r="D7" s="618"/>
      <c r="E7" s="618"/>
      <c r="F7" s="618"/>
      <c r="G7" s="618"/>
      <c r="H7" s="618"/>
      <c r="I7" s="618"/>
      <c r="J7" s="618"/>
      <c r="K7" s="618"/>
      <c r="L7" s="618"/>
      <c r="M7" s="618"/>
      <c r="N7" s="618"/>
      <c r="O7" s="618"/>
      <c r="P7" s="618"/>
      <c r="Q7" s="619"/>
      <c r="R7" s="620">
        <v>2975</v>
      </c>
      <c r="S7" s="621"/>
      <c r="T7" s="621"/>
      <c r="U7" s="621"/>
      <c r="V7" s="621"/>
      <c r="W7" s="621"/>
      <c r="X7" s="621"/>
      <c r="Y7" s="622"/>
      <c r="Z7" s="623">
        <v>0</v>
      </c>
      <c r="AA7" s="623"/>
      <c r="AB7" s="623"/>
      <c r="AC7" s="623"/>
      <c r="AD7" s="624">
        <v>2975</v>
      </c>
      <c r="AE7" s="624"/>
      <c r="AF7" s="624"/>
      <c r="AG7" s="624"/>
      <c r="AH7" s="624"/>
      <c r="AI7" s="624"/>
      <c r="AJ7" s="624"/>
      <c r="AK7" s="624"/>
      <c r="AL7" s="625">
        <v>0</v>
      </c>
      <c r="AM7" s="626"/>
      <c r="AN7" s="626"/>
      <c r="AO7" s="627"/>
      <c r="AP7" s="617" t="s">
        <v>237</v>
      </c>
      <c r="AQ7" s="618"/>
      <c r="AR7" s="618"/>
      <c r="AS7" s="618"/>
      <c r="AT7" s="618"/>
      <c r="AU7" s="618"/>
      <c r="AV7" s="618"/>
      <c r="AW7" s="618"/>
      <c r="AX7" s="618"/>
      <c r="AY7" s="618"/>
      <c r="AZ7" s="618"/>
      <c r="BA7" s="618"/>
      <c r="BB7" s="618"/>
      <c r="BC7" s="618"/>
      <c r="BD7" s="618"/>
      <c r="BE7" s="618"/>
      <c r="BF7" s="619"/>
      <c r="BG7" s="620">
        <v>2564250</v>
      </c>
      <c r="BH7" s="621"/>
      <c r="BI7" s="621"/>
      <c r="BJ7" s="621"/>
      <c r="BK7" s="621"/>
      <c r="BL7" s="621"/>
      <c r="BM7" s="621"/>
      <c r="BN7" s="622"/>
      <c r="BO7" s="623">
        <v>42.4</v>
      </c>
      <c r="BP7" s="623"/>
      <c r="BQ7" s="623"/>
      <c r="BR7" s="623"/>
      <c r="BS7" s="624">
        <v>130389</v>
      </c>
      <c r="BT7" s="624"/>
      <c r="BU7" s="624"/>
      <c r="BV7" s="624"/>
      <c r="BW7" s="624"/>
      <c r="BX7" s="624"/>
      <c r="BY7" s="624"/>
      <c r="BZ7" s="624"/>
      <c r="CA7" s="624"/>
      <c r="CB7" s="628"/>
      <c r="CD7" s="617" t="s">
        <v>238</v>
      </c>
      <c r="CE7" s="618"/>
      <c r="CF7" s="618"/>
      <c r="CG7" s="618"/>
      <c r="CH7" s="618"/>
      <c r="CI7" s="618"/>
      <c r="CJ7" s="618"/>
      <c r="CK7" s="618"/>
      <c r="CL7" s="618"/>
      <c r="CM7" s="618"/>
      <c r="CN7" s="618"/>
      <c r="CO7" s="618"/>
      <c r="CP7" s="618"/>
      <c r="CQ7" s="619"/>
      <c r="CR7" s="620">
        <v>4913822</v>
      </c>
      <c r="CS7" s="621"/>
      <c r="CT7" s="621"/>
      <c r="CU7" s="621"/>
      <c r="CV7" s="621"/>
      <c r="CW7" s="621"/>
      <c r="CX7" s="621"/>
      <c r="CY7" s="622"/>
      <c r="CZ7" s="623">
        <v>24.9</v>
      </c>
      <c r="DA7" s="623"/>
      <c r="DB7" s="623"/>
      <c r="DC7" s="623"/>
      <c r="DD7" s="629">
        <v>3229551</v>
      </c>
      <c r="DE7" s="621"/>
      <c r="DF7" s="621"/>
      <c r="DG7" s="621"/>
      <c r="DH7" s="621"/>
      <c r="DI7" s="621"/>
      <c r="DJ7" s="621"/>
      <c r="DK7" s="621"/>
      <c r="DL7" s="621"/>
      <c r="DM7" s="621"/>
      <c r="DN7" s="621"/>
      <c r="DO7" s="621"/>
      <c r="DP7" s="622"/>
      <c r="DQ7" s="629">
        <v>1475617</v>
      </c>
      <c r="DR7" s="621"/>
      <c r="DS7" s="621"/>
      <c r="DT7" s="621"/>
      <c r="DU7" s="621"/>
      <c r="DV7" s="621"/>
      <c r="DW7" s="621"/>
      <c r="DX7" s="621"/>
      <c r="DY7" s="621"/>
      <c r="DZ7" s="621"/>
      <c r="EA7" s="621"/>
      <c r="EB7" s="621"/>
      <c r="EC7" s="630"/>
    </row>
    <row r="8" spans="2:143" ht="11.25" customHeight="1" x14ac:dyDescent="0.15">
      <c r="B8" s="617" t="s">
        <v>239</v>
      </c>
      <c r="C8" s="618"/>
      <c r="D8" s="618"/>
      <c r="E8" s="618"/>
      <c r="F8" s="618"/>
      <c r="G8" s="618"/>
      <c r="H8" s="618"/>
      <c r="I8" s="618"/>
      <c r="J8" s="618"/>
      <c r="K8" s="618"/>
      <c r="L8" s="618"/>
      <c r="M8" s="618"/>
      <c r="N8" s="618"/>
      <c r="O8" s="618"/>
      <c r="P8" s="618"/>
      <c r="Q8" s="619"/>
      <c r="R8" s="620">
        <v>30622</v>
      </c>
      <c r="S8" s="621"/>
      <c r="T8" s="621"/>
      <c r="U8" s="621"/>
      <c r="V8" s="621"/>
      <c r="W8" s="621"/>
      <c r="X8" s="621"/>
      <c r="Y8" s="622"/>
      <c r="Z8" s="623">
        <v>0.1</v>
      </c>
      <c r="AA8" s="623"/>
      <c r="AB8" s="623"/>
      <c r="AC8" s="623"/>
      <c r="AD8" s="624">
        <v>30622</v>
      </c>
      <c r="AE8" s="624"/>
      <c r="AF8" s="624"/>
      <c r="AG8" s="624"/>
      <c r="AH8" s="624"/>
      <c r="AI8" s="624"/>
      <c r="AJ8" s="624"/>
      <c r="AK8" s="624"/>
      <c r="AL8" s="625">
        <v>0.3</v>
      </c>
      <c r="AM8" s="626"/>
      <c r="AN8" s="626"/>
      <c r="AO8" s="627"/>
      <c r="AP8" s="617" t="s">
        <v>240</v>
      </c>
      <c r="AQ8" s="618"/>
      <c r="AR8" s="618"/>
      <c r="AS8" s="618"/>
      <c r="AT8" s="618"/>
      <c r="AU8" s="618"/>
      <c r="AV8" s="618"/>
      <c r="AW8" s="618"/>
      <c r="AX8" s="618"/>
      <c r="AY8" s="618"/>
      <c r="AZ8" s="618"/>
      <c r="BA8" s="618"/>
      <c r="BB8" s="618"/>
      <c r="BC8" s="618"/>
      <c r="BD8" s="618"/>
      <c r="BE8" s="618"/>
      <c r="BF8" s="619"/>
      <c r="BG8" s="620">
        <v>70618</v>
      </c>
      <c r="BH8" s="621"/>
      <c r="BI8" s="621"/>
      <c r="BJ8" s="621"/>
      <c r="BK8" s="621"/>
      <c r="BL8" s="621"/>
      <c r="BM8" s="621"/>
      <c r="BN8" s="622"/>
      <c r="BO8" s="623">
        <v>1.2</v>
      </c>
      <c r="BP8" s="623"/>
      <c r="BQ8" s="623"/>
      <c r="BR8" s="623"/>
      <c r="BS8" s="624" t="s">
        <v>129</v>
      </c>
      <c r="BT8" s="624"/>
      <c r="BU8" s="624"/>
      <c r="BV8" s="624"/>
      <c r="BW8" s="624"/>
      <c r="BX8" s="624"/>
      <c r="BY8" s="624"/>
      <c r="BZ8" s="624"/>
      <c r="CA8" s="624"/>
      <c r="CB8" s="628"/>
      <c r="CD8" s="617" t="s">
        <v>241</v>
      </c>
      <c r="CE8" s="618"/>
      <c r="CF8" s="618"/>
      <c r="CG8" s="618"/>
      <c r="CH8" s="618"/>
      <c r="CI8" s="618"/>
      <c r="CJ8" s="618"/>
      <c r="CK8" s="618"/>
      <c r="CL8" s="618"/>
      <c r="CM8" s="618"/>
      <c r="CN8" s="618"/>
      <c r="CO8" s="618"/>
      <c r="CP8" s="618"/>
      <c r="CQ8" s="619"/>
      <c r="CR8" s="620">
        <v>5802638</v>
      </c>
      <c r="CS8" s="621"/>
      <c r="CT8" s="621"/>
      <c r="CU8" s="621"/>
      <c r="CV8" s="621"/>
      <c r="CW8" s="621"/>
      <c r="CX8" s="621"/>
      <c r="CY8" s="622"/>
      <c r="CZ8" s="623">
        <v>29.5</v>
      </c>
      <c r="DA8" s="623"/>
      <c r="DB8" s="623"/>
      <c r="DC8" s="623"/>
      <c r="DD8" s="629">
        <v>4229</v>
      </c>
      <c r="DE8" s="621"/>
      <c r="DF8" s="621"/>
      <c r="DG8" s="621"/>
      <c r="DH8" s="621"/>
      <c r="DI8" s="621"/>
      <c r="DJ8" s="621"/>
      <c r="DK8" s="621"/>
      <c r="DL8" s="621"/>
      <c r="DM8" s="621"/>
      <c r="DN8" s="621"/>
      <c r="DO8" s="621"/>
      <c r="DP8" s="622"/>
      <c r="DQ8" s="629">
        <v>2453274</v>
      </c>
      <c r="DR8" s="621"/>
      <c r="DS8" s="621"/>
      <c r="DT8" s="621"/>
      <c r="DU8" s="621"/>
      <c r="DV8" s="621"/>
      <c r="DW8" s="621"/>
      <c r="DX8" s="621"/>
      <c r="DY8" s="621"/>
      <c r="DZ8" s="621"/>
      <c r="EA8" s="621"/>
      <c r="EB8" s="621"/>
      <c r="EC8" s="630"/>
    </row>
    <row r="9" spans="2:143" ht="11.25" customHeight="1" x14ac:dyDescent="0.15">
      <c r="B9" s="617" t="s">
        <v>242</v>
      </c>
      <c r="C9" s="618"/>
      <c r="D9" s="618"/>
      <c r="E9" s="618"/>
      <c r="F9" s="618"/>
      <c r="G9" s="618"/>
      <c r="H9" s="618"/>
      <c r="I9" s="618"/>
      <c r="J9" s="618"/>
      <c r="K9" s="618"/>
      <c r="L9" s="618"/>
      <c r="M9" s="618"/>
      <c r="N9" s="618"/>
      <c r="O9" s="618"/>
      <c r="P9" s="618"/>
      <c r="Q9" s="619"/>
      <c r="R9" s="620">
        <v>35396</v>
      </c>
      <c r="S9" s="621"/>
      <c r="T9" s="621"/>
      <c r="U9" s="621"/>
      <c r="V9" s="621"/>
      <c r="W9" s="621"/>
      <c r="X9" s="621"/>
      <c r="Y9" s="622"/>
      <c r="Z9" s="623">
        <v>0.2</v>
      </c>
      <c r="AA9" s="623"/>
      <c r="AB9" s="623"/>
      <c r="AC9" s="623"/>
      <c r="AD9" s="624">
        <v>35396</v>
      </c>
      <c r="AE9" s="624"/>
      <c r="AF9" s="624"/>
      <c r="AG9" s="624"/>
      <c r="AH9" s="624"/>
      <c r="AI9" s="624"/>
      <c r="AJ9" s="624"/>
      <c r="AK9" s="624"/>
      <c r="AL9" s="625">
        <v>0.4</v>
      </c>
      <c r="AM9" s="626"/>
      <c r="AN9" s="626"/>
      <c r="AO9" s="627"/>
      <c r="AP9" s="617" t="s">
        <v>243</v>
      </c>
      <c r="AQ9" s="618"/>
      <c r="AR9" s="618"/>
      <c r="AS9" s="618"/>
      <c r="AT9" s="618"/>
      <c r="AU9" s="618"/>
      <c r="AV9" s="618"/>
      <c r="AW9" s="618"/>
      <c r="AX9" s="618"/>
      <c r="AY9" s="618"/>
      <c r="AZ9" s="618"/>
      <c r="BA9" s="618"/>
      <c r="BB9" s="618"/>
      <c r="BC9" s="618"/>
      <c r="BD9" s="618"/>
      <c r="BE9" s="618"/>
      <c r="BF9" s="619"/>
      <c r="BG9" s="620">
        <v>1990030</v>
      </c>
      <c r="BH9" s="621"/>
      <c r="BI9" s="621"/>
      <c r="BJ9" s="621"/>
      <c r="BK9" s="621"/>
      <c r="BL9" s="621"/>
      <c r="BM9" s="621"/>
      <c r="BN9" s="622"/>
      <c r="BO9" s="623">
        <v>32.9</v>
      </c>
      <c r="BP9" s="623"/>
      <c r="BQ9" s="623"/>
      <c r="BR9" s="623"/>
      <c r="BS9" s="624" t="s">
        <v>129</v>
      </c>
      <c r="BT9" s="624"/>
      <c r="BU9" s="624"/>
      <c r="BV9" s="624"/>
      <c r="BW9" s="624"/>
      <c r="BX9" s="624"/>
      <c r="BY9" s="624"/>
      <c r="BZ9" s="624"/>
      <c r="CA9" s="624"/>
      <c r="CB9" s="628"/>
      <c r="CD9" s="617" t="s">
        <v>244</v>
      </c>
      <c r="CE9" s="618"/>
      <c r="CF9" s="618"/>
      <c r="CG9" s="618"/>
      <c r="CH9" s="618"/>
      <c r="CI9" s="618"/>
      <c r="CJ9" s="618"/>
      <c r="CK9" s="618"/>
      <c r="CL9" s="618"/>
      <c r="CM9" s="618"/>
      <c r="CN9" s="618"/>
      <c r="CO9" s="618"/>
      <c r="CP9" s="618"/>
      <c r="CQ9" s="619"/>
      <c r="CR9" s="620">
        <v>2517680</v>
      </c>
      <c r="CS9" s="621"/>
      <c r="CT9" s="621"/>
      <c r="CU9" s="621"/>
      <c r="CV9" s="621"/>
      <c r="CW9" s="621"/>
      <c r="CX9" s="621"/>
      <c r="CY9" s="622"/>
      <c r="CZ9" s="623">
        <v>12.8</v>
      </c>
      <c r="DA9" s="623"/>
      <c r="DB9" s="623"/>
      <c r="DC9" s="623"/>
      <c r="DD9" s="629">
        <v>1456106</v>
      </c>
      <c r="DE9" s="621"/>
      <c r="DF9" s="621"/>
      <c r="DG9" s="621"/>
      <c r="DH9" s="621"/>
      <c r="DI9" s="621"/>
      <c r="DJ9" s="621"/>
      <c r="DK9" s="621"/>
      <c r="DL9" s="621"/>
      <c r="DM9" s="621"/>
      <c r="DN9" s="621"/>
      <c r="DO9" s="621"/>
      <c r="DP9" s="622"/>
      <c r="DQ9" s="629">
        <v>940634</v>
      </c>
      <c r="DR9" s="621"/>
      <c r="DS9" s="621"/>
      <c r="DT9" s="621"/>
      <c r="DU9" s="621"/>
      <c r="DV9" s="621"/>
      <c r="DW9" s="621"/>
      <c r="DX9" s="621"/>
      <c r="DY9" s="621"/>
      <c r="DZ9" s="621"/>
      <c r="EA9" s="621"/>
      <c r="EB9" s="621"/>
      <c r="EC9" s="630"/>
    </row>
    <row r="10" spans="2:143" ht="11.25" customHeight="1" x14ac:dyDescent="0.15">
      <c r="B10" s="617" t="s">
        <v>245</v>
      </c>
      <c r="C10" s="618"/>
      <c r="D10" s="618"/>
      <c r="E10" s="618"/>
      <c r="F10" s="618"/>
      <c r="G10" s="618"/>
      <c r="H10" s="618"/>
      <c r="I10" s="618"/>
      <c r="J10" s="618"/>
      <c r="K10" s="618"/>
      <c r="L10" s="618"/>
      <c r="M10" s="618"/>
      <c r="N10" s="618"/>
      <c r="O10" s="618"/>
      <c r="P10" s="618"/>
      <c r="Q10" s="619"/>
      <c r="R10" s="620" t="s">
        <v>129</v>
      </c>
      <c r="S10" s="621"/>
      <c r="T10" s="621"/>
      <c r="U10" s="621"/>
      <c r="V10" s="621"/>
      <c r="W10" s="621"/>
      <c r="X10" s="621"/>
      <c r="Y10" s="622"/>
      <c r="Z10" s="623" t="s">
        <v>129</v>
      </c>
      <c r="AA10" s="623"/>
      <c r="AB10" s="623"/>
      <c r="AC10" s="623"/>
      <c r="AD10" s="624" t="s">
        <v>129</v>
      </c>
      <c r="AE10" s="624"/>
      <c r="AF10" s="624"/>
      <c r="AG10" s="624"/>
      <c r="AH10" s="624"/>
      <c r="AI10" s="624"/>
      <c r="AJ10" s="624"/>
      <c r="AK10" s="624"/>
      <c r="AL10" s="625" t="s">
        <v>129</v>
      </c>
      <c r="AM10" s="626"/>
      <c r="AN10" s="626"/>
      <c r="AO10" s="627"/>
      <c r="AP10" s="617" t="s">
        <v>246</v>
      </c>
      <c r="AQ10" s="618"/>
      <c r="AR10" s="618"/>
      <c r="AS10" s="618"/>
      <c r="AT10" s="618"/>
      <c r="AU10" s="618"/>
      <c r="AV10" s="618"/>
      <c r="AW10" s="618"/>
      <c r="AX10" s="618"/>
      <c r="AY10" s="618"/>
      <c r="AZ10" s="618"/>
      <c r="BA10" s="618"/>
      <c r="BB10" s="618"/>
      <c r="BC10" s="618"/>
      <c r="BD10" s="618"/>
      <c r="BE10" s="618"/>
      <c r="BF10" s="619"/>
      <c r="BG10" s="620">
        <v>116246</v>
      </c>
      <c r="BH10" s="621"/>
      <c r="BI10" s="621"/>
      <c r="BJ10" s="621"/>
      <c r="BK10" s="621"/>
      <c r="BL10" s="621"/>
      <c r="BM10" s="621"/>
      <c r="BN10" s="622"/>
      <c r="BO10" s="623">
        <v>1.9</v>
      </c>
      <c r="BP10" s="623"/>
      <c r="BQ10" s="623"/>
      <c r="BR10" s="623"/>
      <c r="BS10" s="624">
        <v>19711</v>
      </c>
      <c r="BT10" s="624"/>
      <c r="BU10" s="624"/>
      <c r="BV10" s="624"/>
      <c r="BW10" s="624"/>
      <c r="BX10" s="624"/>
      <c r="BY10" s="624"/>
      <c r="BZ10" s="624"/>
      <c r="CA10" s="624"/>
      <c r="CB10" s="628"/>
      <c r="CD10" s="617" t="s">
        <v>247</v>
      </c>
      <c r="CE10" s="618"/>
      <c r="CF10" s="618"/>
      <c r="CG10" s="618"/>
      <c r="CH10" s="618"/>
      <c r="CI10" s="618"/>
      <c r="CJ10" s="618"/>
      <c r="CK10" s="618"/>
      <c r="CL10" s="618"/>
      <c r="CM10" s="618"/>
      <c r="CN10" s="618"/>
      <c r="CO10" s="618"/>
      <c r="CP10" s="618"/>
      <c r="CQ10" s="619"/>
      <c r="CR10" s="620">
        <v>77</v>
      </c>
      <c r="CS10" s="621"/>
      <c r="CT10" s="621"/>
      <c r="CU10" s="621"/>
      <c r="CV10" s="621"/>
      <c r="CW10" s="621"/>
      <c r="CX10" s="621"/>
      <c r="CY10" s="622"/>
      <c r="CZ10" s="623">
        <v>0</v>
      </c>
      <c r="DA10" s="623"/>
      <c r="DB10" s="623"/>
      <c r="DC10" s="623"/>
      <c r="DD10" s="629" t="s">
        <v>129</v>
      </c>
      <c r="DE10" s="621"/>
      <c r="DF10" s="621"/>
      <c r="DG10" s="621"/>
      <c r="DH10" s="621"/>
      <c r="DI10" s="621"/>
      <c r="DJ10" s="621"/>
      <c r="DK10" s="621"/>
      <c r="DL10" s="621"/>
      <c r="DM10" s="621"/>
      <c r="DN10" s="621"/>
      <c r="DO10" s="621"/>
      <c r="DP10" s="622"/>
      <c r="DQ10" s="629">
        <v>77</v>
      </c>
      <c r="DR10" s="621"/>
      <c r="DS10" s="621"/>
      <c r="DT10" s="621"/>
      <c r="DU10" s="621"/>
      <c r="DV10" s="621"/>
      <c r="DW10" s="621"/>
      <c r="DX10" s="621"/>
      <c r="DY10" s="621"/>
      <c r="DZ10" s="621"/>
      <c r="EA10" s="621"/>
      <c r="EB10" s="621"/>
      <c r="EC10" s="630"/>
    </row>
    <row r="11" spans="2:143" ht="11.25" customHeight="1" x14ac:dyDescent="0.15">
      <c r="B11" s="617" t="s">
        <v>248</v>
      </c>
      <c r="C11" s="618"/>
      <c r="D11" s="618"/>
      <c r="E11" s="618"/>
      <c r="F11" s="618"/>
      <c r="G11" s="618"/>
      <c r="H11" s="618"/>
      <c r="I11" s="618"/>
      <c r="J11" s="618"/>
      <c r="K11" s="618"/>
      <c r="L11" s="618"/>
      <c r="M11" s="618"/>
      <c r="N11" s="618"/>
      <c r="O11" s="618"/>
      <c r="P11" s="618"/>
      <c r="Q11" s="619"/>
      <c r="R11" s="620">
        <v>939279</v>
      </c>
      <c r="S11" s="621"/>
      <c r="T11" s="621"/>
      <c r="U11" s="621"/>
      <c r="V11" s="621"/>
      <c r="W11" s="621"/>
      <c r="X11" s="621"/>
      <c r="Y11" s="622"/>
      <c r="Z11" s="625">
        <v>4.5999999999999996</v>
      </c>
      <c r="AA11" s="626"/>
      <c r="AB11" s="626"/>
      <c r="AC11" s="632"/>
      <c r="AD11" s="629">
        <v>939279</v>
      </c>
      <c r="AE11" s="621"/>
      <c r="AF11" s="621"/>
      <c r="AG11" s="621"/>
      <c r="AH11" s="621"/>
      <c r="AI11" s="621"/>
      <c r="AJ11" s="621"/>
      <c r="AK11" s="622"/>
      <c r="AL11" s="625">
        <v>10.4</v>
      </c>
      <c r="AM11" s="626"/>
      <c r="AN11" s="626"/>
      <c r="AO11" s="627"/>
      <c r="AP11" s="617" t="s">
        <v>249</v>
      </c>
      <c r="AQ11" s="618"/>
      <c r="AR11" s="618"/>
      <c r="AS11" s="618"/>
      <c r="AT11" s="618"/>
      <c r="AU11" s="618"/>
      <c r="AV11" s="618"/>
      <c r="AW11" s="618"/>
      <c r="AX11" s="618"/>
      <c r="AY11" s="618"/>
      <c r="AZ11" s="618"/>
      <c r="BA11" s="618"/>
      <c r="BB11" s="618"/>
      <c r="BC11" s="618"/>
      <c r="BD11" s="618"/>
      <c r="BE11" s="618"/>
      <c r="BF11" s="619"/>
      <c r="BG11" s="620">
        <v>387356</v>
      </c>
      <c r="BH11" s="621"/>
      <c r="BI11" s="621"/>
      <c r="BJ11" s="621"/>
      <c r="BK11" s="621"/>
      <c r="BL11" s="621"/>
      <c r="BM11" s="621"/>
      <c r="BN11" s="622"/>
      <c r="BO11" s="623">
        <v>6.4</v>
      </c>
      <c r="BP11" s="623"/>
      <c r="BQ11" s="623"/>
      <c r="BR11" s="623"/>
      <c r="BS11" s="624">
        <v>110678</v>
      </c>
      <c r="BT11" s="624"/>
      <c r="BU11" s="624"/>
      <c r="BV11" s="624"/>
      <c r="BW11" s="624"/>
      <c r="BX11" s="624"/>
      <c r="BY11" s="624"/>
      <c r="BZ11" s="624"/>
      <c r="CA11" s="624"/>
      <c r="CB11" s="628"/>
      <c r="CD11" s="617" t="s">
        <v>250</v>
      </c>
      <c r="CE11" s="618"/>
      <c r="CF11" s="618"/>
      <c r="CG11" s="618"/>
      <c r="CH11" s="618"/>
      <c r="CI11" s="618"/>
      <c r="CJ11" s="618"/>
      <c r="CK11" s="618"/>
      <c r="CL11" s="618"/>
      <c r="CM11" s="618"/>
      <c r="CN11" s="618"/>
      <c r="CO11" s="618"/>
      <c r="CP11" s="618"/>
      <c r="CQ11" s="619"/>
      <c r="CR11" s="620">
        <v>577142</v>
      </c>
      <c r="CS11" s="621"/>
      <c r="CT11" s="621"/>
      <c r="CU11" s="621"/>
      <c r="CV11" s="621"/>
      <c r="CW11" s="621"/>
      <c r="CX11" s="621"/>
      <c r="CY11" s="622"/>
      <c r="CZ11" s="623">
        <v>2.9</v>
      </c>
      <c r="DA11" s="623"/>
      <c r="DB11" s="623"/>
      <c r="DC11" s="623"/>
      <c r="DD11" s="629">
        <v>95189</v>
      </c>
      <c r="DE11" s="621"/>
      <c r="DF11" s="621"/>
      <c r="DG11" s="621"/>
      <c r="DH11" s="621"/>
      <c r="DI11" s="621"/>
      <c r="DJ11" s="621"/>
      <c r="DK11" s="621"/>
      <c r="DL11" s="621"/>
      <c r="DM11" s="621"/>
      <c r="DN11" s="621"/>
      <c r="DO11" s="621"/>
      <c r="DP11" s="622"/>
      <c r="DQ11" s="629">
        <v>469379</v>
      </c>
      <c r="DR11" s="621"/>
      <c r="DS11" s="621"/>
      <c r="DT11" s="621"/>
      <c r="DU11" s="621"/>
      <c r="DV11" s="621"/>
      <c r="DW11" s="621"/>
      <c r="DX11" s="621"/>
      <c r="DY11" s="621"/>
      <c r="DZ11" s="621"/>
      <c r="EA11" s="621"/>
      <c r="EB11" s="621"/>
      <c r="EC11" s="630"/>
    </row>
    <row r="12" spans="2:143" ht="11.25" customHeight="1" x14ac:dyDescent="0.15">
      <c r="B12" s="617" t="s">
        <v>251</v>
      </c>
      <c r="C12" s="618"/>
      <c r="D12" s="618"/>
      <c r="E12" s="618"/>
      <c r="F12" s="618"/>
      <c r="G12" s="618"/>
      <c r="H12" s="618"/>
      <c r="I12" s="618"/>
      <c r="J12" s="618"/>
      <c r="K12" s="618"/>
      <c r="L12" s="618"/>
      <c r="M12" s="618"/>
      <c r="N12" s="618"/>
      <c r="O12" s="618"/>
      <c r="P12" s="618"/>
      <c r="Q12" s="619"/>
      <c r="R12" s="620">
        <v>25969</v>
      </c>
      <c r="S12" s="621"/>
      <c r="T12" s="621"/>
      <c r="U12" s="621"/>
      <c r="V12" s="621"/>
      <c r="W12" s="621"/>
      <c r="X12" s="621"/>
      <c r="Y12" s="622"/>
      <c r="Z12" s="623">
        <v>0.1</v>
      </c>
      <c r="AA12" s="623"/>
      <c r="AB12" s="623"/>
      <c r="AC12" s="623"/>
      <c r="AD12" s="624">
        <v>25969</v>
      </c>
      <c r="AE12" s="624"/>
      <c r="AF12" s="624"/>
      <c r="AG12" s="624"/>
      <c r="AH12" s="624"/>
      <c r="AI12" s="624"/>
      <c r="AJ12" s="624"/>
      <c r="AK12" s="624"/>
      <c r="AL12" s="625">
        <v>0.3</v>
      </c>
      <c r="AM12" s="626"/>
      <c r="AN12" s="626"/>
      <c r="AO12" s="627"/>
      <c r="AP12" s="617" t="s">
        <v>252</v>
      </c>
      <c r="AQ12" s="618"/>
      <c r="AR12" s="618"/>
      <c r="AS12" s="618"/>
      <c r="AT12" s="618"/>
      <c r="AU12" s="618"/>
      <c r="AV12" s="618"/>
      <c r="AW12" s="618"/>
      <c r="AX12" s="618"/>
      <c r="AY12" s="618"/>
      <c r="AZ12" s="618"/>
      <c r="BA12" s="618"/>
      <c r="BB12" s="618"/>
      <c r="BC12" s="618"/>
      <c r="BD12" s="618"/>
      <c r="BE12" s="618"/>
      <c r="BF12" s="619"/>
      <c r="BG12" s="620">
        <v>3092412</v>
      </c>
      <c r="BH12" s="621"/>
      <c r="BI12" s="621"/>
      <c r="BJ12" s="621"/>
      <c r="BK12" s="621"/>
      <c r="BL12" s="621"/>
      <c r="BM12" s="621"/>
      <c r="BN12" s="622"/>
      <c r="BO12" s="623">
        <v>51.1</v>
      </c>
      <c r="BP12" s="623"/>
      <c r="BQ12" s="623"/>
      <c r="BR12" s="623"/>
      <c r="BS12" s="624" t="s">
        <v>129</v>
      </c>
      <c r="BT12" s="624"/>
      <c r="BU12" s="624"/>
      <c r="BV12" s="624"/>
      <c r="BW12" s="624"/>
      <c r="BX12" s="624"/>
      <c r="BY12" s="624"/>
      <c r="BZ12" s="624"/>
      <c r="CA12" s="624"/>
      <c r="CB12" s="628"/>
      <c r="CD12" s="617" t="s">
        <v>253</v>
      </c>
      <c r="CE12" s="618"/>
      <c r="CF12" s="618"/>
      <c r="CG12" s="618"/>
      <c r="CH12" s="618"/>
      <c r="CI12" s="618"/>
      <c r="CJ12" s="618"/>
      <c r="CK12" s="618"/>
      <c r="CL12" s="618"/>
      <c r="CM12" s="618"/>
      <c r="CN12" s="618"/>
      <c r="CO12" s="618"/>
      <c r="CP12" s="618"/>
      <c r="CQ12" s="619"/>
      <c r="CR12" s="620">
        <v>690070</v>
      </c>
      <c r="CS12" s="621"/>
      <c r="CT12" s="621"/>
      <c r="CU12" s="621"/>
      <c r="CV12" s="621"/>
      <c r="CW12" s="621"/>
      <c r="CX12" s="621"/>
      <c r="CY12" s="622"/>
      <c r="CZ12" s="623">
        <v>3.5</v>
      </c>
      <c r="DA12" s="623"/>
      <c r="DB12" s="623"/>
      <c r="DC12" s="623"/>
      <c r="DD12" s="629">
        <v>151908</v>
      </c>
      <c r="DE12" s="621"/>
      <c r="DF12" s="621"/>
      <c r="DG12" s="621"/>
      <c r="DH12" s="621"/>
      <c r="DI12" s="621"/>
      <c r="DJ12" s="621"/>
      <c r="DK12" s="621"/>
      <c r="DL12" s="621"/>
      <c r="DM12" s="621"/>
      <c r="DN12" s="621"/>
      <c r="DO12" s="621"/>
      <c r="DP12" s="622"/>
      <c r="DQ12" s="629">
        <v>245400</v>
      </c>
      <c r="DR12" s="621"/>
      <c r="DS12" s="621"/>
      <c r="DT12" s="621"/>
      <c r="DU12" s="621"/>
      <c r="DV12" s="621"/>
      <c r="DW12" s="621"/>
      <c r="DX12" s="621"/>
      <c r="DY12" s="621"/>
      <c r="DZ12" s="621"/>
      <c r="EA12" s="621"/>
      <c r="EB12" s="621"/>
      <c r="EC12" s="630"/>
    </row>
    <row r="13" spans="2:143" ht="11.25" customHeight="1" x14ac:dyDescent="0.15">
      <c r="B13" s="617" t="s">
        <v>254</v>
      </c>
      <c r="C13" s="618"/>
      <c r="D13" s="618"/>
      <c r="E13" s="618"/>
      <c r="F13" s="618"/>
      <c r="G13" s="618"/>
      <c r="H13" s="618"/>
      <c r="I13" s="618"/>
      <c r="J13" s="618"/>
      <c r="K13" s="618"/>
      <c r="L13" s="618"/>
      <c r="M13" s="618"/>
      <c r="N13" s="618"/>
      <c r="O13" s="618"/>
      <c r="P13" s="618"/>
      <c r="Q13" s="619"/>
      <c r="R13" s="620" t="s">
        <v>129</v>
      </c>
      <c r="S13" s="621"/>
      <c r="T13" s="621"/>
      <c r="U13" s="621"/>
      <c r="V13" s="621"/>
      <c r="W13" s="621"/>
      <c r="X13" s="621"/>
      <c r="Y13" s="622"/>
      <c r="Z13" s="623" t="s">
        <v>129</v>
      </c>
      <c r="AA13" s="623"/>
      <c r="AB13" s="623"/>
      <c r="AC13" s="623"/>
      <c r="AD13" s="624" t="s">
        <v>129</v>
      </c>
      <c r="AE13" s="624"/>
      <c r="AF13" s="624"/>
      <c r="AG13" s="624"/>
      <c r="AH13" s="624"/>
      <c r="AI13" s="624"/>
      <c r="AJ13" s="624"/>
      <c r="AK13" s="624"/>
      <c r="AL13" s="625" t="s">
        <v>129</v>
      </c>
      <c r="AM13" s="626"/>
      <c r="AN13" s="626"/>
      <c r="AO13" s="627"/>
      <c r="AP13" s="617" t="s">
        <v>255</v>
      </c>
      <c r="AQ13" s="618"/>
      <c r="AR13" s="618"/>
      <c r="AS13" s="618"/>
      <c r="AT13" s="618"/>
      <c r="AU13" s="618"/>
      <c r="AV13" s="618"/>
      <c r="AW13" s="618"/>
      <c r="AX13" s="618"/>
      <c r="AY13" s="618"/>
      <c r="AZ13" s="618"/>
      <c r="BA13" s="618"/>
      <c r="BB13" s="618"/>
      <c r="BC13" s="618"/>
      <c r="BD13" s="618"/>
      <c r="BE13" s="618"/>
      <c r="BF13" s="619"/>
      <c r="BG13" s="620">
        <v>3089479</v>
      </c>
      <c r="BH13" s="621"/>
      <c r="BI13" s="621"/>
      <c r="BJ13" s="621"/>
      <c r="BK13" s="621"/>
      <c r="BL13" s="621"/>
      <c r="BM13" s="621"/>
      <c r="BN13" s="622"/>
      <c r="BO13" s="623">
        <v>51.1</v>
      </c>
      <c r="BP13" s="623"/>
      <c r="BQ13" s="623"/>
      <c r="BR13" s="623"/>
      <c r="BS13" s="624" t="s">
        <v>129</v>
      </c>
      <c r="BT13" s="624"/>
      <c r="BU13" s="624"/>
      <c r="BV13" s="624"/>
      <c r="BW13" s="624"/>
      <c r="BX13" s="624"/>
      <c r="BY13" s="624"/>
      <c r="BZ13" s="624"/>
      <c r="CA13" s="624"/>
      <c r="CB13" s="628"/>
      <c r="CD13" s="617" t="s">
        <v>256</v>
      </c>
      <c r="CE13" s="618"/>
      <c r="CF13" s="618"/>
      <c r="CG13" s="618"/>
      <c r="CH13" s="618"/>
      <c r="CI13" s="618"/>
      <c r="CJ13" s="618"/>
      <c r="CK13" s="618"/>
      <c r="CL13" s="618"/>
      <c r="CM13" s="618"/>
      <c r="CN13" s="618"/>
      <c r="CO13" s="618"/>
      <c r="CP13" s="618"/>
      <c r="CQ13" s="619"/>
      <c r="CR13" s="620">
        <v>1779129</v>
      </c>
      <c r="CS13" s="621"/>
      <c r="CT13" s="621"/>
      <c r="CU13" s="621"/>
      <c r="CV13" s="621"/>
      <c r="CW13" s="621"/>
      <c r="CX13" s="621"/>
      <c r="CY13" s="622"/>
      <c r="CZ13" s="623">
        <v>9</v>
      </c>
      <c r="DA13" s="623"/>
      <c r="DB13" s="623"/>
      <c r="DC13" s="623"/>
      <c r="DD13" s="629">
        <v>1051532</v>
      </c>
      <c r="DE13" s="621"/>
      <c r="DF13" s="621"/>
      <c r="DG13" s="621"/>
      <c r="DH13" s="621"/>
      <c r="DI13" s="621"/>
      <c r="DJ13" s="621"/>
      <c r="DK13" s="621"/>
      <c r="DL13" s="621"/>
      <c r="DM13" s="621"/>
      <c r="DN13" s="621"/>
      <c r="DO13" s="621"/>
      <c r="DP13" s="622"/>
      <c r="DQ13" s="629">
        <v>1023167</v>
      </c>
      <c r="DR13" s="621"/>
      <c r="DS13" s="621"/>
      <c r="DT13" s="621"/>
      <c r="DU13" s="621"/>
      <c r="DV13" s="621"/>
      <c r="DW13" s="621"/>
      <c r="DX13" s="621"/>
      <c r="DY13" s="621"/>
      <c r="DZ13" s="621"/>
      <c r="EA13" s="621"/>
      <c r="EB13" s="621"/>
      <c r="EC13" s="630"/>
    </row>
    <row r="14" spans="2:143" ht="11.25" customHeight="1" x14ac:dyDescent="0.15">
      <c r="B14" s="617" t="s">
        <v>257</v>
      </c>
      <c r="C14" s="618"/>
      <c r="D14" s="618"/>
      <c r="E14" s="618"/>
      <c r="F14" s="618"/>
      <c r="G14" s="618"/>
      <c r="H14" s="618"/>
      <c r="I14" s="618"/>
      <c r="J14" s="618"/>
      <c r="K14" s="618"/>
      <c r="L14" s="618"/>
      <c r="M14" s="618"/>
      <c r="N14" s="618"/>
      <c r="O14" s="618"/>
      <c r="P14" s="618"/>
      <c r="Q14" s="619"/>
      <c r="R14" s="620" t="s">
        <v>129</v>
      </c>
      <c r="S14" s="621"/>
      <c r="T14" s="621"/>
      <c r="U14" s="621"/>
      <c r="V14" s="621"/>
      <c r="W14" s="621"/>
      <c r="X14" s="621"/>
      <c r="Y14" s="622"/>
      <c r="Z14" s="623" t="s">
        <v>129</v>
      </c>
      <c r="AA14" s="623"/>
      <c r="AB14" s="623"/>
      <c r="AC14" s="623"/>
      <c r="AD14" s="624" t="s">
        <v>129</v>
      </c>
      <c r="AE14" s="624"/>
      <c r="AF14" s="624"/>
      <c r="AG14" s="624"/>
      <c r="AH14" s="624"/>
      <c r="AI14" s="624"/>
      <c r="AJ14" s="624"/>
      <c r="AK14" s="624"/>
      <c r="AL14" s="625" t="s">
        <v>129</v>
      </c>
      <c r="AM14" s="626"/>
      <c r="AN14" s="626"/>
      <c r="AO14" s="627"/>
      <c r="AP14" s="617" t="s">
        <v>258</v>
      </c>
      <c r="AQ14" s="618"/>
      <c r="AR14" s="618"/>
      <c r="AS14" s="618"/>
      <c r="AT14" s="618"/>
      <c r="AU14" s="618"/>
      <c r="AV14" s="618"/>
      <c r="AW14" s="618"/>
      <c r="AX14" s="618"/>
      <c r="AY14" s="618"/>
      <c r="AZ14" s="618"/>
      <c r="BA14" s="618"/>
      <c r="BB14" s="618"/>
      <c r="BC14" s="618"/>
      <c r="BD14" s="618"/>
      <c r="BE14" s="618"/>
      <c r="BF14" s="619"/>
      <c r="BG14" s="620">
        <v>111926</v>
      </c>
      <c r="BH14" s="621"/>
      <c r="BI14" s="621"/>
      <c r="BJ14" s="621"/>
      <c r="BK14" s="621"/>
      <c r="BL14" s="621"/>
      <c r="BM14" s="621"/>
      <c r="BN14" s="622"/>
      <c r="BO14" s="623">
        <v>1.9</v>
      </c>
      <c r="BP14" s="623"/>
      <c r="BQ14" s="623"/>
      <c r="BR14" s="623"/>
      <c r="BS14" s="624" t="s">
        <v>129</v>
      </c>
      <c r="BT14" s="624"/>
      <c r="BU14" s="624"/>
      <c r="BV14" s="624"/>
      <c r="BW14" s="624"/>
      <c r="BX14" s="624"/>
      <c r="BY14" s="624"/>
      <c r="BZ14" s="624"/>
      <c r="CA14" s="624"/>
      <c r="CB14" s="628"/>
      <c r="CD14" s="617" t="s">
        <v>259</v>
      </c>
      <c r="CE14" s="618"/>
      <c r="CF14" s="618"/>
      <c r="CG14" s="618"/>
      <c r="CH14" s="618"/>
      <c r="CI14" s="618"/>
      <c r="CJ14" s="618"/>
      <c r="CK14" s="618"/>
      <c r="CL14" s="618"/>
      <c r="CM14" s="618"/>
      <c r="CN14" s="618"/>
      <c r="CO14" s="618"/>
      <c r="CP14" s="618"/>
      <c r="CQ14" s="619"/>
      <c r="CR14" s="620">
        <v>697351</v>
      </c>
      <c r="CS14" s="621"/>
      <c r="CT14" s="621"/>
      <c r="CU14" s="621"/>
      <c r="CV14" s="621"/>
      <c r="CW14" s="621"/>
      <c r="CX14" s="621"/>
      <c r="CY14" s="622"/>
      <c r="CZ14" s="623">
        <v>3.5</v>
      </c>
      <c r="DA14" s="623"/>
      <c r="DB14" s="623"/>
      <c r="DC14" s="623"/>
      <c r="DD14" s="629">
        <v>770</v>
      </c>
      <c r="DE14" s="621"/>
      <c r="DF14" s="621"/>
      <c r="DG14" s="621"/>
      <c r="DH14" s="621"/>
      <c r="DI14" s="621"/>
      <c r="DJ14" s="621"/>
      <c r="DK14" s="621"/>
      <c r="DL14" s="621"/>
      <c r="DM14" s="621"/>
      <c r="DN14" s="621"/>
      <c r="DO14" s="621"/>
      <c r="DP14" s="622"/>
      <c r="DQ14" s="629">
        <v>690736</v>
      </c>
      <c r="DR14" s="621"/>
      <c r="DS14" s="621"/>
      <c r="DT14" s="621"/>
      <c r="DU14" s="621"/>
      <c r="DV14" s="621"/>
      <c r="DW14" s="621"/>
      <c r="DX14" s="621"/>
      <c r="DY14" s="621"/>
      <c r="DZ14" s="621"/>
      <c r="EA14" s="621"/>
      <c r="EB14" s="621"/>
      <c r="EC14" s="630"/>
    </row>
    <row r="15" spans="2:143" ht="11.25" customHeight="1" x14ac:dyDescent="0.15">
      <c r="B15" s="617" t="s">
        <v>260</v>
      </c>
      <c r="C15" s="618"/>
      <c r="D15" s="618"/>
      <c r="E15" s="618"/>
      <c r="F15" s="618"/>
      <c r="G15" s="618"/>
      <c r="H15" s="618"/>
      <c r="I15" s="618"/>
      <c r="J15" s="618"/>
      <c r="K15" s="618"/>
      <c r="L15" s="618"/>
      <c r="M15" s="618"/>
      <c r="N15" s="618"/>
      <c r="O15" s="618"/>
      <c r="P15" s="618"/>
      <c r="Q15" s="619"/>
      <c r="R15" s="620" t="s">
        <v>129</v>
      </c>
      <c r="S15" s="621"/>
      <c r="T15" s="621"/>
      <c r="U15" s="621"/>
      <c r="V15" s="621"/>
      <c r="W15" s="621"/>
      <c r="X15" s="621"/>
      <c r="Y15" s="622"/>
      <c r="Z15" s="623" t="s">
        <v>129</v>
      </c>
      <c r="AA15" s="623"/>
      <c r="AB15" s="623"/>
      <c r="AC15" s="623"/>
      <c r="AD15" s="624" t="s">
        <v>129</v>
      </c>
      <c r="AE15" s="624"/>
      <c r="AF15" s="624"/>
      <c r="AG15" s="624"/>
      <c r="AH15" s="624"/>
      <c r="AI15" s="624"/>
      <c r="AJ15" s="624"/>
      <c r="AK15" s="624"/>
      <c r="AL15" s="625" t="s">
        <v>129</v>
      </c>
      <c r="AM15" s="626"/>
      <c r="AN15" s="626"/>
      <c r="AO15" s="627"/>
      <c r="AP15" s="617" t="s">
        <v>261</v>
      </c>
      <c r="AQ15" s="618"/>
      <c r="AR15" s="618"/>
      <c r="AS15" s="618"/>
      <c r="AT15" s="618"/>
      <c r="AU15" s="618"/>
      <c r="AV15" s="618"/>
      <c r="AW15" s="618"/>
      <c r="AX15" s="618"/>
      <c r="AY15" s="618"/>
      <c r="AZ15" s="618"/>
      <c r="BA15" s="618"/>
      <c r="BB15" s="618"/>
      <c r="BC15" s="618"/>
      <c r="BD15" s="618"/>
      <c r="BE15" s="618"/>
      <c r="BF15" s="619"/>
      <c r="BG15" s="620">
        <v>280255</v>
      </c>
      <c r="BH15" s="621"/>
      <c r="BI15" s="621"/>
      <c r="BJ15" s="621"/>
      <c r="BK15" s="621"/>
      <c r="BL15" s="621"/>
      <c r="BM15" s="621"/>
      <c r="BN15" s="622"/>
      <c r="BO15" s="623">
        <v>4.5999999999999996</v>
      </c>
      <c r="BP15" s="623"/>
      <c r="BQ15" s="623"/>
      <c r="BR15" s="623"/>
      <c r="BS15" s="624" t="s">
        <v>129</v>
      </c>
      <c r="BT15" s="624"/>
      <c r="BU15" s="624"/>
      <c r="BV15" s="624"/>
      <c r="BW15" s="624"/>
      <c r="BX15" s="624"/>
      <c r="BY15" s="624"/>
      <c r="BZ15" s="624"/>
      <c r="CA15" s="624"/>
      <c r="CB15" s="628"/>
      <c r="CD15" s="617" t="s">
        <v>262</v>
      </c>
      <c r="CE15" s="618"/>
      <c r="CF15" s="618"/>
      <c r="CG15" s="618"/>
      <c r="CH15" s="618"/>
      <c r="CI15" s="618"/>
      <c r="CJ15" s="618"/>
      <c r="CK15" s="618"/>
      <c r="CL15" s="618"/>
      <c r="CM15" s="618"/>
      <c r="CN15" s="618"/>
      <c r="CO15" s="618"/>
      <c r="CP15" s="618"/>
      <c r="CQ15" s="619"/>
      <c r="CR15" s="620">
        <v>1639091</v>
      </c>
      <c r="CS15" s="621"/>
      <c r="CT15" s="621"/>
      <c r="CU15" s="621"/>
      <c r="CV15" s="621"/>
      <c r="CW15" s="621"/>
      <c r="CX15" s="621"/>
      <c r="CY15" s="622"/>
      <c r="CZ15" s="623">
        <v>8.3000000000000007</v>
      </c>
      <c r="DA15" s="623"/>
      <c r="DB15" s="623"/>
      <c r="DC15" s="623"/>
      <c r="DD15" s="629">
        <v>173213</v>
      </c>
      <c r="DE15" s="621"/>
      <c r="DF15" s="621"/>
      <c r="DG15" s="621"/>
      <c r="DH15" s="621"/>
      <c r="DI15" s="621"/>
      <c r="DJ15" s="621"/>
      <c r="DK15" s="621"/>
      <c r="DL15" s="621"/>
      <c r="DM15" s="621"/>
      <c r="DN15" s="621"/>
      <c r="DO15" s="621"/>
      <c r="DP15" s="622"/>
      <c r="DQ15" s="629">
        <v>1217873</v>
      </c>
      <c r="DR15" s="621"/>
      <c r="DS15" s="621"/>
      <c r="DT15" s="621"/>
      <c r="DU15" s="621"/>
      <c r="DV15" s="621"/>
      <c r="DW15" s="621"/>
      <c r="DX15" s="621"/>
      <c r="DY15" s="621"/>
      <c r="DZ15" s="621"/>
      <c r="EA15" s="621"/>
      <c r="EB15" s="621"/>
      <c r="EC15" s="630"/>
    </row>
    <row r="16" spans="2:143" ht="11.25" customHeight="1" x14ac:dyDescent="0.15">
      <c r="B16" s="617" t="s">
        <v>263</v>
      </c>
      <c r="C16" s="618"/>
      <c r="D16" s="618"/>
      <c r="E16" s="618"/>
      <c r="F16" s="618"/>
      <c r="G16" s="618"/>
      <c r="H16" s="618"/>
      <c r="I16" s="618"/>
      <c r="J16" s="618"/>
      <c r="K16" s="618"/>
      <c r="L16" s="618"/>
      <c r="M16" s="618"/>
      <c r="N16" s="618"/>
      <c r="O16" s="618"/>
      <c r="P16" s="618"/>
      <c r="Q16" s="619"/>
      <c r="R16" s="620">
        <v>16548</v>
      </c>
      <c r="S16" s="621"/>
      <c r="T16" s="621"/>
      <c r="U16" s="621"/>
      <c r="V16" s="621"/>
      <c r="W16" s="621"/>
      <c r="X16" s="621"/>
      <c r="Y16" s="622"/>
      <c r="Z16" s="623">
        <v>0.1</v>
      </c>
      <c r="AA16" s="623"/>
      <c r="AB16" s="623"/>
      <c r="AC16" s="623"/>
      <c r="AD16" s="624">
        <v>16548</v>
      </c>
      <c r="AE16" s="624"/>
      <c r="AF16" s="624"/>
      <c r="AG16" s="624"/>
      <c r="AH16" s="624"/>
      <c r="AI16" s="624"/>
      <c r="AJ16" s="624"/>
      <c r="AK16" s="624"/>
      <c r="AL16" s="625">
        <v>0.2</v>
      </c>
      <c r="AM16" s="626"/>
      <c r="AN16" s="626"/>
      <c r="AO16" s="627"/>
      <c r="AP16" s="617" t="s">
        <v>264</v>
      </c>
      <c r="AQ16" s="618"/>
      <c r="AR16" s="618"/>
      <c r="AS16" s="618"/>
      <c r="AT16" s="618"/>
      <c r="AU16" s="618"/>
      <c r="AV16" s="618"/>
      <c r="AW16" s="618"/>
      <c r="AX16" s="618"/>
      <c r="AY16" s="618"/>
      <c r="AZ16" s="618"/>
      <c r="BA16" s="618"/>
      <c r="BB16" s="618"/>
      <c r="BC16" s="618"/>
      <c r="BD16" s="618"/>
      <c r="BE16" s="618"/>
      <c r="BF16" s="619"/>
      <c r="BG16" s="620" t="s">
        <v>129</v>
      </c>
      <c r="BH16" s="621"/>
      <c r="BI16" s="621"/>
      <c r="BJ16" s="621"/>
      <c r="BK16" s="621"/>
      <c r="BL16" s="621"/>
      <c r="BM16" s="621"/>
      <c r="BN16" s="622"/>
      <c r="BO16" s="623" t="s">
        <v>129</v>
      </c>
      <c r="BP16" s="623"/>
      <c r="BQ16" s="623"/>
      <c r="BR16" s="623"/>
      <c r="BS16" s="624" t="s">
        <v>129</v>
      </c>
      <c r="BT16" s="624"/>
      <c r="BU16" s="624"/>
      <c r="BV16" s="624"/>
      <c r="BW16" s="624"/>
      <c r="BX16" s="624"/>
      <c r="BY16" s="624"/>
      <c r="BZ16" s="624"/>
      <c r="CA16" s="624"/>
      <c r="CB16" s="628"/>
      <c r="CD16" s="617" t="s">
        <v>265</v>
      </c>
      <c r="CE16" s="618"/>
      <c r="CF16" s="618"/>
      <c r="CG16" s="618"/>
      <c r="CH16" s="618"/>
      <c r="CI16" s="618"/>
      <c r="CJ16" s="618"/>
      <c r="CK16" s="618"/>
      <c r="CL16" s="618"/>
      <c r="CM16" s="618"/>
      <c r="CN16" s="618"/>
      <c r="CO16" s="618"/>
      <c r="CP16" s="618"/>
      <c r="CQ16" s="619"/>
      <c r="CR16" s="620">
        <v>93</v>
      </c>
      <c r="CS16" s="621"/>
      <c r="CT16" s="621"/>
      <c r="CU16" s="621"/>
      <c r="CV16" s="621"/>
      <c r="CW16" s="621"/>
      <c r="CX16" s="621"/>
      <c r="CY16" s="622"/>
      <c r="CZ16" s="623">
        <v>0</v>
      </c>
      <c r="DA16" s="623"/>
      <c r="DB16" s="623"/>
      <c r="DC16" s="623"/>
      <c r="DD16" s="629" t="s">
        <v>129</v>
      </c>
      <c r="DE16" s="621"/>
      <c r="DF16" s="621"/>
      <c r="DG16" s="621"/>
      <c r="DH16" s="621"/>
      <c r="DI16" s="621"/>
      <c r="DJ16" s="621"/>
      <c r="DK16" s="621"/>
      <c r="DL16" s="621"/>
      <c r="DM16" s="621"/>
      <c r="DN16" s="621"/>
      <c r="DO16" s="621"/>
      <c r="DP16" s="622"/>
      <c r="DQ16" s="629">
        <v>23</v>
      </c>
      <c r="DR16" s="621"/>
      <c r="DS16" s="621"/>
      <c r="DT16" s="621"/>
      <c r="DU16" s="621"/>
      <c r="DV16" s="621"/>
      <c r="DW16" s="621"/>
      <c r="DX16" s="621"/>
      <c r="DY16" s="621"/>
      <c r="DZ16" s="621"/>
      <c r="EA16" s="621"/>
      <c r="EB16" s="621"/>
      <c r="EC16" s="630"/>
    </row>
    <row r="17" spans="2:133" ht="11.25" customHeight="1" x14ac:dyDescent="0.15">
      <c r="B17" s="617" t="s">
        <v>266</v>
      </c>
      <c r="C17" s="618"/>
      <c r="D17" s="618"/>
      <c r="E17" s="618"/>
      <c r="F17" s="618"/>
      <c r="G17" s="618"/>
      <c r="H17" s="618"/>
      <c r="I17" s="618"/>
      <c r="J17" s="618"/>
      <c r="K17" s="618"/>
      <c r="L17" s="618"/>
      <c r="M17" s="618"/>
      <c r="N17" s="618"/>
      <c r="O17" s="618"/>
      <c r="P17" s="618"/>
      <c r="Q17" s="619"/>
      <c r="R17" s="620">
        <v>79445</v>
      </c>
      <c r="S17" s="621"/>
      <c r="T17" s="621"/>
      <c r="U17" s="621"/>
      <c r="V17" s="621"/>
      <c r="W17" s="621"/>
      <c r="X17" s="621"/>
      <c r="Y17" s="622"/>
      <c r="Z17" s="623">
        <v>0.4</v>
      </c>
      <c r="AA17" s="623"/>
      <c r="AB17" s="623"/>
      <c r="AC17" s="623"/>
      <c r="AD17" s="624">
        <v>79445</v>
      </c>
      <c r="AE17" s="624"/>
      <c r="AF17" s="624"/>
      <c r="AG17" s="624"/>
      <c r="AH17" s="624"/>
      <c r="AI17" s="624"/>
      <c r="AJ17" s="624"/>
      <c r="AK17" s="624"/>
      <c r="AL17" s="625">
        <v>0.9</v>
      </c>
      <c r="AM17" s="626"/>
      <c r="AN17" s="626"/>
      <c r="AO17" s="627"/>
      <c r="AP17" s="617" t="s">
        <v>267</v>
      </c>
      <c r="AQ17" s="618"/>
      <c r="AR17" s="618"/>
      <c r="AS17" s="618"/>
      <c r="AT17" s="618"/>
      <c r="AU17" s="618"/>
      <c r="AV17" s="618"/>
      <c r="AW17" s="618"/>
      <c r="AX17" s="618"/>
      <c r="AY17" s="618"/>
      <c r="AZ17" s="618"/>
      <c r="BA17" s="618"/>
      <c r="BB17" s="618"/>
      <c r="BC17" s="618"/>
      <c r="BD17" s="618"/>
      <c r="BE17" s="618"/>
      <c r="BF17" s="619"/>
      <c r="BG17" s="620" t="s">
        <v>129</v>
      </c>
      <c r="BH17" s="621"/>
      <c r="BI17" s="621"/>
      <c r="BJ17" s="621"/>
      <c r="BK17" s="621"/>
      <c r="BL17" s="621"/>
      <c r="BM17" s="621"/>
      <c r="BN17" s="622"/>
      <c r="BO17" s="623" t="s">
        <v>129</v>
      </c>
      <c r="BP17" s="623"/>
      <c r="BQ17" s="623"/>
      <c r="BR17" s="623"/>
      <c r="BS17" s="624" t="s">
        <v>129</v>
      </c>
      <c r="BT17" s="624"/>
      <c r="BU17" s="624"/>
      <c r="BV17" s="624"/>
      <c r="BW17" s="624"/>
      <c r="BX17" s="624"/>
      <c r="BY17" s="624"/>
      <c r="BZ17" s="624"/>
      <c r="CA17" s="624"/>
      <c r="CB17" s="628"/>
      <c r="CD17" s="617" t="s">
        <v>268</v>
      </c>
      <c r="CE17" s="618"/>
      <c r="CF17" s="618"/>
      <c r="CG17" s="618"/>
      <c r="CH17" s="618"/>
      <c r="CI17" s="618"/>
      <c r="CJ17" s="618"/>
      <c r="CK17" s="618"/>
      <c r="CL17" s="618"/>
      <c r="CM17" s="618"/>
      <c r="CN17" s="618"/>
      <c r="CO17" s="618"/>
      <c r="CP17" s="618"/>
      <c r="CQ17" s="619"/>
      <c r="CR17" s="620">
        <v>954167</v>
      </c>
      <c r="CS17" s="621"/>
      <c r="CT17" s="621"/>
      <c r="CU17" s="621"/>
      <c r="CV17" s="621"/>
      <c r="CW17" s="621"/>
      <c r="CX17" s="621"/>
      <c r="CY17" s="622"/>
      <c r="CZ17" s="623">
        <v>4.8</v>
      </c>
      <c r="DA17" s="623"/>
      <c r="DB17" s="623"/>
      <c r="DC17" s="623"/>
      <c r="DD17" s="629" t="s">
        <v>129</v>
      </c>
      <c r="DE17" s="621"/>
      <c r="DF17" s="621"/>
      <c r="DG17" s="621"/>
      <c r="DH17" s="621"/>
      <c r="DI17" s="621"/>
      <c r="DJ17" s="621"/>
      <c r="DK17" s="621"/>
      <c r="DL17" s="621"/>
      <c r="DM17" s="621"/>
      <c r="DN17" s="621"/>
      <c r="DO17" s="621"/>
      <c r="DP17" s="622"/>
      <c r="DQ17" s="629">
        <v>954167</v>
      </c>
      <c r="DR17" s="621"/>
      <c r="DS17" s="621"/>
      <c r="DT17" s="621"/>
      <c r="DU17" s="621"/>
      <c r="DV17" s="621"/>
      <c r="DW17" s="621"/>
      <c r="DX17" s="621"/>
      <c r="DY17" s="621"/>
      <c r="DZ17" s="621"/>
      <c r="EA17" s="621"/>
      <c r="EB17" s="621"/>
      <c r="EC17" s="630"/>
    </row>
    <row r="18" spans="2:133" ht="11.25" customHeight="1" x14ac:dyDescent="0.15">
      <c r="B18" s="617" t="s">
        <v>269</v>
      </c>
      <c r="C18" s="618"/>
      <c r="D18" s="618"/>
      <c r="E18" s="618"/>
      <c r="F18" s="618"/>
      <c r="G18" s="618"/>
      <c r="H18" s="618"/>
      <c r="I18" s="618"/>
      <c r="J18" s="618"/>
      <c r="K18" s="618"/>
      <c r="L18" s="618"/>
      <c r="M18" s="618"/>
      <c r="N18" s="618"/>
      <c r="O18" s="618"/>
      <c r="P18" s="618"/>
      <c r="Q18" s="619"/>
      <c r="R18" s="620">
        <v>114086</v>
      </c>
      <c r="S18" s="621"/>
      <c r="T18" s="621"/>
      <c r="U18" s="621"/>
      <c r="V18" s="621"/>
      <c r="W18" s="621"/>
      <c r="X18" s="621"/>
      <c r="Y18" s="622"/>
      <c r="Z18" s="623">
        <v>0.6</v>
      </c>
      <c r="AA18" s="623"/>
      <c r="AB18" s="623"/>
      <c r="AC18" s="623"/>
      <c r="AD18" s="624">
        <v>114086</v>
      </c>
      <c r="AE18" s="624"/>
      <c r="AF18" s="624"/>
      <c r="AG18" s="624"/>
      <c r="AH18" s="624"/>
      <c r="AI18" s="624"/>
      <c r="AJ18" s="624"/>
      <c r="AK18" s="624"/>
      <c r="AL18" s="625">
        <v>1.2999999523162842</v>
      </c>
      <c r="AM18" s="626"/>
      <c r="AN18" s="626"/>
      <c r="AO18" s="627"/>
      <c r="AP18" s="617" t="s">
        <v>270</v>
      </c>
      <c r="AQ18" s="618"/>
      <c r="AR18" s="618"/>
      <c r="AS18" s="618"/>
      <c r="AT18" s="618"/>
      <c r="AU18" s="618"/>
      <c r="AV18" s="618"/>
      <c r="AW18" s="618"/>
      <c r="AX18" s="618"/>
      <c r="AY18" s="618"/>
      <c r="AZ18" s="618"/>
      <c r="BA18" s="618"/>
      <c r="BB18" s="618"/>
      <c r="BC18" s="618"/>
      <c r="BD18" s="618"/>
      <c r="BE18" s="618"/>
      <c r="BF18" s="619"/>
      <c r="BG18" s="620" t="s">
        <v>129</v>
      </c>
      <c r="BH18" s="621"/>
      <c r="BI18" s="621"/>
      <c r="BJ18" s="621"/>
      <c r="BK18" s="621"/>
      <c r="BL18" s="621"/>
      <c r="BM18" s="621"/>
      <c r="BN18" s="622"/>
      <c r="BO18" s="623" t="s">
        <v>129</v>
      </c>
      <c r="BP18" s="623"/>
      <c r="BQ18" s="623"/>
      <c r="BR18" s="623"/>
      <c r="BS18" s="624" t="s">
        <v>129</v>
      </c>
      <c r="BT18" s="624"/>
      <c r="BU18" s="624"/>
      <c r="BV18" s="624"/>
      <c r="BW18" s="624"/>
      <c r="BX18" s="624"/>
      <c r="BY18" s="624"/>
      <c r="BZ18" s="624"/>
      <c r="CA18" s="624"/>
      <c r="CB18" s="628"/>
      <c r="CD18" s="617" t="s">
        <v>271</v>
      </c>
      <c r="CE18" s="618"/>
      <c r="CF18" s="618"/>
      <c r="CG18" s="618"/>
      <c r="CH18" s="618"/>
      <c r="CI18" s="618"/>
      <c r="CJ18" s="618"/>
      <c r="CK18" s="618"/>
      <c r="CL18" s="618"/>
      <c r="CM18" s="618"/>
      <c r="CN18" s="618"/>
      <c r="CO18" s="618"/>
      <c r="CP18" s="618"/>
      <c r="CQ18" s="619"/>
      <c r="CR18" s="620" t="s">
        <v>129</v>
      </c>
      <c r="CS18" s="621"/>
      <c r="CT18" s="621"/>
      <c r="CU18" s="621"/>
      <c r="CV18" s="621"/>
      <c r="CW18" s="621"/>
      <c r="CX18" s="621"/>
      <c r="CY18" s="622"/>
      <c r="CZ18" s="623" t="s">
        <v>129</v>
      </c>
      <c r="DA18" s="623"/>
      <c r="DB18" s="623"/>
      <c r="DC18" s="623"/>
      <c r="DD18" s="629" t="s">
        <v>129</v>
      </c>
      <c r="DE18" s="621"/>
      <c r="DF18" s="621"/>
      <c r="DG18" s="621"/>
      <c r="DH18" s="621"/>
      <c r="DI18" s="621"/>
      <c r="DJ18" s="621"/>
      <c r="DK18" s="621"/>
      <c r="DL18" s="621"/>
      <c r="DM18" s="621"/>
      <c r="DN18" s="621"/>
      <c r="DO18" s="621"/>
      <c r="DP18" s="622"/>
      <c r="DQ18" s="629" t="s">
        <v>129</v>
      </c>
      <c r="DR18" s="621"/>
      <c r="DS18" s="621"/>
      <c r="DT18" s="621"/>
      <c r="DU18" s="621"/>
      <c r="DV18" s="621"/>
      <c r="DW18" s="621"/>
      <c r="DX18" s="621"/>
      <c r="DY18" s="621"/>
      <c r="DZ18" s="621"/>
      <c r="EA18" s="621"/>
      <c r="EB18" s="621"/>
      <c r="EC18" s="630"/>
    </row>
    <row r="19" spans="2:133" ht="11.25" customHeight="1" x14ac:dyDescent="0.15">
      <c r="B19" s="617" t="s">
        <v>272</v>
      </c>
      <c r="C19" s="618"/>
      <c r="D19" s="618"/>
      <c r="E19" s="618"/>
      <c r="F19" s="618"/>
      <c r="G19" s="618"/>
      <c r="H19" s="618"/>
      <c r="I19" s="618"/>
      <c r="J19" s="618"/>
      <c r="K19" s="618"/>
      <c r="L19" s="618"/>
      <c r="M19" s="618"/>
      <c r="N19" s="618"/>
      <c r="O19" s="618"/>
      <c r="P19" s="618"/>
      <c r="Q19" s="619"/>
      <c r="R19" s="620">
        <v>40014</v>
      </c>
      <c r="S19" s="621"/>
      <c r="T19" s="621"/>
      <c r="U19" s="621"/>
      <c r="V19" s="621"/>
      <c r="W19" s="621"/>
      <c r="X19" s="621"/>
      <c r="Y19" s="622"/>
      <c r="Z19" s="623">
        <v>0.2</v>
      </c>
      <c r="AA19" s="623"/>
      <c r="AB19" s="623"/>
      <c r="AC19" s="623"/>
      <c r="AD19" s="624">
        <v>40014</v>
      </c>
      <c r="AE19" s="624"/>
      <c r="AF19" s="624"/>
      <c r="AG19" s="624"/>
      <c r="AH19" s="624"/>
      <c r="AI19" s="624"/>
      <c r="AJ19" s="624"/>
      <c r="AK19" s="624"/>
      <c r="AL19" s="625">
        <v>0.4</v>
      </c>
      <c r="AM19" s="626"/>
      <c r="AN19" s="626"/>
      <c r="AO19" s="627"/>
      <c r="AP19" s="617" t="s">
        <v>273</v>
      </c>
      <c r="AQ19" s="618"/>
      <c r="AR19" s="618"/>
      <c r="AS19" s="618"/>
      <c r="AT19" s="618"/>
      <c r="AU19" s="618"/>
      <c r="AV19" s="618"/>
      <c r="AW19" s="618"/>
      <c r="AX19" s="618"/>
      <c r="AY19" s="618"/>
      <c r="AZ19" s="618"/>
      <c r="BA19" s="618"/>
      <c r="BB19" s="618"/>
      <c r="BC19" s="618"/>
      <c r="BD19" s="618"/>
      <c r="BE19" s="618"/>
      <c r="BF19" s="619"/>
      <c r="BG19" s="620">
        <v>48</v>
      </c>
      <c r="BH19" s="621"/>
      <c r="BI19" s="621"/>
      <c r="BJ19" s="621"/>
      <c r="BK19" s="621"/>
      <c r="BL19" s="621"/>
      <c r="BM19" s="621"/>
      <c r="BN19" s="622"/>
      <c r="BO19" s="623">
        <v>0</v>
      </c>
      <c r="BP19" s="623"/>
      <c r="BQ19" s="623"/>
      <c r="BR19" s="623"/>
      <c r="BS19" s="624" t="s">
        <v>129</v>
      </c>
      <c r="BT19" s="624"/>
      <c r="BU19" s="624"/>
      <c r="BV19" s="624"/>
      <c r="BW19" s="624"/>
      <c r="BX19" s="624"/>
      <c r="BY19" s="624"/>
      <c r="BZ19" s="624"/>
      <c r="CA19" s="624"/>
      <c r="CB19" s="628"/>
      <c r="CD19" s="617" t="s">
        <v>274</v>
      </c>
      <c r="CE19" s="618"/>
      <c r="CF19" s="618"/>
      <c r="CG19" s="618"/>
      <c r="CH19" s="618"/>
      <c r="CI19" s="618"/>
      <c r="CJ19" s="618"/>
      <c r="CK19" s="618"/>
      <c r="CL19" s="618"/>
      <c r="CM19" s="618"/>
      <c r="CN19" s="618"/>
      <c r="CO19" s="618"/>
      <c r="CP19" s="618"/>
      <c r="CQ19" s="619"/>
      <c r="CR19" s="620" t="s">
        <v>129</v>
      </c>
      <c r="CS19" s="621"/>
      <c r="CT19" s="621"/>
      <c r="CU19" s="621"/>
      <c r="CV19" s="621"/>
      <c r="CW19" s="621"/>
      <c r="CX19" s="621"/>
      <c r="CY19" s="622"/>
      <c r="CZ19" s="623" t="s">
        <v>129</v>
      </c>
      <c r="DA19" s="623"/>
      <c r="DB19" s="623"/>
      <c r="DC19" s="623"/>
      <c r="DD19" s="629" t="s">
        <v>129</v>
      </c>
      <c r="DE19" s="621"/>
      <c r="DF19" s="621"/>
      <c r="DG19" s="621"/>
      <c r="DH19" s="621"/>
      <c r="DI19" s="621"/>
      <c r="DJ19" s="621"/>
      <c r="DK19" s="621"/>
      <c r="DL19" s="621"/>
      <c r="DM19" s="621"/>
      <c r="DN19" s="621"/>
      <c r="DO19" s="621"/>
      <c r="DP19" s="622"/>
      <c r="DQ19" s="629" t="s">
        <v>129</v>
      </c>
      <c r="DR19" s="621"/>
      <c r="DS19" s="621"/>
      <c r="DT19" s="621"/>
      <c r="DU19" s="621"/>
      <c r="DV19" s="621"/>
      <c r="DW19" s="621"/>
      <c r="DX19" s="621"/>
      <c r="DY19" s="621"/>
      <c r="DZ19" s="621"/>
      <c r="EA19" s="621"/>
      <c r="EB19" s="621"/>
      <c r="EC19" s="630"/>
    </row>
    <row r="20" spans="2:133" ht="11.25" customHeight="1" x14ac:dyDescent="0.15">
      <c r="B20" s="617" t="s">
        <v>275</v>
      </c>
      <c r="C20" s="618"/>
      <c r="D20" s="618"/>
      <c r="E20" s="618"/>
      <c r="F20" s="618"/>
      <c r="G20" s="618"/>
      <c r="H20" s="618"/>
      <c r="I20" s="618"/>
      <c r="J20" s="618"/>
      <c r="K20" s="618"/>
      <c r="L20" s="618"/>
      <c r="M20" s="618"/>
      <c r="N20" s="618"/>
      <c r="O20" s="618"/>
      <c r="P20" s="618"/>
      <c r="Q20" s="619"/>
      <c r="R20" s="620">
        <v>4858</v>
      </c>
      <c r="S20" s="621"/>
      <c r="T20" s="621"/>
      <c r="U20" s="621"/>
      <c r="V20" s="621"/>
      <c r="W20" s="621"/>
      <c r="X20" s="621"/>
      <c r="Y20" s="622"/>
      <c r="Z20" s="623">
        <v>0</v>
      </c>
      <c r="AA20" s="623"/>
      <c r="AB20" s="623"/>
      <c r="AC20" s="623"/>
      <c r="AD20" s="624">
        <v>4858</v>
      </c>
      <c r="AE20" s="624"/>
      <c r="AF20" s="624"/>
      <c r="AG20" s="624"/>
      <c r="AH20" s="624"/>
      <c r="AI20" s="624"/>
      <c r="AJ20" s="624"/>
      <c r="AK20" s="624"/>
      <c r="AL20" s="625">
        <v>0.1</v>
      </c>
      <c r="AM20" s="626"/>
      <c r="AN20" s="626"/>
      <c r="AO20" s="627"/>
      <c r="AP20" s="617" t="s">
        <v>276</v>
      </c>
      <c r="AQ20" s="618"/>
      <c r="AR20" s="618"/>
      <c r="AS20" s="618"/>
      <c r="AT20" s="618"/>
      <c r="AU20" s="618"/>
      <c r="AV20" s="618"/>
      <c r="AW20" s="618"/>
      <c r="AX20" s="618"/>
      <c r="AY20" s="618"/>
      <c r="AZ20" s="618"/>
      <c r="BA20" s="618"/>
      <c r="BB20" s="618"/>
      <c r="BC20" s="618"/>
      <c r="BD20" s="618"/>
      <c r="BE20" s="618"/>
      <c r="BF20" s="619"/>
      <c r="BG20" s="620">
        <v>48</v>
      </c>
      <c r="BH20" s="621"/>
      <c r="BI20" s="621"/>
      <c r="BJ20" s="621"/>
      <c r="BK20" s="621"/>
      <c r="BL20" s="621"/>
      <c r="BM20" s="621"/>
      <c r="BN20" s="622"/>
      <c r="BO20" s="623">
        <v>0</v>
      </c>
      <c r="BP20" s="623"/>
      <c r="BQ20" s="623"/>
      <c r="BR20" s="623"/>
      <c r="BS20" s="624" t="s">
        <v>129</v>
      </c>
      <c r="BT20" s="624"/>
      <c r="BU20" s="624"/>
      <c r="BV20" s="624"/>
      <c r="BW20" s="624"/>
      <c r="BX20" s="624"/>
      <c r="BY20" s="624"/>
      <c r="BZ20" s="624"/>
      <c r="CA20" s="624"/>
      <c r="CB20" s="628"/>
      <c r="CD20" s="617" t="s">
        <v>277</v>
      </c>
      <c r="CE20" s="618"/>
      <c r="CF20" s="618"/>
      <c r="CG20" s="618"/>
      <c r="CH20" s="618"/>
      <c r="CI20" s="618"/>
      <c r="CJ20" s="618"/>
      <c r="CK20" s="618"/>
      <c r="CL20" s="618"/>
      <c r="CM20" s="618"/>
      <c r="CN20" s="618"/>
      <c r="CO20" s="618"/>
      <c r="CP20" s="618"/>
      <c r="CQ20" s="619"/>
      <c r="CR20" s="620">
        <v>19694724</v>
      </c>
      <c r="CS20" s="621"/>
      <c r="CT20" s="621"/>
      <c r="CU20" s="621"/>
      <c r="CV20" s="621"/>
      <c r="CW20" s="621"/>
      <c r="CX20" s="621"/>
      <c r="CY20" s="622"/>
      <c r="CZ20" s="623">
        <v>100</v>
      </c>
      <c r="DA20" s="623"/>
      <c r="DB20" s="623"/>
      <c r="DC20" s="623"/>
      <c r="DD20" s="629">
        <v>6162498</v>
      </c>
      <c r="DE20" s="621"/>
      <c r="DF20" s="621"/>
      <c r="DG20" s="621"/>
      <c r="DH20" s="621"/>
      <c r="DI20" s="621"/>
      <c r="DJ20" s="621"/>
      <c r="DK20" s="621"/>
      <c r="DL20" s="621"/>
      <c r="DM20" s="621"/>
      <c r="DN20" s="621"/>
      <c r="DO20" s="621"/>
      <c r="DP20" s="622"/>
      <c r="DQ20" s="629">
        <v>9593811</v>
      </c>
      <c r="DR20" s="621"/>
      <c r="DS20" s="621"/>
      <c r="DT20" s="621"/>
      <c r="DU20" s="621"/>
      <c r="DV20" s="621"/>
      <c r="DW20" s="621"/>
      <c r="DX20" s="621"/>
      <c r="DY20" s="621"/>
      <c r="DZ20" s="621"/>
      <c r="EA20" s="621"/>
      <c r="EB20" s="621"/>
      <c r="EC20" s="630"/>
    </row>
    <row r="21" spans="2:133" ht="11.25" customHeight="1" x14ac:dyDescent="0.15">
      <c r="B21" s="617" t="s">
        <v>278</v>
      </c>
      <c r="C21" s="618"/>
      <c r="D21" s="618"/>
      <c r="E21" s="618"/>
      <c r="F21" s="618"/>
      <c r="G21" s="618"/>
      <c r="H21" s="618"/>
      <c r="I21" s="618"/>
      <c r="J21" s="618"/>
      <c r="K21" s="618"/>
      <c r="L21" s="618"/>
      <c r="M21" s="618"/>
      <c r="N21" s="618"/>
      <c r="O21" s="618"/>
      <c r="P21" s="618"/>
      <c r="Q21" s="619"/>
      <c r="R21" s="620">
        <v>1611</v>
      </c>
      <c r="S21" s="621"/>
      <c r="T21" s="621"/>
      <c r="U21" s="621"/>
      <c r="V21" s="621"/>
      <c r="W21" s="621"/>
      <c r="X21" s="621"/>
      <c r="Y21" s="622"/>
      <c r="Z21" s="623">
        <v>0</v>
      </c>
      <c r="AA21" s="623"/>
      <c r="AB21" s="623"/>
      <c r="AC21" s="623"/>
      <c r="AD21" s="624">
        <v>1611</v>
      </c>
      <c r="AE21" s="624"/>
      <c r="AF21" s="624"/>
      <c r="AG21" s="624"/>
      <c r="AH21" s="624"/>
      <c r="AI21" s="624"/>
      <c r="AJ21" s="624"/>
      <c r="AK21" s="624"/>
      <c r="AL21" s="625">
        <v>0</v>
      </c>
      <c r="AM21" s="626"/>
      <c r="AN21" s="626"/>
      <c r="AO21" s="627"/>
      <c r="AP21" s="617" t="s">
        <v>279</v>
      </c>
      <c r="AQ21" s="633"/>
      <c r="AR21" s="633"/>
      <c r="AS21" s="633"/>
      <c r="AT21" s="633"/>
      <c r="AU21" s="633"/>
      <c r="AV21" s="633"/>
      <c r="AW21" s="633"/>
      <c r="AX21" s="633"/>
      <c r="AY21" s="633"/>
      <c r="AZ21" s="633"/>
      <c r="BA21" s="633"/>
      <c r="BB21" s="633"/>
      <c r="BC21" s="633"/>
      <c r="BD21" s="633"/>
      <c r="BE21" s="633"/>
      <c r="BF21" s="634"/>
      <c r="BG21" s="620" t="s">
        <v>129</v>
      </c>
      <c r="BH21" s="621"/>
      <c r="BI21" s="621"/>
      <c r="BJ21" s="621"/>
      <c r="BK21" s="621"/>
      <c r="BL21" s="621"/>
      <c r="BM21" s="621"/>
      <c r="BN21" s="622"/>
      <c r="BO21" s="623" t="s">
        <v>129</v>
      </c>
      <c r="BP21" s="623"/>
      <c r="BQ21" s="623"/>
      <c r="BR21" s="623"/>
      <c r="BS21" s="624" t="s">
        <v>129</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280</v>
      </c>
      <c r="C22" s="639"/>
      <c r="D22" s="639"/>
      <c r="E22" s="639"/>
      <c r="F22" s="639"/>
      <c r="G22" s="639"/>
      <c r="H22" s="639"/>
      <c r="I22" s="639"/>
      <c r="J22" s="639"/>
      <c r="K22" s="639"/>
      <c r="L22" s="639"/>
      <c r="M22" s="639"/>
      <c r="N22" s="639"/>
      <c r="O22" s="639"/>
      <c r="P22" s="639"/>
      <c r="Q22" s="640"/>
      <c r="R22" s="620">
        <v>67603</v>
      </c>
      <c r="S22" s="621"/>
      <c r="T22" s="621"/>
      <c r="U22" s="621"/>
      <c r="V22" s="621"/>
      <c r="W22" s="621"/>
      <c r="X22" s="621"/>
      <c r="Y22" s="622"/>
      <c r="Z22" s="623">
        <v>0.3</v>
      </c>
      <c r="AA22" s="623"/>
      <c r="AB22" s="623"/>
      <c r="AC22" s="623"/>
      <c r="AD22" s="624">
        <v>67603</v>
      </c>
      <c r="AE22" s="624"/>
      <c r="AF22" s="624"/>
      <c r="AG22" s="624"/>
      <c r="AH22" s="624"/>
      <c r="AI22" s="624"/>
      <c r="AJ22" s="624"/>
      <c r="AK22" s="624"/>
      <c r="AL22" s="625">
        <v>0.80000001192092896</v>
      </c>
      <c r="AM22" s="626"/>
      <c r="AN22" s="626"/>
      <c r="AO22" s="627"/>
      <c r="AP22" s="617" t="s">
        <v>281</v>
      </c>
      <c r="AQ22" s="633"/>
      <c r="AR22" s="633"/>
      <c r="AS22" s="633"/>
      <c r="AT22" s="633"/>
      <c r="AU22" s="633"/>
      <c r="AV22" s="633"/>
      <c r="AW22" s="633"/>
      <c r="AX22" s="633"/>
      <c r="AY22" s="633"/>
      <c r="AZ22" s="633"/>
      <c r="BA22" s="633"/>
      <c r="BB22" s="633"/>
      <c r="BC22" s="633"/>
      <c r="BD22" s="633"/>
      <c r="BE22" s="633"/>
      <c r="BF22" s="634"/>
      <c r="BG22" s="620" t="s">
        <v>129</v>
      </c>
      <c r="BH22" s="621"/>
      <c r="BI22" s="621"/>
      <c r="BJ22" s="621"/>
      <c r="BK22" s="621"/>
      <c r="BL22" s="621"/>
      <c r="BM22" s="621"/>
      <c r="BN22" s="622"/>
      <c r="BO22" s="623" t="s">
        <v>129</v>
      </c>
      <c r="BP22" s="623"/>
      <c r="BQ22" s="623"/>
      <c r="BR22" s="623"/>
      <c r="BS22" s="624" t="s">
        <v>129</v>
      </c>
      <c r="BT22" s="624"/>
      <c r="BU22" s="624"/>
      <c r="BV22" s="624"/>
      <c r="BW22" s="624"/>
      <c r="BX22" s="624"/>
      <c r="BY22" s="624"/>
      <c r="BZ22" s="624"/>
      <c r="CA22" s="624"/>
      <c r="CB22" s="628"/>
      <c r="CD22" s="602" t="s">
        <v>282</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283</v>
      </c>
      <c r="C23" s="618"/>
      <c r="D23" s="618"/>
      <c r="E23" s="618"/>
      <c r="F23" s="618"/>
      <c r="G23" s="618"/>
      <c r="H23" s="618"/>
      <c r="I23" s="618"/>
      <c r="J23" s="618"/>
      <c r="K23" s="618"/>
      <c r="L23" s="618"/>
      <c r="M23" s="618"/>
      <c r="N23" s="618"/>
      <c r="O23" s="618"/>
      <c r="P23" s="618"/>
      <c r="Q23" s="619"/>
      <c r="R23" s="620">
        <v>1667453</v>
      </c>
      <c r="S23" s="621"/>
      <c r="T23" s="621"/>
      <c r="U23" s="621"/>
      <c r="V23" s="621"/>
      <c r="W23" s="621"/>
      <c r="X23" s="621"/>
      <c r="Y23" s="622"/>
      <c r="Z23" s="623">
        <v>8.1</v>
      </c>
      <c r="AA23" s="623"/>
      <c r="AB23" s="623"/>
      <c r="AC23" s="623"/>
      <c r="AD23" s="624">
        <v>1510459</v>
      </c>
      <c r="AE23" s="624"/>
      <c r="AF23" s="624"/>
      <c r="AG23" s="624"/>
      <c r="AH23" s="624"/>
      <c r="AI23" s="624"/>
      <c r="AJ23" s="624"/>
      <c r="AK23" s="624"/>
      <c r="AL23" s="625">
        <v>16.8</v>
      </c>
      <c r="AM23" s="626"/>
      <c r="AN23" s="626"/>
      <c r="AO23" s="627"/>
      <c r="AP23" s="617" t="s">
        <v>284</v>
      </c>
      <c r="AQ23" s="633"/>
      <c r="AR23" s="633"/>
      <c r="AS23" s="633"/>
      <c r="AT23" s="633"/>
      <c r="AU23" s="633"/>
      <c r="AV23" s="633"/>
      <c r="AW23" s="633"/>
      <c r="AX23" s="633"/>
      <c r="AY23" s="633"/>
      <c r="AZ23" s="633"/>
      <c r="BA23" s="633"/>
      <c r="BB23" s="633"/>
      <c r="BC23" s="633"/>
      <c r="BD23" s="633"/>
      <c r="BE23" s="633"/>
      <c r="BF23" s="634"/>
      <c r="BG23" s="620">
        <v>48</v>
      </c>
      <c r="BH23" s="621"/>
      <c r="BI23" s="621"/>
      <c r="BJ23" s="621"/>
      <c r="BK23" s="621"/>
      <c r="BL23" s="621"/>
      <c r="BM23" s="621"/>
      <c r="BN23" s="622"/>
      <c r="BO23" s="623">
        <v>0</v>
      </c>
      <c r="BP23" s="623"/>
      <c r="BQ23" s="623"/>
      <c r="BR23" s="623"/>
      <c r="BS23" s="624" t="s">
        <v>129</v>
      </c>
      <c r="BT23" s="624"/>
      <c r="BU23" s="624"/>
      <c r="BV23" s="624"/>
      <c r="BW23" s="624"/>
      <c r="BX23" s="624"/>
      <c r="BY23" s="624"/>
      <c r="BZ23" s="624"/>
      <c r="CA23" s="624"/>
      <c r="CB23" s="628"/>
      <c r="CD23" s="602" t="s">
        <v>224</v>
      </c>
      <c r="CE23" s="603"/>
      <c r="CF23" s="603"/>
      <c r="CG23" s="603"/>
      <c r="CH23" s="603"/>
      <c r="CI23" s="603"/>
      <c r="CJ23" s="603"/>
      <c r="CK23" s="603"/>
      <c r="CL23" s="603"/>
      <c r="CM23" s="603"/>
      <c r="CN23" s="603"/>
      <c r="CO23" s="603"/>
      <c r="CP23" s="603"/>
      <c r="CQ23" s="604"/>
      <c r="CR23" s="602" t="s">
        <v>285</v>
      </c>
      <c r="CS23" s="603"/>
      <c r="CT23" s="603"/>
      <c r="CU23" s="603"/>
      <c r="CV23" s="603"/>
      <c r="CW23" s="603"/>
      <c r="CX23" s="603"/>
      <c r="CY23" s="604"/>
      <c r="CZ23" s="602" t="s">
        <v>286</v>
      </c>
      <c r="DA23" s="603"/>
      <c r="DB23" s="603"/>
      <c r="DC23" s="604"/>
      <c r="DD23" s="602" t="s">
        <v>287</v>
      </c>
      <c r="DE23" s="603"/>
      <c r="DF23" s="603"/>
      <c r="DG23" s="603"/>
      <c r="DH23" s="603"/>
      <c r="DI23" s="603"/>
      <c r="DJ23" s="603"/>
      <c r="DK23" s="604"/>
      <c r="DL23" s="647" t="s">
        <v>288</v>
      </c>
      <c r="DM23" s="648"/>
      <c r="DN23" s="648"/>
      <c r="DO23" s="648"/>
      <c r="DP23" s="648"/>
      <c r="DQ23" s="648"/>
      <c r="DR23" s="648"/>
      <c r="DS23" s="648"/>
      <c r="DT23" s="648"/>
      <c r="DU23" s="648"/>
      <c r="DV23" s="649"/>
      <c r="DW23" s="602" t="s">
        <v>289</v>
      </c>
      <c r="DX23" s="603"/>
      <c r="DY23" s="603"/>
      <c r="DZ23" s="603"/>
      <c r="EA23" s="603"/>
      <c r="EB23" s="603"/>
      <c r="EC23" s="604"/>
    </row>
    <row r="24" spans="2:133" ht="11.25" customHeight="1" x14ac:dyDescent="0.15">
      <c r="B24" s="617" t="s">
        <v>290</v>
      </c>
      <c r="C24" s="618"/>
      <c r="D24" s="618"/>
      <c r="E24" s="618"/>
      <c r="F24" s="618"/>
      <c r="G24" s="618"/>
      <c r="H24" s="618"/>
      <c r="I24" s="618"/>
      <c r="J24" s="618"/>
      <c r="K24" s="618"/>
      <c r="L24" s="618"/>
      <c r="M24" s="618"/>
      <c r="N24" s="618"/>
      <c r="O24" s="618"/>
      <c r="P24" s="618"/>
      <c r="Q24" s="619"/>
      <c r="R24" s="620">
        <v>1510459</v>
      </c>
      <c r="S24" s="621"/>
      <c r="T24" s="621"/>
      <c r="U24" s="621"/>
      <c r="V24" s="621"/>
      <c r="W24" s="621"/>
      <c r="X24" s="621"/>
      <c r="Y24" s="622"/>
      <c r="Z24" s="623">
        <v>7.3</v>
      </c>
      <c r="AA24" s="623"/>
      <c r="AB24" s="623"/>
      <c r="AC24" s="623"/>
      <c r="AD24" s="624">
        <v>1510459</v>
      </c>
      <c r="AE24" s="624"/>
      <c r="AF24" s="624"/>
      <c r="AG24" s="624"/>
      <c r="AH24" s="624"/>
      <c r="AI24" s="624"/>
      <c r="AJ24" s="624"/>
      <c r="AK24" s="624"/>
      <c r="AL24" s="625">
        <v>16.8</v>
      </c>
      <c r="AM24" s="626"/>
      <c r="AN24" s="626"/>
      <c r="AO24" s="627"/>
      <c r="AP24" s="617" t="s">
        <v>291</v>
      </c>
      <c r="AQ24" s="633"/>
      <c r="AR24" s="633"/>
      <c r="AS24" s="633"/>
      <c r="AT24" s="633"/>
      <c r="AU24" s="633"/>
      <c r="AV24" s="633"/>
      <c r="AW24" s="633"/>
      <c r="AX24" s="633"/>
      <c r="AY24" s="633"/>
      <c r="AZ24" s="633"/>
      <c r="BA24" s="633"/>
      <c r="BB24" s="633"/>
      <c r="BC24" s="633"/>
      <c r="BD24" s="633"/>
      <c r="BE24" s="633"/>
      <c r="BF24" s="634"/>
      <c r="BG24" s="620" t="s">
        <v>129</v>
      </c>
      <c r="BH24" s="621"/>
      <c r="BI24" s="621"/>
      <c r="BJ24" s="621"/>
      <c r="BK24" s="621"/>
      <c r="BL24" s="621"/>
      <c r="BM24" s="621"/>
      <c r="BN24" s="622"/>
      <c r="BO24" s="623" t="s">
        <v>129</v>
      </c>
      <c r="BP24" s="623"/>
      <c r="BQ24" s="623"/>
      <c r="BR24" s="623"/>
      <c r="BS24" s="624" t="s">
        <v>129</v>
      </c>
      <c r="BT24" s="624"/>
      <c r="BU24" s="624"/>
      <c r="BV24" s="624"/>
      <c r="BW24" s="624"/>
      <c r="BX24" s="624"/>
      <c r="BY24" s="624"/>
      <c r="BZ24" s="624"/>
      <c r="CA24" s="624"/>
      <c r="CB24" s="628"/>
      <c r="CD24" s="606" t="s">
        <v>292</v>
      </c>
      <c r="CE24" s="607"/>
      <c r="CF24" s="607"/>
      <c r="CG24" s="607"/>
      <c r="CH24" s="607"/>
      <c r="CI24" s="607"/>
      <c r="CJ24" s="607"/>
      <c r="CK24" s="607"/>
      <c r="CL24" s="607"/>
      <c r="CM24" s="607"/>
      <c r="CN24" s="607"/>
      <c r="CO24" s="607"/>
      <c r="CP24" s="607"/>
      <c r="CQ24" s="608"/>
      <c r="CR24" s="609">
        <v>6913049</v>
      </c>
      <c r="CS24" s="610"/>
      <c r="CT24" s="610"/>
      <c r="CU24" s="610"/>
      <c r="CV24" s="610"/>
      <c r="CW24" s="610"/>
      <c r="CX24" s="610"/>
      <c r="CY24" s="611"/>
      <c r="CZ24" s="614">
        <v>35.1</v>
      </c>
      <c r="DA24" s="615"/>
      <c r="DB24" s="615"/>
      <c r="DC24" s="631"/>
      <c r="DD24" s="650">
        <v>3759116</v>
      </c>
      <c r="DE24" s="610"/>
      <c r="DF24" s="610"/>
      <c r="DG24" s="610"/>
      <c r="DH24" s="610"/>
      <c r="DI24" s="610"/>
      <c r="DJ24" s="610"/>
      <c r="DK24" s="611"/>
      <c r="DL24" s="650">
        <v>3674497</v>
      </c>
      <c r="DM24" s="610"/>
      <c r="DN24" s="610"/>
      <c r="DO24" s="610"/>
      <c r="DP24" s="610"/>
      <c r="DQ24" s="610"/>
      <c r="DR24" s="610"/>
      <c r="DS24" s="610"/>
      <c r="DT24" s="610"/>
      <c r="DU24" s="610"/>
      <c r="DV24" s="611"/>
      <c r="DW24" s="614">
        <v>39.4</v>
      </c>
      <c r="DX24" s="615"/>
      <c r="DY24" s="615"/>
      <c r="DZ24" s="615"/>
      <c r="EA24" s="615"/>
      <c r="EB24" s="615"/>
      <c r="EC24" s="616"/>
    </row>
    <row r="25" spans="2:133" ht="11.25" customHeight="1" x14ac:dyDescent="0.15">
      <c r="B25" s="617" t="s">
        <v>293</v>
      </c>
      <c r="C25" s="618"/>
      <c r="D25" s="618"/>
      <c r="E25" s="618"/>
      <c r="F25" s="618"/>
      <c r="G25" s="618"/>
      <c r="H25" s="618"/>
      <c r="I25" s="618"/>
      <c r="J25" s="618"/>
      <c r="K25" s="618"/>
      <c r="L25" s="618"/>
      <c r="M25" s="618"/>
      <c r="N25" s="618"/>
      <c r="O25" s="618"/>
      <c r="P25" s="618"/>
      <c r="Q25" s="619"/>
      <c r="R25" s="620">
        <v>156857</v>
      </c>
      <c r="S25" s="621"/>
      <c r="T25" s="621"/>
      <c r="U25" s="621"/>
      <c r="V25" s="621"/>
      <c r="W25" s="621"/>
      <c r="X25" s="621"/>
      <c r="Y25" s="622"/>
      <c r="Z25" s="623">
        <v>0.8</v>
      </c>
      <c r="AA25" s="623"/>
      <c r="AB25" s="623"/>
      <c r="AC25" s="623"/>
      <c r="AD25" s="624" t="s">
        <v>129</v>
      </c>
      <c r="AE25" s="624"/>
      <c r="AF25" s="624"/>
      <c r="AG25" s="624"/>
      <c r="AH25" s="624"/>
      <c r="AI25" s="624"/>
      <c r="AJ25" s="624"/>
      <c r="AK25" s="624"/>
      <c r="AL25" s="625" t="s">
        <v>129</v>
      </c>
      <c r="AM25" s="626"/>
      <c r="AN25" s="626"/>
      <c r="AO25" s="627"/>
      <c r="AP25" s="617" t="s">
        <v>294</v>
      </c>
      <c r="AQ25" s="633"/>
      <c r="AR25" s="633"/>
      <c r="AS25" s="633"/>
      <c r="AT25" s="633"/>
      <c r="AU25" s="633"/>
      <c r="AV25" s="633"/>
      <c r="AW25" s="633"/>
      <c r="AX25" s="633"/>
      <c r="AY25" s="633"/>
      <c r="AZ25" s="633"/>
      <c r="BA25" s="633"/>
      <c r="BB25" s="633"/>
      <c r="BC25" s="633"/>
      <c r="BD25" s="633"/>
      <c r="BE25" s="633"/>
      <c r="BF25" s="634"/>
      <c r="BG25" s="620" t="s">
        <v>129</v>
      </c>
      <c r="BH25" s="621"/>
      <c r="BI25" s="621"/>
      <c r="BJ25" s="621"/>
      <c r="BK25" s="621"/>
      <c r="BL25" s="621"/>
      <c r="BM25" s="621"/>
      <c r="BN25" s="622"/>
      <c r="BO25" s="623" t="s">
        <v>129</v>
      </c>
      <c r="BP25" s="623"/>
      <c r="BQ25" s="623"/>
      <c r="BR25" s="623"/>
      <c r="BS25" s="624" t="s">
        <v>129</v>
      </c>
      <c r="BT25" s="624"/>
      <c r="BU25" s="624"/>
      <c r="BV25" s="624"/>
      <c r="BW25" s="624"/>
      <c r="BX25" s="624"/>
      <c r="BY25" s="624"/>
      <c r="BZ25" s="624"/>
      <c r="CA25" s="624"/>
      <c r="CB25" s="628"/>
      <c r="CD25" s="617" t="s">
        <v>295</v>
      </c>
      <c r="CE25" s="618"/>
      <c r="CF25" s="618"/>
      <c r="CG25" s="618"/>
      <c r="CH25" s="618"/>
      <c r="CI25" s="618"/>
      <c r="CJ25" s="618"/>
      <c r="CK25" s="618"/>
      <c r="CL25" s="618"/>
      <c r="CM25" s="618"/>
      <c r="CN25" s="618"/>
      <c r="CO25" s="618"/>
      <c r="CP25" s="618"/>
      <c r="CQ25" s="619"/>
      <c r="CR25" s="620">
        <v>2055746</v>
      </c>
      <c r="CS25" s="651"/>
      <c r="CT25" s="651"/>
      <c r="CU25" s="651"/>
      <c r="CV25" s="651"/>
      <c r="CW25" s="651"/>
      <c r="CX25" s="651"/>
      <c r="CY25" s="652"/>
      <c r="CZ25" s="625">
        <v>10.4</v>
      </c>
      <c r="DA25" s="653"/>
      <c r="DB25" s="653"/>
      <c r="DC25" s="655"/>
      <c r="DD25" s="629">
        <v>1879898</v>
      </c>
      <c r="DE25" s="651"/>
      <c r="DF25" s="651"/>
      <c r="DG25" s="651"/>
      <c r="DH25" s="651"/>
      <c r="DI25" s="651"/>
      <c r="DJ25" s="651"/>
      <c r="DK25" s="652"/>
      <c r="DL25" s="629">
        <v>1846868</v>
      </c>
      <c r="DM25" s="651"/>
      <c r="DN25" s="651"/>
      <c r="DO25" s="651"/>
      <c r="DP25" s="651"/>
      <c r="DQ25" s="651"/>
      <c r="DR25" s="651"/>
      <c r="DS25" s="651"/>
      <c r="DT25" s="651"/>
      <c r="DU25" s="651"/>
      <c r="DV25" s="652"/>
      <c r="DW25" s="625">
        <v>19.8</v>
      </c>
      <c r="DX25" s="653"/>
      <c r="DY25" s="653"/>
      <c r="DZ25" s="653"/>
      <c r="EA25" s="653"/>
      <c r="EB25" s="653"/>
      <c r="EC25" s="654"/>
    </row>
    <row r="26" spans="2:133" ht="11.25" customHeight="1" x14ac:dyDescent="0.15">
      <c r="B26" s="617" t="s">
        <v>296</v>
      </c>
      <c r="C26" s="618"/>
      <c r="D26" s="618"/>
      <c r="E26" s="618"/>
      <c r="F26" s="618"/>
      <c r="G26" s="618"/>
      <c r="H26" s="618"/>
      <c r="I26" s="618"/>
      <c r="J26" s="618"/>
      <c r="K26" s="618"/>
      <c r="L26" s="618"/>
      <c r="M26" s="618"/>
      <c r="N26" s="618"/>
      <c r="O26" s="618"/>
      <c r="P26" s="618"/>
      <c r="Q26" s="619"/>
      <c r="R26" s="620">
        <v>137</v>
      </c>
      <c r="S26" s="621"/>
      <c r="T26" s="621"/>
      <c r="U26" s="621"/>
      <c r="V26" s="621"/>
      <c r="W26" s="621"/>
      <c r="X26" s="621"/>
      <c r="Y26" s="622"/>
      <c r="Z26" s="623">
        <v>0</v>
      </c>
      <c r="AA26" s="623"/>
      <c r="AB26" s="623"/>
      <c r="AC26" s="623"/>
      <c r="AD26" s="624" t="s">
        <v>129</v>
      </c>
      <c r="AE26" s="624"/>
      <c r="AF26" s="624"/>
      <c r="AG26" s="624"/>
      <c r="AH26" s="624"/>
      <c r="AI26" s="624"/>
      <c r="AJ26" s="624"/>
      <c r="AK26" s="624"/>
      <c r="AL26" s="625" t="s">
        <v>129</v>
      </c>
      <c r="AM26" s="626"/>
      <c r="AN26" s="626"/>
      <c r="AO26" s="627"/>
      <c r="AP26" s="617" t="s">
        <v>297</v>
      </c>
      <c r="AQ26" s="633"/>
      <c r="AR26" s="633"/>
      <c r="AS26" s="633"/>
      <c r="AT26" s="633"/>
      <c r="AU26" s="633"/>
      <c r="AV26" s="633"/>
      <c r="AW26" s="633"/>
      <c r="AX26" s="633"/>
      <c r="AY26" s="633"/>
      <c r="AZ26" s="633"/>
      <c r="BA26" s="633"/>
      <c r="BB26" s="633"/>
      <c r="BC26" s="633"/>
      <c r="BD26" s="633"/>
      <c r="BE26" s="633"/>
      <c r="BF26" s="634"/>
      <c r="BG26" s="620" t="s">
        <v>129</v>
      </c>
      <c r="BH26" s="621"/>
      <c r="BI26" s="621"/>
      <c r="BJ26" s="621"/>
      <c r="BK26" s="621"/>
      <c r="BL26" s="621"/>
      <c r="BM26" s="621"/>
      <c r="BN26" s="622"/>
      <c r="BO26" s="623" t="s">
        <v>129</v>
      </c>
      <c r="BP26" s="623"/>
      <c r="BQ26" s="623"/>
      <c r="BR26" s="623"/>
      <c r="BS26" s="624" t="s">
        <v>129</v>
      </c>
      <c r="BT26" s="624"/>
      <c r="BU26" s="624"/>
      <c r="BV26" s="624"/>
      <c r="BW26" s="624"/>
      <c r="BX26" s="624"/>
      <c r="BY26" s="624"/>
      <c r="BZ26" s="624"/>
      <c r="CA26" s="624"/>
      <c r="CB26" s="628"/>
      <c r="CD26" s="617" t="s">
        <v>298</v>
      </c>
      <c r="CE26" s="618"/>
      <c r="CF26" s="618"/>
      <c r="CG26" s="618"/>
      <c r="CH26" s="618"/>
      <c r="CI26" s="618"/>
      <c r="CJ26" s="618"/>
      <c r="CK26" s="618"/>
      <c r="CL26" s="618"/>
      <c r="CM26" s="618"/>
      <c r="CN26" s="618"/>
      <c r="CO26" s="618"/>
      <c r="CP26" s="618"/>
      <c r="CQ26" s="619"/>
      <c r="CR26" s="620">
        <v>1204850</v>
      </c>
      <c r="CS26" s="621"/>
      <c r="CT26" s="621"/>
      <c r="CU26" s="621"/>
      <c r="CV26" s="621"/>
      <c r="CW26" s="621"/>
      <c r="CX26" s="621"/>
      <c r="CY26" s="622"/>
      <c r="CZ26" s="625">
        <v>6.1</v>
      </c>
      <c r="DA26" s="653"/>
      <c r="DB26" s="653"/>
      <c r="DC26" s="655"/>
      <c r="DD26" s="629">
        <v>1096173</v>
      </c>
      <c r="DE26" s="621"/>
      <c r="DF26" s="621"/>
      <c r="DG26" s="621"/>
      <c r="DH26" s="621"/>
      <c r="DI26" s="621"/>
      <c r="DJ26" s="621"/>
      <c r="DK26" s="622"/>
      <c r="DL26" s="629" t="s">
        <v>129</v>
      </c>
      <c r="DM26" s="621"/>
      <c r="DN26" s="621"/>
      <c r="DO26" s="621"/>
      <c r="DP26" s="621"/>
      <c r="DQ26" s="621"/>
      <c r="DR26" s="621"/>
      <c r="DS26" s="621"/>
      <c r="DT26" s="621"/>
      <c r="DU26" s="621"/>
      <c r="DV26" s="622"/>
      <c r="DW26" s="625" t="s">
        <v>129</v>
      </c>
      <c r="DX26" s="653"/>
      <c r="DY26" s="653"/>
      <c r="DZ26" s="653"/>
      <c r="EA26" s="653"/>
      <c r="EB26" s="653"/>
      <c r="EC26" s="654"/>
    </row>
    <row r="27" spans="2:133" ht="11.25" customHeight="1" x14ac:dyDescent="0.15">
      <c r="B27" s="617" t="s">
        <v>299</v>
      </c>
      <c r="C27" s="618"/>
      <c r="D27" s="618"/>
      <c r="E27" s="618"/>
      <c r="F27" s="618"/>
      <c r="G27" s="618"/>
      <c r="H27" s="618"/>
      <c r="I27" s="618"/>
      <c r="J27" s="618"/>
      <c r="K27" s="618"/>
      <c r="L27" s="618"/>
      <c r="M27" s="618"/>
      <c r="N27" s="618"/>
      <c r="O27" s="618"/>
      <c r="P27" s="618"/>
      <c r="Q27" s="619"/>
      <c r="R27" s="620">
        <v>9119565</v>
      </c>
      <c r="S27" s="621"/>
      <c r="T27" s="621"/>
      <c r="U27" s="621"/>
      <c r="V27" s="621"/>
      <c r="W27" s="621"/>
      <c r="X27" s="621"/>
      <c r="Y27" s="622"/>
      <c r="Z27" s="623">
        <v>44.2</v>
      </c>
      <c r="AA27" s="623"/>
      <c r="AB27" s="623"/>
      <c r="AC27" s="623"/>
      <c r="AD27" s="624">
        <v>8962523</v>
      </c>
      <c r="AE27" s="624"/>
      <c r="AF27" s="624"/>
      <c r="AG27" s="624"/>
      <c r="AH27" s="624"/>
      <c r="AI27" s="624"/>
      <c r="AJ27" s="624"/>
      <c r="AK27" s="624"/>
      <c r="AL27" s="625">
        <v>99.599998474121094</v>
      </c>
      <c r="AM27" s="626"/>
      <c r="AN27" s="626"/>
      <c r="AO27" s="627"/>
      <c r="AP27" s="617" t="s">
        <v>300</v>
      </c>
      <c r="AQ27" s="618"/>
      <c r="AR27" s="618"/>
      <c r="AS27" s="618"/>
      <c r="AT27" s="618"/>
      <c r="AU27" s="618"/>
      <c r="AV27" s="618"/>
      <c r="AW27" s="618"/>
      <c r="AX27" s="618"/>
      <c r="AY27" s="618"/>
      <c r="AZ27" s="618"/>
      <c r="BA27" s="618"/>
      <c r="BB27" s="618"/>
      <c r="BC27" s="618"/>
      <c r="BD27" s="618"/>
      <c r="BE27" s="618"/>
      <c r="BF27" s="619"/>
      <c r="BG27" s="620">
        <v>6048891</v>
      </c>
      <c r="BH27" s="621"/>
      <c r="BI27" s="621"/>
      <c r="BJ27" s="621"/>
      <c r="BK27" s="621"/>
      <c r="BL27" s="621"/>
      <c r="BM27" s="621"/>
      <c r="BN27" s="622"/>
      <c r="BO27" s="623">
        <v>100</v>
      </c>
      <c r="BP27" s="623"/>
      <c r="BQ27" s="623"/>
      <c r="BR27" s="623"/>
      <c r="BS27" s="624">
        <v>130389</v>
      </c>
      <c r="BT27" s="624"/>
      <c r="BU27" s="624"/>
      <c r="BV27" s="624"/>
      <c r="BW27" s="624"/>
      <c r="BX27" s="624"/>
      <c r="BY27" s="624"/>
      <c r="BZ27" s="624"/>
      <c r="CA27" s="624"/>
      <c r="CB27" s="628"/>
      <c r="CD27" s="617" t="s">
        <v>301</v>
      </c>
      <c r="CE27" s="618"/>
      <c r="CF27" s="618"/>
      <c r="CG27" s="618"/>
      <c r="CH27" s="618"/>
      <c r="CI27" s="618"/>
      <c r="CJ27" s="618"/>
      <c r="CK27" s="618"/>
      <c r="CL27" s="618"/>
      <c r="CM27" s="618"/>
      <c r="CN27" s="618"/>
      <c r="CO27" s="618"/>
      <c r="CP27" s="618"/>
      <c r="CQ27" s="619"/>
      <c r="CR27" s="620">
        <v>3903136</v>
      </c>
      <c r="CS27" s="651"/>
      <c r="CT27" s="651"/>
      <c r="CU27" s="651"/>
      <c r="CV27" s="651"/>
      <c r="CW27" s="651"/>
      <c r="CX27" s="651"/>
      <c r="CY27" s="652"/>
      <c r="CZ27" s="625">
        <v>19.8</v>
      </c>
      <c r="DA27" s="653"/>
      <c r="DB27" s="653"/>
      <c r="DC27" s="655"/>
      <c r="DD27" s="629">
        <v>925051</v>
      </c>
      <c r="DE27" s="651"/>
      <c r="DF27" s="651"/>
      <c r="DG27" s="651"/>
      <c r="DH27" s="651"/>
      <c r="DI27" s="651"/>
      <c r="DJ27" s="651"/>
      <c r="DK27" s="652"/>
      <c r="DL27" s="629">
        <v>873462</v>
      </c>
      <c r="DM27" s="651"/>
      <c r="DN27" s="651"/>
      <c r="DO27" s="651"/>
      <c r="DP27" s="651"/>
      <c r="DQ27" s="651"/>
      <c r="DR27" s="651"/>
      <c r="DS27" s="651"/>
      <c r="DT27" s="651"/>
      <c r="DU27" s="651"/>
      <c r="DV27" s="652"/>
      <c r="DW27" s="625">
        <v>9.4</v>
      </c>
      <c r="DX27" s="653"/>
      <c r="DY27" s="653"/>
      <c r="DZ27" s="653"/>
      <c r="EA27" s="653"/>
      <c r="EB27" s="653"/>
      <c r="EC27" s="654"/>
    </row>
    <row r="28" spans="2:133" ht="11.25" customHeight="1" x14ac:dyDescent="0.15">
      <c r="B28" s="617" t="s">
        <v>302</v>
      </c>
      <c r="C28" s="618"/>
      <c r="D28" s="618"/>
      <c r="E28" s="618"/>
      <c r="F28" s="618"/>
      <c r="G28" s="618"/>
      <c r="H28" s="618"/>
      <c r="I28" s="618"/>
      <c r="J28" s="618"/>
      <c r="K28" s="618"/>
      <c r="L28" s="618"/>
      <c r="M28" s="618"/>
      <c r="N28" s="618"/>
      <c r="O28" s="618"/>
      <c r="P28" s="618"/>
      <c r="Q28" s="619"/>
      <c r="R28" s="620">
        <v>4915</v>
      </c>
      <c r="S28" s="621"/>
      <c r="T28" s="621"/>
      <c r="U28" s="621"/>
      <c r="V28" s="621"/>
      <c r="W28" s="621"/>
      <c r="X28" s="621"/>
      <c r="Y28" s="622"/>
      <c r="Z28" s="623">
        <v>0</v>
      </c>
      <c r="AA28" s="623"/>
      <c r="AB28" s="623"/>
      <c r="AC28" s="623"/>
      <c r="AD28" s="624">
        <v>4915</v>
      </c>
      <c r="AE28" s="624"/>
      <c r="AF28" s="624"/>
      <c r="AG28" s="624"/>
      <c r="AH28" s="624"/>
      <c r="AI28" s="624"/>
      <c r="AJ28" s="624"/>
      <c r="AK28" s="624"/>
      <c r="AL28" s="625">
        <v>0.1</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303</v>
      </c>
      <c r="CE28" s="618"/>
      <c r="CF28" s="618"/>
      <c r="CG28" s="618"/>
      <c r="CH28" s="618"/>
      <c r="CI28" s="618"/>
      <c r="CJ28" s="618"/>
      <c r="CK28" s="618"/>
      <c r="CL28" s="618"/>
      <c r="CM28" s="618"/>
      <c r="CN28" s="618"/>
      <c r="CO28" s="618"/>
      <c r="CP28" s="618"/>
      <c r="CQ28" s="619"/>
      <c r="CR28" s="620">
        <v>954167</v>
      </c>
      <c r="CS28" s="621"/>
      <c r="CT28" s="621"/>
      <c r="CU28" s="621"/>
      <c r="CV28" s="621"/>
      <c r="CW28" s="621"/>
      <c r="CX28" s="621"/>
      <c r="CY28" s="622"/>
      <c r="CZ28" s="625">
        <v>4.8</v>
      </c>
      <c r="DA28" s="653"/>
      <c r="DB28" s="653"/>
      <c r="DC28" s="655"/>
      <c r="DD28" s="629">
        <v>954167</v>
      </c>
      <c r="DE28" s="621"/>
      <c r="DF28" s="621"/>
      <c r="DG28" s="621"/>
      <c r="DH28" s="621"/>
      <c r="DI28" s="621"/>
      <c r="DJ28" s="621"/>
      <c r="DK28" s="622"/>
      <c r="DL28" s="629">
        <v>954167</v>
      </c>
      <c r="DM28" s="621"/>
      <c r="DN28" s="621"/>
      <c r="DO28" s="621"/>
      <c r="DP28" s="621"/>
      <c r="DQ28" s="621"/>
      <c r="DR28" s="621"/>
      <c r="DS28" s="621"/>
      <c r="DT28" s="621"/>
      <c r="DU28" s="621"/>
      <c r="DV28" s="622"/>
      <c r="DW28" s="625">
        <v>10.199999999999999</v>
      </c>
      <c r="DX28" s="653"/>
      <c r="DY28" s="653"/>
      <c r="DZ28" s="653"/>
      <c r="EA28" s="653"/>
      <c r="EB28" s="653"/>
      <c r="EC28" s="654"/>
    </row>
    <row r="29" spans="2:133" ht="11.25" customHeight="1" x14ac:dyDescent="0.15">
      <c r="B29" s="617" t="s">
        <v>304</v>
      </c>
      <c r="C29" s="618"/>
      <c r="D29" s="618"/>
      <c r="E29" s="618"/>
      <c r="F29" s="618"/>
      <c r="G29" s="618"/>
      <c r="H29" s="618"/>
      <c r="I29" s="618"/>
      <c r="J29" s="618"/>
      <c r="K29" s="618"/>
      <c r="L29" s="618"/>
      <c r="M29" s="618"/>
      <c r="N29" s="618"/>
      <c r="O29" s="618"/>
      <c r="P29" s="618"/>
      <c r="Q29" s="619"/>
      <c r="R29" s="620">
        <v>61237</v>
      </c>
      <c r="S29" s="621"/>
      <c r="T29" s="621"/>
      <c r="U29" s="621"/>
      <c r="V29" s="621"/>
      <c r="W29" s="621"/>
      <c r="X29" s="621"/>
      <c r="Y29" s="622"/>
      <c r="Z29" s="623">
        <v>0.3</v>
      </c>
      <c r="AA29" s="623"/>
      <c r="AB29" s="623"/>
      <c r="AC29" s="623"/>
      <c r="AD29" s="624" t="s">
        <v>129</v>
      </c>
      <c r="AE29" s="624"/>
      <c r="AF29" s="624"/>
      <c r="AG29" s="624"/>
      <c r="AH29" s="624"/>
      <c r="AI29" s="624"/>
      <c r="AJ29" s="624"/>
      <c r="AK29" s="624"/>
      <c r="AL29" s="625" t="s">
        <v>129</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305</v>
      </c>
      <c r="CE29" s="659"/>
      <c r="CF29" s="617" t="s">
        <v>70</v>
      </c>
      <c r="CG29" s="618"/>
      <c r="CH29" s="618"/>
      <c r="CI29" s="618"/>
      <c r="CJ29" s="618"/>
      <c r="CK29" s="618"/>
      <c r="CL29" s="618"/>
      <c r="CM29" s="618"/>
      <c r="CN29" s="618"/>
      <c r="CO29" s="618"/>
      <c r="CP29" s="618"/>
      <c r="CQ29" s="619"/>
      <c r="CR29" s="620">
        <v>954167</v>
      </c>
      <c r="CS29" s="651"/>
      <c r="CT29" s="651"/>
      <c r="CU29" s="651"/>
      <c r="CV29" s="651"/>
      <c r="CW29" s="651"/>
      <c r="CX29" s="651"/>
      <c r="CY29" s="652"/>
      <c r="CZ29" s="625">
        <v>4.8</v>
      </c>
      <c r="DA29" s="653"/>
      <c r="DB29" s="653"/>
      <c r="DC29" s="655"/>
      <c r="DD29" s="629">
        <v>954167</v>
      </c>
      <c r="DE29" s="651"/>
      <c r="DF29" s="651"/>
      <c r="DG29" s="651"/>
      <c r="DH29" s="651"/>
      <c r="DI29" s="651"/>
      <c r="DJ29" s="651"/>
      <c r="DK29" s="652"/>
      <c r="DL29" s="629">
        <v>954167</v>
      </c>
      <c r="DM29" s="651"/>
      <c r="DN29" s="651"/>
      <c r="DO29" s="651"/>
      <c r="DP29" s="651"/>
      <c r="DQ29" s="651"/>
      <c r="DR29" s="651"/>
      <c r="DS29" s="651"/>
      <c r="DT29" s="651"/>
      <c r="DU29" s="651"/>
      <c r="DV29" s="652"/>
      <c r="DW29" s="625">
        <v>10.199999999999999</v>
      </c>
      <c r="DX29" s="653"/>
      <c r="DY29" s="653"/>
      <c r="DZ29" s="653"/>
      <c r="EA29" s="653"/>
      <c r="EB29" s="653"/>
      <c r="EC29" s="654"/>
    </row>
    <row r="30" spans="2:133" ht="11.25" customHeight="1" x14ac:dyDescent="0.15">
      <c r="B30" s="617" t="s">
        <v>306</v>
      </c>
      <c r="C30" s="618"/>
      <c r="D30" s="618"/>
      <c r="E30" s="618"/>
      <c r="F30" s="618"/>
      <c r="G30" s="618"/>
      <c r="H30" s="618"/>
      <c r="I30" s="618"/>
      <c r="J30" s="618"/>
      <c r="K30" s="618"/>
      <c r="L30" s="618"/>
      <c r="M30" s="618"/>
      <c r="N30" s="618"/>
      <c r="O30" s="618"/>
      <c r="P30" s="618"/>
      <c r="Q30" s="619"/>
      <c r="R30" s="620">
        <v>101296</v>
      </c>
      <c r="S30" s="621"/>
      <c r="T30" s="621"/>
      <c r="U30" s="621"/>
      <c r="V30" s="621"/>
      <c r="W30" s="621"/>
      <c r="X30" s="621"/>
      <c r="Y30" s="622"/>
      <c r="Z30" s="623">
        <v>0.5</v>
      </c>
      <c r="AA30" s="623"/>
      <c r="AB30" s="623"/>
      <c r="AC30" s="623"/>
      <c r="AD30" s="624">
        <v>9900</v>
      </c>
      <c r="AE30" s="624"/>
      <c r="AF30" s="624"/>
      <c r="AG30" s="624"/>
      <c r="AH30" s="624"/>
      <c r="AI30" s="624"/>
      <c r="AJ30" s="624"/>
      <c r="AK30" s="624"/>
      <c r="AL30" s="625">
        <v>0.1</v>
      </c>
      <c r="AM30" s="626"/>
      <c r="AN30" s="626"/>
      <c r="AO30" s="627"/>
      <c r="AP30" s="602" t="s">
        <v>224</v>
      </c>
      <c r="AQ30" s="603"/>
      <c r="AR30" s="603"/>
      <c r="AS30" s="603"/>
      <c r="AT30" s="603"/>
      <c r="AU30" s="603"/>
      <c r="AV30" s="603"/>
      <c r="AW30" s="603"/>
      <c r="AX30" s="603"/>
      <c r="AY30" s="603"/>
      <c r="AZ30" s="603"/>
      <c r="BA30" s="603"/>
      <c r="BB30" s="603"/>
      <c r="BC30" s="603"/>
      <c r="BD30" s="603"/>
      <c r="BE30" s="603"/>
      <c r="BF30" s="604"/>
      <c r="BG30" s="602" t="s">
        <v>307</v>
      </c>
      <c r="BH30" s="656"/>
      <c r="BI30" s="656"/>
      <c r="BJ30" s="656"/>
      <c r="BK30" s="656"/>
      <c r="BL30" s="656"/>
      <c r="BM30" s="656"/>
      <c r="BN30" s="656"/>
      <c r="BO30" s="656"/>
      <c r="BP30" s="656"/>
      <c r="BQ30" s="657"/>
      <c r="BR30" s="602" t="s">
        <v>308</v>
      </c>
      <c r="BS30" s="656"/>
      <c r="BT30" s="656"/>
      <c r="BU30" s="656"/>
      <c r="BV30" s="656"/>
      <c r="BW30" s="656"/>
      <c r="BX30" s="656"/>
      <c r="BY30" s="656"/>
      <c r="BZ30" s="656"/>
      <c r="CA30" s="656"/>
      <c r="CB30" s="657"/>
      <c r="CD30" s="660"/>
      <c r="CE30" s="661"/>
      <c r="CF30" s="617" t="s">
        <v>309</v>
      </c>
      <c r="CG30" s="618"/>
      <c r="CH30" s="618"/>
      <c r="CI30" s="618"/>
      <c r="CJ30" s="618"/>
      <c r="CK30" s="618"/>
      <c r="CL30" s="618"/>
      <c r="CM30" s="618"/>
      <c r="CN30" s="618"/>
      <c r="CO30" s="618"/>
      <c r="CP30" s="618"/>
      <c r="CQ30" s="619"/>
      <c r="CR30" s="620">
        <v>931574</v>
      </c>
      <c r="CS30" s="621"/>
      <c r="CT30" s="621"/>
      <c r="CU30" s="621"/>
      <c r="CV30" s="621"/>
      <c r="CW30" s="621"/>
      <c r="CX30" s="621"/>
      <c r="CY30" s="622"/>
      <c r="CZ30" s="625">
        <v>4.7</v>
      </c>
      <c r="DA30" s="653"/>
      <c r="DB30" s="653"/>
      <c r="DC30" s="655"/>
      <c r="DD30" s="629">
        <v>931574</v>
      </c>
      <c r="DE30" s="621"/>
      <c r="DF30" s="621"/>
      <c r="DG30" s="621"/>
      <c r="DH30" s="621"/>
      <c r="DI30" s="621"/>
      <c r="DJ30" s="621"/>
      <c r="DK30" s="622"/>
      <c r="DL30" s="629">
        <v>931574</v>
      </c>
      <c r="DM30" s="621"/>
      <c r="DN30" s="621"/>
      <c r="DO30" s="621"/>
      <c r="DP30" s="621"/>
      <c r="DQ30" s="621"/>
      <c r="DR30" s="621"/>
      <c r="DS30" s="621"/>
      <c r="DT30" s="621"/>
      <c r="DU30" s="621"/>
      <c r="DV30" s="622"/>
      <c r="DW30" s="625">
        <v>10</v>
      </c>
      <c r="DX30" s="653"/>
      <c r="DY30" s="653"/>
      <c r="DZ30" s="653"/>
      <c r="EA30" s="653"/>
      <c r="EB30" s="653"/>
      <c r="EC30" s="654"/>
    </row>
    <row r="31" spans="2:133" ht="11.25" customHeight="1" x14ac:dyDescent="0.15">
      <c r="B31" s="617" t="s">
        <v>310</v>
      </c>
      <c r="C31" s="618"/>
      <c r="D31" s="618"/>
      <c r="E31" s="618"/>
      <c r="F31" s="618"/>
      <c r="G31" s="618"/>
      <c r="H31" s="618"/>
      <c r="I31" s="618"/>
      <c r="J31" s="618"/>
      <c r="K31" s="618"/>
      <c r="L31" s="618"/>
      <c r="M31" s="618"/>
      <c r="N31" s="618"/>
      <c r="O31" s="618"/>
      <c r="P31" s="618"/>
      <c r="Q31" s="619"/>
      <c r="R31" s="620">
        <v>77469</v>
      </c>
      <c r="S31" s="621"/>
      <c r="T31" s="621"/>
      <c r="U31" s="621"/>
      <c r="V31" s="621"/>
      <c r="W31" s="621"/>
      <c r="X31" s="621"/>
      <c r="Y31" s="622"/>
      <c r="Z31" s="623">
        <v>0.4</v>
      </c>
      <c r="AA31" s="623"/>
      <c r="AB31" s="623"/>
      <c r="AC31" s="623"/>
      <c r="AD31" s="624" t="s">
        <v>129</v>
      </c>
      <c r="AE31" s="624"/>
      <c r="AF31" s="624"/>
      <c r="AG31" s="624"/>
      <c r="AH31" s="624"/>
      <c r="AI31" s="624"/>
      <c r="AJ31" s="624"/>
      <c r="AK31" s="624"/>
      <c r="AL31" s="625" t="s">
        <v>129</v>
      </c>
      <c r="AM31" s="626"/>
      <c r="AN31" s="626"/>
      <c r="AO31" s="627"/>
      <c r="AP31" s="664" t="s">
        <v>311</v>
      </c>
      <c r="AQ31" s="665"/>
      <c r="AR31" s="665"/>
      <c r="AS31" s="665"/>
      <c r="AT31" s="670" t="s">
        <v>312</v>
      </c>
      <c r="AU31" s="355"/>
      <c r="AV31" s="355"/>
      <c r="AW31" s="355"/>
      <c r="AX31" s="606" t="s">
        <v>189</v>
      </c>
      <c r="AY31" s="607"/>
      <c r="AZ31" s="607"/>
      <c r="BA31" s="607"/>
      <c r="BB31" s="607"/>
      <c r="BC31" s="607"/>
      <c r="BD31" s="607"/>
      <c r="BE31" s="607"/>
      <c r="BF31" s="608"/>
      <c r="BG31" s="673">
        <v>99</v>
      </c>
      <c r="BH31" s="674"/>
      <c r="BI31" s="674"/>
      <c r="BJ31" s="674"/>
      <c r="BK31" s="674"/>
      <c r="BL31" s="674"/>
      <c r="BM31" s="615">
        <v>96.7</v>
      </c>
      <c r="BN31" s="674"/>
      <c r="BO31" s="674"/>
      <c r="BP31" s="674"/>
      <c r="BQ31" s="675"/>
      <c r="BR31" s="673">
        <v>98.3</v>
      </c>
      <c r="BS31" s="674"/>
      <c r="BT31" s="674"/>
      <c r="BU31" s="674"/>
      <c r="BV31" s="674"/>
      <c r="BW31" s="674"/>
      <c r="BX31" s="615">
        <v>95.5</v>
      </c>
      <c r="BY31" s="674"/>
      <c r="BZ31" s="674"/>
      <c r="CA31" s="674"/>
      <c r="CB31" s="675"/>
      <c r="CD31" s="660"/>
      <c r="CE31" s="661"/>
      <c r="CF31" s="617" t="s">
        <v>313</v>
      </c>
      <c r="CG31" s="618"/>
      <c r="CH31" s="618"/>
      <c r="CI31" s="618"/>
      <c r="CJ31" s="618"/>
      <c r="CK31" s="618"/>
      <c r="CL31" s="618"/>
      <c r="CM31" s="618"/>
      <c r="CN31" s="618"/>
      <c r="CO31" s="618"/>
      <c r="CP31" s="618"/>
      <c r="CQ31" s="619"/>
      <c r="CR31" s="620">
        <v>22593</v>
      </c>
      <c r="CS31" s="651"/>
      <c r="CT31" s="651"/>
      <c r="CU31" s="651"/>
      <c r="CV31" s="651"/>
      <c r="CW31" s="651"/>
      <c r="CX31" s="651"/>
      <c r="CY31" s="652"/>
      <c r="CZ31" s="625">
        <v>0.1</v>
      </c>
      <c r="DA31" s="653"/>
      <c r="DB31" s="653"/>
      <c r="DC31" s="655"/>
      <c r="DD31" s="629">
        <v>22593</v>
      </c>
      <c r="DE31" s="651"/>
      <c r="DF31" s="651"/>
      <c r="DG31" s="651"/>
      <c r="DH31" s="651"/>
      <c r="DI31" s="651"/>
      <c r="DJ31" s="651"/>
      <c r="DK31" s="652"/>
      <c r="DL31" s="629">
        <v>22593</v>
      </c>
      <c r="DM31" s="651"/>
      <c r="DN31" s="651"/>
      <c r="DO31" s="651"/>
      <c r="DP31" s="651"/>
      <c r="DQ31" s="651"/>
      <c r="DR31" s="651"/>
      <c r="DS31" s="651"/>
      <c r="DT31" s="651"/>
      <c r="DU31" s="651"/>
      <c r="DV31" s="652"/>
      <c r="DW31" s="625">
        <v>0.2</v>
      </c>
      <c r="DX31" s="653"/>
      <c r="DY31" s="653"/>
      <c r="DZ31" s="653"/>
      <c r="EA31" s="653"/>
      <c r="EB31" s="653"/>
      <c r="EC31" s="654"/>
    </row>
    <row r="32" spans="2:133" ht="11.25" customHeight="1" x14ac:dyDescent="0.15">
      <c r="B32" s="617" t="s">
        <v>314</v>
      </c>
      <c r="C32" s="618"/>
      <c r="D32" s="618"/>
      <c r="E32" s="618"/>
      <c r="F32" s="618"/>
      <c r="G32" s="618"/>
      <c r="H32" s="618"/>
      <c r="I32" s="618"/>
      <c r="J32" s="618"/>
      <c r="K32" s="618"/>
      <c r="L32" s="618"/>
      <c r="M32" s="618"/>
      <c r="N32" s="618"/>
      <c r="O32" s="618"/>
      <c r="P32" s="618"/>
      <c r="Q32" s="619"/>
      <c r="R32" s="620">
        <v>3180310</v>
      </c>
      <c r="S32" s="621"/>
      <c r="T32" s="621"/>
      <c r="U32" s="621"/>
      <c r="V32" s="621"/>
      <c r="W32" s="621"/>
      <c r="X32" s="621"/>
      <c r="Y32" s="622"/>
      <c r="Z32" s="623">
        <v>15.4</v>
      </c>
      <c r="AA32" s="623"/>
      <c r="AB32" s="623"/>
      <c r="AC32" s="623"/>
      <c r="AD32" s="624" t="s">
        <v>129</v>
      </c>
      <c r="AE32" s="624"/>
      <c r="AF32" s="624"/>
      <c r="AG32" s="624"/>
      <c r="AH32" s="624"/>
      <c r="AI32" s="624"/>
      <c r="AJ32" s="624"/>
      <c r="AK32" s="624"/>
      <c r="AL32" s="625" t="s">
        <v>129</v>
      </c>
      <c r="AM32" s="626"/>
      <c r="AN32" s="626"/>
      <c r="AO32" s="627"/>
      <c r="AP32" s="666"/>
      <c r="AQ32" s="667"/>
      <c r="AR32" s="667"/>
      <c r="AS32" s="667"/>
      <c r="AT32" s="671"/>
      <c r="AU32" s="211" t="s">
        <v>315</v>
      </c>
      <c r="AX32" s="617" t="s">
        <v>316</v>
      </c>
      <c r="AY32" s="618"/>
      <c r="AZ32" s="618"/>
      <c r="BA32" s="618"/>
      <c r="BB32" s="618"/>
      <c r="BC32" s="618"/>
      <c r="BD32" s="618"/>
      <c r="BE32" s="618"/>
      <c r="BF32" s="619"/>
      <c r="BG32" s="676">
        <v>99.2</v>
      </c>
      <c r="BH32" s="651"/>
      <c r="BI32" s="651"/>
      <c r="BJ32" s="651"/>
      <c r="BK32" s="651"/>
      <c r="BL32" s="651"/>
      <c r="BM32" s="626">
        <v>97.6</v>
      </c>
      <c r="BN32" s="651"/>
      <c r="BO32" s="651"/>
      <c r="BP32" s="651"/>
      <c r="BQ32" s="677"/>
      <c r="BR32" s="676">
        <v>99.1</v>
      </c>
      <c r="BS32" s="651"/>
      <c r="BT32" s="651"/>
      <c r="BU32" s="651"/>
      <c r="BV32" s="651"/>
      <c r="BW32" s="651"/>
      <c r="BX32" s="626">
        <v>97.1</v>
      </c>
      <c r="BY32" s="651"/>
      <c r="BZ32" s="651"/>
      <c r="CA32" s="651"/>
      <c r="CB32" s="677"/>
      <c r="CD32" s="662"/>
      <c r="CE32" s="663"/>
      <c r="CF32" s="617" t="s">
        <v>317</v>
      </c>
      <c r="CG32" s="618"/>
      <c r="CH32" s="618"/>
      <c r="CI32" s="618"/>
      <c r="CJ32" s="618"/>
      <c r="CK32" s="618"/>
      <c r="CL32" s="618"/>
      <c r="CM32" s="618"/>
      <c r="CN32" s="618"/>
      <c r="CO32" s="618"/>
      <c r="CP32" s="618"/>
      <c r="CQ32" s="619"/>
      <c r="CR32" s="620" t="s">
        <v>129</v>
      </c>
      <c r="CS32" s="621"/>
      <c r="CT32" s="621"/>
      <c r="CU32" s="621"/>
      <c r="CV32" s="621"/>
      <c r="CW32" s="621"/>
      <c r="CX32" s="621"/>
      <c r="CY32" s="622"/>
      <c r="CZ32" s="625" t="s">
        <v>129</v>
      </c>
      <c r="DA32" s="653"/>
      <c r="DB32" s="653"/>
      <c r="DC32" s="655"/>
      <c r="DD32" s="629" t="s">
        <v>129</v>
      </c>
      <c r="DE32" s="621"/>
      <c r="DF32" s="621"/>
      <c r="DG32" s="621"/>
      <c r="DH32" s="621"/>
      <c r="DI32" s="621"/>
      <c r="DJ32" s="621"/>
      <c r="DK32" s="622"/>
      <c r="DL32" s="629" t="s">
        <v>129</v>
      </c>
      <c r="DM32" s="621"/>
      <c r="DN32" s="621"/>
      <c r="DO32" s="621"/>
      <c r="DP32" s="621"/>
      <c r="DQ32" s="621"/>
      <c r="DR32" s="621"/>
      <c r="DS32" s="621"/>
      <c r="DT32" s="621"/>
      <c r="DU32" s="621"/>
      <c r="DV32" s="622"/>
      <c r="DW32" s="625" t="s">
        <v>129</v>
      </c>
      <c r="DX32" s="653"/>
      <c r="DY32" s="653"/>
      <c r="DZ32" s="653"/>
      <c r="EA32" s="653"/>
      <c r="EB32" s="653"/>
      <c r="EC32" s="654"/>
    </row>
    <row r="33" spans="2:133" ht="11.25" customHeight="1" x14ac:dyDescent="0.15">
      <c r="B33" s="638" t="s">
        <v>318</v>
      </c>
      <c r="C33" s="639"/>
      <c r="D33" s="639"/>
      <c r="E33" s="639"/>
      <c r="F33" s="639"/>
      <c r="G33" s="639"/>
      <c r="H33" s="639"/>
      <c r="I33" s="639"/>
      <c r="J33" s="639"/>
      <c r="K33" s="639"/>
      <c r="L33" s="639"/>
      <c r="M33" s="639"/>
      <c r="N33" s="639"/>
      <c r="O33" s="639"/>
      <c r="P33" s="639"/>
      <c r="Q33" s="640"/>
      <c r="R33" s="620" t="s">
        <v>129</v>
      </c>
      <c r="S33" s="621"/>
      <c r="T33" s="621"/>
      <c r="U33" s="621"/>
      <c r="V33" s="621"/>
      <c r="W33" s="621"/>
      <c r="X33" s="621"/>
      <c r="Y33" s="622"/>
      <c r="Z33" s="623" t="s">
        <v>129</v>
      </c>
      <c r="AA33" s="623"/>
      <c r="AB33" s="623"/>
      <c r="AC33" s="623"/>
      <c r="AD33" s="624" t="s">
        <v>129</v>
      </c>
      <c r="AE33" s="624"/>
      <c r="AF33" s="624"/>
      <c r="AG33" s="624"/>
      <c r="AH33" s="624"/>
      <c r="AI33" s="624"/>
      <c r="AJ33" s="624"/>
      <c r="AK33" s="624"/>
      <c r="AL33" s="625" t="s">
        <v>129</v>
      </c>
      <c r="AM33" s="626"/>
      <c r="AN33" s="626"/>
      <c r="AO33" s="627"/>
      <c r="AP33" s="668"/>
      <c r="AQ33" s="669"/>
      <c r="AR33" s="669"/>
      <c r="AS33" s="669"/>
      <c r="AT33" s="672"/>
      <c r="AU33" s="356"/>
      <c r="AV33" s="356"/>
      <c r="AW33" s="356"/>
      <c r="AX33" s="641" t="s">
        <v>319</v>
      </c>
      <c r="AY33" s="642"/>
      <c r="AZ33" s="642"/>
      <c r="BA33" s="642"/>
      <c r="BB33" s="642"/>
      <c r="BC33" s="642"/>
      <c r="BD33" s="642"/>
      <c r="BE33" s="642"/>
      <c r="BF33" s="643"/>
      <c r="BG33" s="678">
        <v>98.9</v>
      </c>
      <c r="BH33" s="679"/>
      <c r="BI33" s="679"/>
      <c r="BJ33" s="679"/>
      <c r="BK33" s="679"/>
      <c r="BL33" s="679"/>
      <c r="BM33" s="680">
        <v>96</v>
      </c>
      <c r="BN33" s="679"/>
      <c r="BO33" s="679"/>
      <c r="BP33" s="679"/>
      <c r="BQ33" s="681"/>
      <c r="BR33" s="678">
        <v>97.6</v>
      </c>
      <c r="BS33" s="679"/>
      <c r="BT33" s="679"/>
      <c r="BU33" s="679"/>
      <c r="BV33" s="679"/>
      <c r="BW33" s="679"/>
      <c r="BX33" s="680">
        <v>94</v>
      </c>
      <c r="BY33" s="679"/>
      <c r="BZ33" s="679"/>
      <c r="CA33" s="679"/>
      <c r="CB33" s="681"/>
      <c r="CD33" s="617" t="s">
        <v>320</v>
      </c>
      <c r="CE33" s="618"/>
      <c r="CF33" s="618"/>
      <c r="CG33" s="618"/>
      <c r="CH33" s="618"/>
      <c r="CI33" s="618"/>
      <c r="CJ33" s="618"/>
      <c r="CK33" s="618"/>
      <c r="CL33" s="618"/>
      <c r="CM33" s="618"/>
      <c r="CN33" s="618"/>
      <c r="CO33" s="618"/>
      <c r="CP33" s="618"/>
      <c r="CQ33" s="619"/>
      <c r="CR33" s="620">
        <v>6619084</v>
      </c>
      <c r="CS33" s="651"/>
      <c r="CT33" s="651"/>
      <c r="CU33" s="651"/>
      <c r="CV33" s="651"/>
      <c r="CW33" s="651"/>
      <c r="CX33" s="651"/>
      <c r="CY33" s="652"/>
      <c r="CZ33" s="625">
        <v>33.6</v>
      </c>
      <c r="DA33" s="653"/>
      <c r="DB33" s="653"/>
      <c r="DC33" s="655"/>
      <c r="DD33" s="629">
        <v>5032723</v>
      </c>
      <c r="DE33" s="651"/>
      <c r="DF33" s="651"/>
      <c r="DG33" s="651"/>
      <c r="DH33" s="651"/>
      <c r="DI33" s="651"/>
      <c r="DJ33" s="651"/>
      <c r="DK33" s="652"/>
      <c r="DL33" s="629">
        <v>3657572</v>
      </c>
      <c r="DM33" s="651"/>
      <c r="DN33" s="651"/>
      <c r="DO33" s="651"/>
      <c r="DP33" s="651"/>
      <c r="DQ33" s="651"/>
      <c r="DR33" s="651"/>
      <c r="DS33" s="651"/>
      <c r="DT33" s="651"/>
      <c r="DU33" s="651"/>
      <c r="DV33" s="652"/>
      <c r="DW33" s="625">
        <v>39.200000000000003</v>
      </c>
      <c r="DX33" s="653"/>
      <c r="DY33" s="653"/>
      <c r="DZ33" s="653"/>
      <c r="EA33" s="653"/>
      <c r="EB33" s="653"/>
      <c r="EC33" s="654"/>
    </row>
    <row r="34" spans="2:133" ht="11.25" customHeight="1" x14ac:dyDescent="0.15">
      <c r="B34" s="617" t="s">
        <v>321</v>
      </c>
      <c r="C34" s="618"/>
      <c r="D34" s="618"/>
      <c r="E34" s="618"/>
      <c r="F34" s="618"/>
      <c r="G34" s="618"/>
      <c r="H34" s="618"/>
      <c r="I34" s="618"/>
      <c r="J34" s="618"/>
      <c r="K34" s="618"/>
      <c r="L34" s="618"/>
      <c r="M34" s="618"/>
      <c r="N34" s="618"/>
      <c r="O34" s="618"/>
      <c r="P34" s="618"/>
      <c r="Q34" s="619"/>
      <c r="R34" s="620">
        <v>1267407</v>
      </c>
      <c r="S34" s="621"/>
      <c r="T34" s="621"/>
      <c r="U34" s="621"/>
      <c r="V34" s="621"/>
      <c r="W34" s="621"/>
      <c r="X34" s="621"/>
      <c r="Y34" s="622"/>
      <c r="Z34" s="623">
        <v>6.1</v>
      </c>
      <c r="AA34" s="623"/>
      <c r="AB34" s="623"/>
      <c r="AC34" s="623"/>
      <c r="AD34" s="624" t="s">
        <v>129</v>
      </c>
      <c r="AE34" s="624"/>
      <c r="AF34" s="624"/>
      <c r="AG34" s="624"/>
      <c r="AH34" s="624"/>
      <c r="AI34" s="624"/>
      <c r="AJ34" s="624"/>
      <c r="AK34" s="624"/>
      <c r="AL34" s="625" t="s">
        <v>129</v>
      </c>
      <c r="AM34" s="626"/>
      <c r="AN34" s="626"/>
      <c r="AO34" s="627"/>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322</v>
      </c>
      <c r="CE34" s="618"/>
      <c r="CF34" s="618"/>
      <c r="CG34" s="618"/>
      <c r="CH34" s="618"/>
      <c r="CI34" s="618"/>
      <c r="CJ34" s="618"/>
      <c r="CK34" s="618"/>
      <c r="CL34" s="618"/>
      <c r="CM34" s="618"/>
      <c r="CN34" s="618"/>
      <c r="CO34" s="618"/>
      <c r="CP34" s="618"/>
      <c r="CQ34" s="619"/>
      <c r="CR34" s="620">
        <v>2478855</v>
      </c>
      <c r="CS34" s="621"/>
      <c r="CT34" s="621"/>
      <c r="CU34" s="621"/>
      <c r="CV34" s="621"/>
      <c r="CW34" s="621"/>
      <c r="CX34" s="621"/>
      <c r="CY34" s="622"/>
      <c r="CZ34" s="625">
        <v>12.6</v>
      </c>
      <c r="DA34" s="653"/>
      <c r="DB34" s="653"/>
      <c r="DC34" s="655"/>
      <c r="DD34" s="629">
        <v>1634854</v>
      </c>
      <c r="DE34" s="621"/>
      <c r="DF34" s="621"/>
      <c r="DG34" s="621"/>
      <c r="DH34" s="621"/>
      <c r="DI34" s="621"/>
      <c r="DJ34" s="621"/>
      <c r="DK34" s="622"/>
      <c r="DL34" s="629">
        <v>1411911</v>
      </c>
      <c r="DM34" s="621"/>
      <c r="DN34" s="621"/>
      <c r="DO34" s="621"/>
      <c r="DP34" s="621"/>
      <c r="DQ34" s="621"/>
      <c r="DR34" s="621"/>
      <c r="DS34" s="621"/>
      <c r="DT34" s="621"/>
      <c r="DU34" s="621"/>
      <c r="DV34" s="622"/>
      <c r="DW34" s="625">
        <v>15.1</v>
      </c>
      <c r="DX34" s="653"/>
      <c r="DY34" s="653"/>
      <c r="DZ34" s="653"/>
      <c r="EA34" s="653"/>
      <c r="EB34" s="653"/>
      <c r="EC34" s="654"/>
    </row>
    <row r="35" spans="2:133" ht="11.25" customHeight="1" x14ac:dyDescent="0.15">
      <c r="B35" s="617" t="s">
        <v>323</v>
      </c>
      <c r="C35" s="618"/>
      <c r="D35" s="618"/>
      <c r="E35" s="618"/>
      <c r="F35" s="618"/>
      <c r="G35" s="618"/>
      <c r="H35" s="618"/>
      <c r="I35" s="618"/>
      <c r="J35" s="618"/>
      <c r="K35" s="618"/>
      <c r="L35" s="618"/>
      <c r="M35" s="618"/>
      <c r="N35" s="618"/>
      <c r="O35" s="618"/>
      <c r="P35" s="618"/>
      <c r="Q35" s="619"/>
      <c r="R35" s="620">
        <v>34535</v>
      </c>
      <c r="S35" s="621"/>
      <c r="T35" s="621"/>
      <c r="U35" s="621"/>
      <c r="V35" s="621"/>
      <c r="W35" s="621"/>
      <c r="X35" s="621"/>
      <c r="Y35" s="622"/>
      <c r="Z35" s="623">
        <v>0.2</v>
      </c>
      <c r="AA35" s="623"/>
      <c r="AB35" s="623"/>
      <c r="AC35" s="623"/>
      <c r="AD35" s="624">
        <v>17567</v>
      </c>
      <c r="AE35" s="624"/>
      <c r="AF35" s="624"/>
      <c r="AG35" s="624"/>
      <c r="AH35" s="624"/>
      <c r="AI35" s="624"/>
      <c r="AJ35" s="624"/>
      <c r="AK35" s="624"/>
      <c r="AL35" s="625">
        <v>0.2</v>
      </c>
      <c r="AM35" s="626"/>
      <c r="AN35" s="626"/>
      <c r="AO35" s="627"/>
      <c r="AP35" s="216"/>
      <c r="AQ35" s="602" t="s">
        <v>324</v>
      </c>
      <c r="AR35" s="603"/>
      <c r="AS35" s="603"/>
      <c r="AT35" s="603"/>
      <c r="AU35" s="603"/>
      <c r="AV35" s="603"/>
      <c r="AW35" s="603"/>
      <c r="AX35" s="603"/>
      <c r="AY35" s="603"/>
      <c r="AZ35" s="603"/>
      <c r="BA35" s="603"/>
      <c r="BB35" s="603"/>
      <c r="BC35" s="603"/>
      <c r="BD35" s="603"/>
      <c r="BE35" s="603"/>
      <c r="BF35" s="604"/>
      <c r="BG35" s="602" t="s">
        <v>325</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326</v>
      </c>
      <c r="CE35" s="618"/>
      <c r="CF35" s="618"/>
      <c r="CG35" s="618"/>
      <c r="CH35" s="618"/>
      <c r="CI35" s="618"/>
      <c r="CJ35" s="618"/>
      <c r="CK35" s="618"/>
      <c r="CL35" s="618"/>
      <c r="CM35" s="618"/>
      <c r="CN35" s="618"/>
      <c r="CO35" s="618"/>
      <c r="CP35" s="618"/>
      <c r="CQ35" s="619"/>
      <c r="CR35" s="620">
        <v>75237</v>
      </c>
      <c r="CS35" s="651"/>
      <c r="CT35" s="651"/>
      <c r="CU35" s="651"/>
      <c r="CV35" s="651"/>
      <c r="CW35" s="651"/>
      <c r="CX35" s="651"/>
      <c r="CY35" s="652"/>
      <c r="CZ35" s="625">
        <v>0.4</v>
      </c>
      <c r="DA35" s="653"/>
      <c r="DB35" s="653"/>
      <c r="DC35" s="655"/>
      <c r="DD35" s="629">
        <v>71261</v>
      </c>
      <c r="DE35" s="651"/>
      <c r="DF35" s="651"/>
      <c r="DG35" s="651"/>
      <c r="DH35" s="651"/>
      <c r="DI35" s="651"/>
      <c r="DJ35" s="651"/>
      <c r="DK35" s="652"/>
      <c r="DL35" s="629">
        <v>70931</v>
      </c>
      <c r="DM35" s="651"/>
      <c r="DN35" s="651"/>
      <c r="DO35" s="651"/>
      <c r="DP35" s="651"/>
      <c r="DQ35" s="651"/>
      <c r="DR35" s="651"/>
      <c r="DS35" s="651"/>
      <c r="DT35" s="651"/>
      <c r="DU35" s="651"/>
      <c r="DV35" s="652"/>
      <c r="DW35" s="625">
        <v>0.8</v>
      </c>
      <c r="DX35" s="653"/>
      <c r="DY35" s="653"/>
      <c r="DZ35" s="653"/>
      <c r="EA35" s="653"/>
      <c r="EB35" s="653"/>
      <c r="EC35" s="654"/>
    </row>
    <row r="36" spans="2:133" ht="11.25" customHeight="1" x14ac:dyDescent="0.15">
      <c r="B36" s="617" t="s">
        <v>327</v>
      </c>
      <c r="C36" s="618"/>
      <c r="D36" s="618"/>
      <c r="E36" s="618"/>
      <c r="F36" s="618"/>
      <c r="G36" s="618"/>
      <c r="H36" s="618"/>
      <c r="I36" s="618"/>
      <c r="J36" s="618"/>
      <c r="K36" s="618"/>
      <c r="L36" s="618"/>
      <c r="M36" s="618"/>
      <c r="N36" s="618"/>
      <c r="O36" s="618"/>
      <c r="P36" s="618"/>
      <c r="Q36" s="619"/>
      <c r="R36" s="620">
        <v>68754</v>
      </c>
      <c r="S36" s="621"/>
      <c r="T36" s="621"/>
      <c r="U36" s="621"/>
      <c r="V36" s="621"/>
      <c r="W36" s="621"/>
      <c r="X36" s="621"/>
      <c r="Y36" s="622"/>
      <c r="Z36" s="623">
        <v>0.3</v>
      </c>
      <c r="AA36" s="623"/>
      <c r="AB36" s="623"/>
      <c r="AC36" s="623"/>
      <c r="AD36" s="624" t="s">
        <v>129</v>
      </c>
      <c r="AE36" s="624"/>
      <c r="AF36" s="624"/>
      <c r="AG36" s="624"/>
      <c r="AH36" s="624"/>
      <c r="AI36" s="624"/>
      <c r="AJ36" s="624"/>
      <c r="AK36" s="624"/>
      <c r="AL36" s="625" t="s">
        <v>129</v>
      </c>
      <c r="AM36" s="626"/>
      <c r="AN36" s="626"/>
      <c r="AO36" s="627"/>
      <c r="AP36" s="216"/>
      <c r="AQ36" s="682" t="s">
        <v>328</v>
      </c>
      <c r="AR36" s="683"/>
      <c r="AS36" s="683"/>
      <c r="AT36" s="683"/>
      <c r="AU36" s="683"/>
      <c r="AV36" s="683"/>
      <c r="AW36" s="683"/>
      <c r="AX36" s="683"/>
      <c r="AY36" s="684"/>
      <c r="AZ36" s="609">
        <v>1982509</v>
      </c>
      <c r="BA36" s="610"/>
      <c r="BB36" s="610"/>
      <c r="BC36" s="610"/>
      <c r="BD36" s="610"/>
      <c r="BE36" s="610"/>
      <c r="BF36" s="685"/>
      <c r="BG36" s="606" t="s">
        <v>329</v>
      </c>
      <c r="BH36" s="607"/>
      <c r="BI36" s="607"/>
      <c r="BJ36" s="607"/>
      <c r="BK36" s="607"/>
      <c r="BL36" s="607"/>
      <c r="BM36" s="607"/>
      <c r="BN36" s="607"/>
      <c r="BO36" s="607"/>
      <c r="BP36" s="607"/>
      <c r="BQ36" s="607"/>
      <c r="BR36" s="607"/>
      <c r="BS36" s="607"/>
      <c r="BT36" s="607"/>
      <c r="BU36" s="608"/>
      <c r="BV36" s="609">
        <v>103186</v>
      </c>
      <c r="BW36" s="610"/>
      <c r="BX36" s="610"/>
      <c r="BY36" s="610"/>
      <c r="BZ36" s="610"/>
      <c r="CA36" s="610"/>
      <c r="CB36" s="685"/>
      <c r="CD36" s="617" t="s">
        <v>330</v>
      </c>
      <c r="CE36" s="618"/>
      <c r="CF36" s="618"/>
      <c r="CG36" s="618"/>
      <c r="CH36" s="618"/>
      <c r="CI36" s="618"/>
      <c r="CJ36" s="618"/>
      <c r="CK36" s="618"/>
      <c r="CL36" s="618"/>
      <c r="CM36" s="618"/>
      <c r="CN36" s="618"/>
      <c r="CO36" s="618"/>
      <c r="CP36" s="618"/>
      <c r="CQ36" s="619"/>
      <c r="CR36" s="620">
        <v>1956666</v>
      </c>
      <c r="CS36" s="621"/>
      <c r="CT36" s="621"/>
      <c r="CU36" s="621"/>
      <c r="CV36" s="621"/>
      <c r="CW36" s="621"/>
      <c r="CX36" s="621"/>
      <c r="CY36" s="622"/>
      <c r="CZ36" s="625">
        <v>9.9</v>
      </c>
      <c r="DA36" s="653"/>
      <c r="DB36" s="653"/>
      <c r="DC36" s="655"/>
      <c r="DD36" s="629">
        <v>1781147</v>
      </c>
      <c r="DE36" s="621"/>
      <c r="DF36" s="621"/>
      <c r="DG36" s="621"/>
      <c r="DH36" s="621"/>
      <c r="DI36" s="621"/>
      <c r="DJ36" s="621"/>
      <c r="DK36" s="622"/>
      <c r="DL36" s="629">
        <v>1148828</v>
      </c>
      <c r="DM36" s="621"/>
      <c r="DN36" s="621"/>
      <c r="DO36" s="621"/>
      <c r="DP36" s="621"/>
      <c r="DQ36" s="621"/>
      <c r="DR36" s="621"/>
      <c r="DS36" s="621"/>
      <c r="DT36" s="621"/>
      <c r="DU36" s="621"/>
      <c r="DV36" s="622"/>
      <c r="DW36" s="625">
        <v>12.3</v>
      </c>
      <c r="DX36" s="653"/>
      <c r="DY36" s="653"/>
      <c r="DZ36" s="653"/>
      <c r="EA36" s="653"/>
      <c r="EB36" s="653"/>
      <c r="EC36" s="654"/>
    </row>
    <row r="37" spans="2:133" ht="11.25" customHeight="1" x14ac:dyDescent="0.15">
      <c r="B37" s="617" t="s">
        <v>331</v>
      </c>
      <c r="C37" s="618"/>
      <c r="D37" s="618"/>
      <c r="E37" s="618"/>
      <c r="F37" s="618"/>
      <c r="G37" s="618"/>
      <c r="H37" s="618"/>
      <c r="I37" s="618"/>
      <c r="J37" s="618"/>
      <c r="K37" s="618"/>
      <c r="L37" s="618"/>
      <c r="M37" s="618"/>
      <c r="N37" s="618"/>
      <c r="O37" s="618"/>
      <c r="P37" s="618"/>
      <c r="Q37" s="619"/>
      <c r="R37" s="620">
        <v>496742</v>
      </c>
      <c r="S37" s="621"/>
      <c r="T37" s="621"/>
      <c r="U37" s="621"/>
      <c r="V37" s="621"/>
      <c r="W37" s="621"/>
      <c r="X37" s="621"/>
      <c r="Y37" s="622"/>
      <c r="Z37" s="623">
        <v>2.4</v>
      </c>
      <c r="AA37" s="623"/>
      <c r="AB37" s="623"/>
      <c r="AC37" s="623"/>
      <c r="AD37" s="624" t="s">
        <v>129</v>
      </c>
      <c r="AE37" s="624"/>
      <c r="AF37" s="624"/>
      <c r="AG37" s="624"/>
      <c r="AH37" s="624"/>
      <c r="AI37" s="624"/>
      <c r="AJ37" s="624"/>
      <c r="AK37" s="624"/>
      <c r="AL37" s="625" t="s">
        <v>129</v>
      </c>
      <c r="AM37" s="626"/>
      <c r="AN37" s="626"/>
      <c r="AO37" s="627"/>
      <c r="AQ37" s="686" t="s">
        <v>332</v>
      </c>
      <c r="AR37" s="687"/>
      <c r="AS37" s="687"/>
      <c r="AT37" s="687"/>
      <c r="AU37" s="687"/>
      <c r="AV37" s="687"/>
      <c r="AW37" s="687"/>
      <c r="AX37" s="687"/>
      <c r="AY37" s="688"/>
      <c r="AZ37" s="620">
        <v>662886</v>
      </c>
      <c r="BA37" s="621"/>
      <c r="BB37" s="621"/>
      <c r="BC37" s="621"/>
      <c r="BD37" s="651"/>
      <c r="BE37" s="651"/>
      <c r="BF37" s="677"/>
      <c r="BG37" s="617" t="s">
        <v>333</v>
      </c>
      <c r="BH37" s="618"/>
      <c r="BI37" s="618"/>
      <c r="BJ37" s="618"/>
      <c r="BK37" s="618"/>
      <c r="BL37" s="618"/>
      <c r="BM37" s="618"/>
      <c r="BN37" s="618"/>
      <c r="BO37" s="618"/>
      <c r="BP37" s="618"/>
      <c r="BQ37" s="618"/>
      <c r="BR37" s="618"/>
      <c r="BS37" s="618"/>
      <c r="BT37" s="618"/>
      <c r="BU37" s="619"/>
      <c r="BV37" s="620">
        <v>121205</v>
      </c>
      <c r="BW37" s="621"/>
      <c r="BX37" s="621"/>
      <c r="BY37" s="621"/>
      <c r="BZ37" s="621"/>
      <c r="CA37" s="621"/>
      <c r="CB37" s="630"/>
      <c r="CD37" s="617" t="s">
        <v>334</v>
      </c>
      <c r="CE37" s="618"/>
      <c r="CF37" s="618"/>
      <c r="CG37" s="618"/>
      <c r="CH37" s="618"/>
      <c r="CI37" s="618"/>
      <c r="CJ37" s="618"/>
      <c r="CK37" s="618"/>
      <c r="CL37" s="618"/>
      <c r="CM37" s="618"/>
      <c r="CN37" s="618"/>
      <c r="CO37" s="618"/>
      <c r="CP37" s="618"/>
      <c r="CQ37" s="619"/>
      <c r="CR37" s="620">
        <v>622880</v>
      </c>
      <c r="CS37" s="651"/>
      <c r="CT37" s="651"/>
      <c r="CU37" s="651"/>
      <c r="CV37" s="651"/>
      <c r="CW37" s="651"/>
      <c r="CX37" s="651"/>
      <c r="CY37" s="652"/>
      <c r="CZ37" s="625">
        <v>3.2</v>
      </c>
      <c r="DA37" s="653"/>
      <c r="DB37" s="653"/>
      <c r="DC37" s="655"/>
      <c r="DD37" s="629">
        <v>622877</v>
      </c>
      <c r="DE37" s="651"/>
      <c r="DF37" s="651"/>
      <c r="DG37" s="651"/>
      <c r="DH37" s="651"/>
      <c r="DI37" s="651"/>
      <c r="DJ37" s="651"/>
      <c r="DK37" s="652"/>
      <c r="DL37" s="629">
        <v>463774</v>
      </c>
      <c r="DM37" s="651"/>
      <c r="DN37" s="651"/>
      <c r="DO37" s="651"/>
      <c r="DP37" s="651"/>
      <c r="DQ37" s="651"/>
      <c r="DR37" s="651"/>
      <c r="DS37" s="651"/>
      <c r="DT37" s="651"/>
      <c r="DU37" s="651"/>
      <c r="DV37" s="652"/>
      <c r="DW37" s="625">
        <v>5</v>
      </c>
      <c r="DX37" s="653"/>
      <c r="DY37" s="653"/>
      <c r="DZ37" s="653"/>
      <c r="EA37" s="653"/>
      <c r="EB37" s="653"/>
      <c r="EC37" s="654"/>
    </row>
    <row r="38" spans="2:133" ht="11.25" customHeight="1" x14ac:dyDescent="0.15">
      <c r="B38" s="617" t="s">
        <v>335</v>
      </c>
      <c r="C38" s="618"/>
      <c r="D38" s="618"/>
      <c r="E38" s="618"/>
      <c r="F38" s="618"/>
      <c r="G38" s="618"/>
      <c r="H38" s="618"/>
      <c r="I38" s="618"/>
      <c r="J38" s="618"/>
      <c r="K38" s="618"/>
      <c r="L38" s="618"/>
      <c r="M38" s="618"/>
      <c r="N38" s="618"/>
      <c r="O38" s="618"/>
      <c r="P38" s="618"/>
      <c r="Q38" s="619"/>
      <c r="R38" s="620">
        <v>569661</v>
      </c>
      <c r="S38" s="621"/>
      <c r="T38" s="621"/>
      <c r="U38" s="621"/>
      <c r="V38" s="621"/>
      <c r="W38" s="621"/>
      <c r="X38" s="621"/>
      <c r="Y38" s="622"/>
      <c r="Z38" s="623">
        <v>2.8</v>
      </c>
      <c r="AA38" s="623"/>
      <c r="AB38" s="623"/>
      <c r="AC38" s="623"/>
      <c r="AD38" s="624" t="s">
        <v>129</v>
      </c>
      <c r="AE38" s="624"/>
      <c r="AF38" s="624"/>
      <c r="AG38" s="624"/>
      <c r="AH38" s="624"/>
      <c r="AI38" s="624"/>
      <c r="AJ38" s="624"/>
      <c r="AK38" s="624"/>
      <c r="AL38" s="625" t="s">
        <v>129</v>
      </c>
      <c r="AM38" s="626"/>
      <c r="AN38" s="626"/>
      <c r="AO38" s="627"/>
      <c r="AQ38" s="686" t="s">
        <v>336</v>
      </c>
      <c r="AR38" s="687"/>
      <c r="AS38" s="687"/>
      <c r="AT38" s="687"/>
      <c r="AU38" s="687"/>
      <c r="AV38" s="687"/>
      <c r="AW38" s="687"/>
      <c r="AX38" s="687"/>
      <c r="AY38" s="688"/>
      <c r="AZ38" s="620">
        <v>6228</v>
      </c>
      <c r="BA38" s="621"/>
      <c r="BB38" s="621"/>
      <c r="BC38" s="621"/>
      <c r="BD38" s="651"/>
      <c r="BE38" s="651"/>
      <c r="BF38" s="677"/>
      <c r="BG38" s="617" t="s">
        <v>337</v>
      </c>
      <c r="BH38" s="618"/>
      <c r="BI38" s="618"/>
      <c r="BJ38" s="618"/>
      <c r="BK38" s="618"/>
      <c r="BL38" s="618"/>
      <c r="BM38" s="618"/>
      <c r="BN38" s="618"/>
      <c r="BO38" s="618"/>
      <c r="BP38" s="618"/>
      <c r="BQ38" s="618"/>
      <c r="BR38" s="618"/>
      <c r="BS38" s="618"/>
      <c r="BT38" s="618"/>
      <c r="BU38" s="619"/>
      <c r="BV38" s="620">
        <v>5340</v>
      </c>
      <c r="BW38" s="621"/>
      <c r="BX38" s="621"/>
      <c r="BY38" s="621"/>
      <c r="BZ38" s="621"/>
      <c r="CA38" s="621"/>
      <c r="CB38" s="630"/>
      <c r="CD38" s="617" t="s">
        <v>338</v>
      </c>
      <c r="CE38" s="618"/>
      <c r="CF38" s="618"/>
      <c r="CG38" s="618"/>
      <c r="CH38" s="618"/>
      <c r="CI38" s="618"/>
      <c r="CJ38" s="618"/>
      <c r="CK38" s="618"/>
      <c r="CL38" s="618"/>
      <c r="CM38" s="618"/>
      <c r="CN38" s="618"/>
      <c r="CO38" s="618"/>
      <c r="CP38" s="618"/>
      <c r="CQ38" s="619"/>
      <c r="CR38" s="620">
        <v>1313395</v>
      </c>
      <c r="CS38" s="621"/>
      <c r="CT38" s="621"/>
      <c r="CU38" s="621"/>
      <c r="CV38" s="621"/>
      <c r="CW38" s="621"/>
      <c r="CX38" s="621"/>
      <c r="CY38" s="622"/>
      <c r="CZ38" s="625">
        <v>6.7</v>
      </c>
      <c r="DA38" s="653"/>
      <c r="DB38" s="653"/>
      <c r="DC38" s="655"/>
      <c r="DD38" s="629">
        <v>1058884</v>
      </c>
      <c r="DE38" s="621"/>
      <c r="DF38" s="621"/>
      <c r="DG38" s="621"/>
      <c r="DH38" s="621"/>
      <c r="DI38" s="621"/>
      <c r="DJ38" s="621"/>
      <c r="DK38" s="622"/>
      <c r="DL38" s="629">
        <v>1025902</v>
      </c>
      <c r="DM38" s="621"/>
      <c r="DN38" s="621"/>
      <c r="DO38" s="621"/>
      <c r="DP38" s="621"/>
      <c r="DQ38" s="621"/>
      <c r="DR38" s="621"/>
      <c r="DS38" s="621"/>
      <c r="DT38" s="621"/>
      <c r="DU38" s="621"/>
      <c r="DV38" s="622"/>
      <c r="DW38" s="625">
        <v>11</v>
      </c>
      <c r="DX38" s="653"/>
      <c r="DY38" s="653"/>
      <c r="DZ38" s="653"/>
      <c r="EA38" s="653"/>
      <c r="EB38" s="653"/>
      <c r="EC38" s="654"/>
    </row>
    <row r="39" spans="2:133" ht="11.25" customHeight="1" x14ac:dyDescent="0.15">
      <c r="B39" s="617" t="s">
        <v>339</v>
      </c>
      <c r="C39" s="618"/>
      <c r="D39" s="618"/>
      <c r="E39" s="618"/>
      <c r="F39" s="618"/>
      <c r="G39" s="618"/>
      <c r="H39" s="618"/>
      <c r="I39" s="618"/>
      <c r="J39" s="618"/>
      <c r="K39" s="618"/>
      <c r="L39" s="618"/>
      <c r="M39" s="618"/>
      <c r="N39" s="618"/>
      <c r="O39" s="618"/>
      <c r="P39" s="618"/>
      <c r="Q39" s="619"/>
      <c r="R39" s="620">
        <v>912577</v>
      </c>
      <c r="S39" s="621"/>
      <c r="T39" s="621"/>
      <c r="U39" s="621"/>
      <c r="V39" s="621"/>
      <c r="W39" s="621"/>
      <c r="X39" s="621"/>
      <c r="Y39" s="622"/>
      <c r="Z39" s="623">
        <v>4.4000000000000004</v>
      </c>
      <c r="AA39" s="623"/>
      <c r="AB39" s="623"/>
      <c r="AC39" s="623"/>
      <c r="AD39" s="624">
        <v>1742</v>
      </c>
      <c r="AE39" s="624"/>
      <c r="AF39" s="624"/>
      <c r="AG39" s="624"/>
      <c r="AH39" s="624"/>
      <c r="AI39" s="624"/>
      <c r="AJ39" s="624"/>
      <c r="AK39" s="624"/>
      <c r="AL39" s="625">
        <v>0</v>
      </c>
      <c r="AM39" s="626"/>
      <c r="AN39" s="626"/>
      <c r="AO39" s="627"/>
      <c r="AQ39" s="686" t="s">
        <v>340</v>
      </c>
      <c r="AR39" s="687"/>
      <c r="AS39" s="687"/>
      <c r="AT39" s="687"/>
      <c r="AU39" s="687"/>
      <c r="AV39" s="687"/>
      <c r="AW39" s="687"/>
      <c r="AX39" s="687"/>
      <c r="AY39" s="688"/>
      <c r="AZ39" s="620" t="s">
        <v>129</v>
      </c>
      <c r="BA39" s="621"/>
      <c r="BB39" s="621"/>
      <c r="BC39" s="621"/>
      <c r="BD39" s="651"/>
      <c r="BE39" s="651"/>
      <c r="BF39" s="677"/>
      <c r="BG39" s="617" t="s">
        <v>341</v>
      </c>
      <c r="BH39" s="618"/>
      <c r="BI39" s="618"/>
      <c r="BJ39" s="618"/>
      <c r="BK39" s="618"/>
      <c r="BL39" s="618"/>
      <c r="BM39" s="618"/>
      <c r="BN39" s="618"/>
      <c r="BO39" s="618"/>
      <c r="BP39" s="618"/>
      <c r="BQ39" s="618"/>
      <c r="BR39" s="618"/>
      <c r="BS39" s="618"/>
      <c r="BT39" s="618"/>
      <c r="BU39" s="619"/>
      <c r="BV39" s="620">
        <v>8588</v>
      </c>
      <c r="BW39" s="621"/>
      <c r="BX39" s="621"/>
      <c r="BY39" s="621"/>
      <c r="BZ39" s="621"/>
      <c r="CA39" s="621"/>
      <c r="CB39" s="630"/>
      <c r="CD39" s="617" t="s">
        <v>342</v>
      </c>
      <c r="CE39" s="618"/>
      <c r="CF39" s="618"/>
      <c r="CG39" s="618"/>
      <c r="CH39" s="618"/>
      <c r="CI39" s="618"/>
      <c r="CJ39" s="618"/>
      <c r="CK39" s="618"/>
      <c r="CL39" s="618"/>
      <c r="CM39" s="618"/>
      <c r="CN39" s="618"/>
      <c r="CO39" s="618"/>
      <c r="CP39" s="618"/>
      <c r="CQ39" s="619"/>
      <c r="CR39" s="620">
        <v>497931</v>
      </c>
      <c r="CS39" s="651"/>
      <c r="CT39" s="651"/>
      <c r="CU39" s="651"/>
      <c r="CV39" s="651"/>
      <c r="CW39" s="651"/>
      <c r="CX39" s="651"/>
      <c r="CY39" s="652"/>
      <c r="CZ39" s="625">
        <v>2.5</v>
      </c>
      <c r="DA39" s="653"/>
      <c r="DB39" s="653"/>
      <c r="DC39" s="655"/>
      <c r="DD39" s="629">
        <v>486577</v>
      </c>
      <c r="DE39" s="651"/>
      <c r="DF39" s="651"/>
      <c r="DG39" s="651"/>
      <c r="DH39" s="651"/>
      <c r="DI39" s="651"/>
      <c r="DJ39" s="651"/>
      <c r="DK39" s="652"/>
      <c r="DL39" s="629" t="s">
        <v>129</v>
      </c>
      <c r="DM39" s="651"/>
      <c r="DN39" s="651"/>
      <c r="DO39" s="651"/>
      <c r="DP39" s="651"/>
      <c r="DQ39" s="651"/>
      <c r="DR39" s="651"/>
      <c r="DS39" s="651"/>
      <c r="DT39" s="651"/>
      <c r="DU39" s="651"/>
      <c r="DV39" s="652"/>
      <c r="DW39" s="625" t="s">
        <v>129</v>
      </c>
      <c r="DX39" s="653"/>
      <c r="DY39" s="653"/>
      <c r="DZ39" s="653"/>
      <c r="EA39" s="653"/>
      <c r="EB39" s="653"/>
      <c r="EC39" s="654"/>
    </row>
    <row r="40" spans="2:133" ht="11.25" customHeight="1" x14ac:dyDescent="0.15">
      <c r="B40" s="617" t="s">
        <v>343</v>
      </c>
      <c r="C40" s="618"/>
      <c r="D40" s="618"/>
      <c r="E40" s="618"/>
      <c r="F40" s="618"/>
      <c r="G40" s="618"/>
      <c r="H40" s="618"/>
      <c r="I40" s="618"/>
      <c r="J40" s="618"/>
      <c r="K40" s="618"/>
      <c r="L40" s="618"/>
      <c r="M40" s="618"/>
      <c r="N40" s="618"/>
      <c r="O40" s="618"/>
      <c r="P40" s="618"/>
      <c r="Q40" s="619"/>
      <c r="R40" s="620">
        <v>4744100</v>
      </c>
      <c r="S40" s="621"/>
      <c r="T40" s="621"/>
      <c r="U40" s="621"/>
      <c r="V40" s="621"/>
      <c r="W40" s="621"/>
      <c r="X40" s="621"/>
      <c r="Y40" s="622"/>
      <c r="Z40" s="623">
        <v>23</v>
      </c>
      <c r="AA40" s="623"/>
      <c r="AB40" s="623"/>
      <c r="AC40" s="623"/>
      <c r="AD40" s="624" t="s">
        <v>129</v>
      </c>
      <c r="AE40" s="624"/>
      <c r="AF40" s="624"/>
      <c r="AG40" s="624"/>
      <c r="AH40" s="624"/>
      <c r="AI40" s="624"/>
      <c r="AJ40" s="624"/>
      <c r="AK40" s="624"/>
      <c r="AL40" s="625" t="s">
        <v>129</v>
      </c>
      <c r="AM40" s="626"/>
      <c r="AN40" s="626"/>
      <c r="AO40" s="627"/>
      <c r="AQ40" s="686" t="s">
        <v>344</v>
      </c>
      <c r="AR40" s="687"/>
      <c r="AS40" s="687"/>
      <c r="AT40" s="687"/>
      <c r="AU40" s="687"/>
      <c r="AV40" s="687"/>
      <c r="AW40" s="687"/>
      <c r="AX40" s="687"/>
      <c r="AY40" s="688"/>
      <c r="AZ40" s="620" t="s">
        <v>129</v>
      </c>
      <c r="BA40" s="621"/>
      <c r="BB40" s="621"/>
      <c r="BC40" s="621"/>
      <c r="BD40" s="651"/>
      <c r="BE40" s="651"/>
      <c r="BF40" s="677"/>
      <c r="BG40" s="666" t="s">
        <v>345</v>
      </c>
      <c r="BH40" s="667"/>
      <c r="BI40" s="667"/>
      <c r="BJ40" s="667"/>
      <c r="BK40" s="667"/>
      <c r="BL40" s="359"/>
      <c r="BM40" s="618" t="s">
        <v>346</v>
      </c>
      <c r="BN40" s="618"/>
      <c r="BO40" s="618"/>
      <c r="BP40" s="618"/>
      <c r="BQ40" s="618"/>
      <c r="BR40" s="618"/>
      <c r="BS40" s="618"/>
      <c r="BT40" s="618"/>
      <c r="BU40" s="619"/>
      <c r="BV40" s="620">
        <v>109</v>
      </c>
      <c r="BW40" s="621"/>
      <c r="BX40" s="621"/>
      <c r="BY40" s="621"/>
      <c r="BZ40" s="621"/>
      <c r="CA40" s="621"/>
      <c r="CB40" s="630"/>
      <c r="CD40" s="617" t="s">
        <v>347</v>
      </c>
      <c r="CE40" s="618"/>
      <c r="CF40" s="618"/>
      <c r="CG40" s="618"/>
      <c r="CH40" s="618"/>
      <c r="CI40" s="618"/>
      <c r="CJ40" s="618"/>
      <c r="CK40" s="618"/>
      <c r="CL40" s="618"/>
      <c r="CM40" s="618"/>
      <c r="CN40" s="618"/>
      <c r="CO40" s="618"/>
      <c r="CP40" s="618"/>
      <c r="CQ40" s="619"/>
      <c r="CR40" s="620">
        <v>297000</v>
      </c>
      <c r="CS40" s="621"/>
      <c r="CT40" s="621"/>
      <c r="CU40" s="621"/>
      <c r="CV40" s="621"/>
      <c r="CW40" s="621"/>
      <c r="CX40" s="621"/>
      <c r="CY40" s="622"/>
      <c r="CZ40" s="625">
        <v>1.5</v>
      </c>
      <c r="DA40" s="653"/>
      <c r="DB40" s="653"/>
      <c r="DC40" s="655"/>
      <c r="DD40" s="629" t="s">
        <v>129</v>
      </c>
      <c r="DE40" s="621"/>
      <c r="DF40" s="621"/>
      <c r="DG40" s="621"/>
      <c r="DH40" s="621"/>
      <c r="DI40" s="621"/>
      <c r="DJ40" s="621"/>
      <c r="DK40" s="622"/>
      <c r="DL40" s="629" t="s">
        <v>129</v>
      </c>
      <c r="DM40" s="621"/>
      <c r="DN40" s="621"/>
      <c r="DO40" s="621"/>
      <c r="DP40" s="621"/>
      <c r="DQ40" s="621"/>
      <c r="DR40" s="621"/>
      <c r="DS40" s="621"/>
      <c r="DT40" s="621"/>
      <c r="DU40" s="621"/>
      <c r="DV40" s="622"/>
      <c r="DW40" s="625" t="s">
        <v>129</v>
      </c>
      <c r="DX40" s="653"/>
      <c r="DY40" s="653"/>
      <c r="DZ40" s="653"/>
      <c r="EA40" s="653"/>
      <c r="EB40" s="653"/>
      <c r="EC40" s="654"/>
    </row>
    <row r="41" spans="2:133" ht="11.25" customHeight="1" x14ac:dyDescent="0.15">
      <c r="B41" s="617" t="s">
        <v>348</v>
      </c>
      <c r="C41" s="618"/>
      <c r="D41" s="618"/>
      <c r="E41" s="618"/>
      <c r="F41" s="618"/>
      <c r="G41" s="618"/>
      <c r="H41" s="618"/>
      <c r="I41" s="618"/>
      <c r="J41" s="618"/>
      <c r="K41" s="618"/>
      <c r="L41" s="618"/>
      <c r="M41" s="618"/>
      <c r="N41" s="618"/>
      <c r="O41" s="618"/>
      <c r="P41" s="618"/>
      <c r="Q41" s="619"/>
      <c r="R41" s="620" t="s">
        <v>129</v>
      </c>
      <c r="S41" s="621"/>
      <c r="T41" s="621"/>
      <c r="U41" s="621"/>
      <c r="V41" s="621"/>
      <c r="W41" s="621"/>
      <c r="X41" s="621"/>
      <c r="Y41" s="622"/>
      <c r="Z41" s="623" t="s">
        <v>129</v>
      </c>
      <c r="AA41" s="623"/>
      <c r="AB41" s="623"/>
      <c r="AC41" s="623"/>
      <c r="AD41" s="624" t="s">
        <v>129</v>
      </c>
      <c r="AE41" s="624"/>
      <c r="AF41" s="624"/>
      <c r="AG41" s="624"/>
      <c r="AH41" s="624"/>
      <c r="AI41" s="624"/>
      <c r="AJ41" s="624"/>
      <c r="AK41" s="624"/>
      <c r="AL41" s="625" t="s">
        <v>129</v>
      </c>
      <c r="AM41" s="626"/>
      <c r="AN41" s="626"/>
      <c r="AO41" s="627"/>
      <c r="AQ41" s="686" t="s">
        <v>349</v>
      </c>
      <c r="AR41" s="687"/>
      <c r="AS41" s="687"/>
      <c r="AT41" s="687"/>
      <c r="AU41" s="687"/>
      <c r="AV41" s="687"/>
      <c r="AW41" s="687"/>
      <c r="AX41" s="687"/>
      <c r="AY41" s="688"/>
      <c r="AZ41" s="620">
        <v>299797</v>
      </c>
      <c r="BA41" s="621"/>
      <c r="BB41" s="621"/>
      <c r="BC41" s="621"/>
      <c r="BD41" s="651"/>
      <c r="BE41" s="651"/>
      <c r="BF41" s="677"/>
      <c r="BG41" s="666"/>
      <c r="BH41" s="667"/>
      <c r="BI41" s="667"/>
      <c r="BJ41" s="667"/>
      <c r="BK41" s="667"/>
      <c r="BL41" s="359"/>
      <c r="BM41" s="618" t="s">
        <v>350</v>
      </c>
      <c r="BN41" s="618"/>
      <c r="BO41" s="618"/>
      <c r="BP41" s="618"/>
      <c r="BQ41" s="618"/>
      <c r="BR41" s="618"/>
      <c r="BS41" s="618"/>
      <c r="BT41" s="618"/>
      <c r="BU41" s="619"/>
      <c r="BV41" s="620" t="s">
        <v>129</v>
      </c>
      <c r="BW41" s="621"/>
      <c r="BX41" s="621"/>
      <c r="BY41" s="621"/>
      <c r="BZ41" s="621"/>
      <c r="CA41" s="621"/>
      <c r="CB41" s="630"/>
      <c r="CD41" s="617" t="s">
        <v>351</v>
      </c>
      <c r="CE41" s="618"/>
      <c r="CF41" s="618"/>
      <c r="CG41" s="618"/>
      <c r="CH41" s="618"/>
      <c r="CI41" s="618"/>
      <c r="CJ41" s="618"/>
      <c r="CK41" s="618"/>
      <c r="CL41" s="618"/>
      <c r="CM41" s="618"/>
      <c r="CN41" s="618"/>
      <c r="CO41" s="618"/>
      <c r="CP41" s="618"/>
      <c r="CQ41" s="619"/>
      <c r="CR41" s="620" t="s">
        <v>129</v>
      </c>
      <c r="CS41" s="651"/>
      <c r="CT41" s="651"/>
      <c r="CU41" s="651"/>
      <c r="CV41" s="651"/>
      <c r="CW41" s="651"/>
      <c r="CX41" s="651"/>
      <c r="CY41" s="652"/>
      <c r="CZ41" s="625" t="s">
        <v>129</v>
      </c>
      <c r="DA41" s="653"/>
      <c r="DB41" s="653"/>
      <c r="DC41" s="655"/>
      <c r="DD41" s="629" t="s">
        <v>129</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352</v>
      </c>
      <c r="C42" s="618"/>
      <c r="D42" s="618"/>
      <c r="E42" s="618"/>
      <c r="F42" s="618"/>
      <c r="G42" s="618"/>
      <c r="H42" s="618"/>
      <c r="I42" s="618"/>
      <c r="J42" s="618"/>
      <c r="K42" s="618"/>
      <c r="L42" s="618"/>
      <c r="M42" s="618"/>
      <c r="N42" s="618"/>
      <c r="O42" s="618"/>
      <c r="P42" s="618"/>
      <c r="Q42" s="619"/>
      <c r="R42" s="620" t="s">
        <v>129</v>
      </c>
      <c r="S42" s="621"/>
      <c r="T42" s="621"/>
      <c r="U42" s="621"/>
      <c r="V42" s="621"/>
      <c r="W42" s="621"/>
      <c r="X42" s="621"/>
      <c r="Y42" s="622"/>
      <c r="Z42" s="623" t="s">
        <v>129</v>
      </c>
      <c r="AA42" s="623"/>
      <c r="AB42" s="623"/>
      <c r="AC42" s="623"/>
      <c r="AD42" s="624" t="s">
        <v>129</v>
      </c>
      <c r="AE42" s="624"/>
      <c r="AF42" s="624"/>
      <c r="AG42" s="624"/>
      <c r="AH42" s="624"/>
      <c r="AI42" s="624"/>
      <c r="AJ42" s="624"/>
      <c r="AK42" s="624"/>
      <c r="AL42" s="625" t="s">
        <v>129</v>
      </c>
      <c r="AM42" s="626"/>
      <c r="AN42" s="626"/>
      <c r="AO42" s="627"/>
      <c r="AQ42" s="692" t="s">
        <v>353</v>
      </c>
      <c r="AR42" s="693"/>
      <c r="AS42" s="693"/>
      <c r="AT42" s="693"/>
      <c r="AU42" s="693"/>
      <c r="AV42" s="693"/>
      <c r="AW42" s="693"/>
      <c r="AX42" s="693"/>
      <c r="AY42" s="694"/>
      <c r="AZ42" s="698">
        <v>1013598</v>
      </c>
      <c r="BA42" s="699"/>
      <c r="BB42" s="699"/>
      <c r="BC42" s="699"/>
      <c r="BD42" s="679"/>
      <c r="BE42" s="679"/>
      <c r="BF42" s="681"/>
      <c r="BG42" s="668"/>
      <c r="BH42" s="669"/>
      <c r="BI42" s="669"/>
      <c r="BJ42" s="669"/>
      <c r="BK42" s="669"/>
      <c r="BL42" s="357"/>
      <c r="BM42" s="642" t="s">
        <v>354</v>
      </c>
      <c r="BN42" s="642"/>
      <c r="BO42" s="642"/>
      <c r="BP42" s="642"/>
      <c r="BQ42" s="642"/>
      <c r="BR42" s="642"/>
      <c r="BS42" s="642"/>
      <c r="BT42" s="642"/>
      <c r="BU42" s="643"/>
      <c r="BV42" s="698">
        <v>334</v>
      </c>
      <c r="BW42" s="699"/>
      <c r="BX42" s="699"/>
      <c r="BY42" s="699"/>
      <c r="BZ42" s="699"/>
      <c r="CA42" s="699"/>
      <c r="CB42" s="705"/>
      <c r="CD42" s="617" t="s">
        <v>355</v>
      </c>
      <c r="CE42" s="618"/>
      <c r="CF42" s="618"/>
      <c r="CG42" s="618"/>
      <c r="CH42" s="618"/>
      <c r="CI42" s="618"/>
      <c r="CJ42" s="618"/>
      <c r="CK42" s="618"/>
      <c r="CL42" s="618"/>
      <c r="CM42" s="618"/>
      <c r="CN42" s="618"/>
      <c r="CO42" s="618"/>
      <c r="CP42" s="618"/>
      <c r="CQ42" s="619"/>
      <c r="CR42" s="620">
        <v>6162591</v>
      </c>
      <c r="CS42" s="651"/>
      <c r="CT42" s="651"/>
      <c r="CU42" s="651"/>
      <c r="CV42" s="651"/>
      <c r="CW42" s="651"/>
      <c r="CX42" s="651"/>
      <c r="CY42" s="652"/>
      <c r="CZ42" s="625">
        <v>31.3</v>
      </c>
      <c r="DA42" s="653"/>
      <c r="DB42" s="653"/>
      <c r="DC42" s="655"/>
      <c r="DD42" s="629">
        <v>801972</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356</v>
      </c>
      <c r="C43" s="618"/>
      <c r="D43" s="618"/>
      <c r="E43" s="618"/>
      <c r="F43" s="618"/>
      <c r="G43" s="618"/>
      <c r="H43" s="618"/>
      <c r="I43" s="618"/>
      <c r="J43" s="618"/>
      <c r="K43" s="618"/>
      <c r="L43" s="618"/>
      <c r="M43" s="618"/>
      <c r="N43" s="618"/>
      <c r="O43" s="618"/>
      <c r="P43" s="618"/>
      <c r="Q43" s="619"/>
      <c r="R43" s="620">
        <v>330000</v>
      </c>
      <c r="S43" s="621"/>
      <c r="T43" s="621"/>
      <c r="U43" s="621"/>
      <c r="V43" s="621"/>
      <c r="W43" s="621"/>
      <c r="X43" s="621"/>
      <c r="Y43" s="622"/>
      <c r="Z43" s="623">
        <v>1.6</v>
      </c>
      <c r="AA43" s="623"/>
      <c r="AB43" s="623"/>
      <c r="AC43" s="623"/>
      <c r="AD43" s="624" t="s">
        <v>129</v>
      </c>
      <c r="AE43" s="624"/>
      <c r="AF43" s="624"/>
      <c r="AG43" s="624"/>
      <c r="AH43" s="624"/>
      <c r="AI43" s="624"/>
      <c r="AJ43" s="624"/>
      <c r="AK43" s="624"/>
      <c r="AL43" s="625" t="s">
        <v>129</v>
      </c>
      <c r="AM43" s="626"/>
      <c r="AN43" s="626"/>
      <c r="AO43" s="627"/>
      <c r="CD43" s="617" t="s">
        <v>357</v>
      </c>
      <c r="CE43" s="618"/>
      <c r="CF43" s="618"/>
      <c r="CG43" s="618"/>
      <c r="CH43" s="618"/>
      <c r="CI43" s="618"/>
      <c r="CJ43" s="618"/>
      <c r="CK43" s="618"/>
      <c r="CL43" s="618"/>
      <c r="CM43" s="618"/>
      <c r="CN43" s="618"/>
      <c r="CO43" s="618"/>
      <c r="CP43" s="618"/>
      <c r="CQ43" s="619"/>
      <c r="CR43" s="620">
        <v>120026</v>
      </c>
      <c r="CS43" s="651"/>
      <c r="CT43" s="651"/>
      <c r="CU43" s="651"/>
      <c r="CV43" s="651"/>
      <c r="CW43" s="651"/>
      <c r="CX43" s="651"/>
      <c r="CY43" s="652"/>
      <c r="CZ43" s="625">
        <v>0.6</v>
      </c>
      <c r="DA43" s="653"/>
      <c r="DB43" s="653"/>
      <c r="DC43" s="655"/>
      <c r="DD43" s="629">
        <v>120026</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358</v>
      </c>
      <c r="C44" s="642"/>
      <c r="D44" s="642"/>
      <c r="E44" s="642"/>
      <c r="F44" s="642"/>
      <c r="G44" s="642"/>
      <c r="H44" s="642"/>
      <c r="I44" s="642"/>
      <c r="J44" s="642"/>
      <c r="K44" s="642"/>
      <c r="L44" s="642"/>
      <c r="M44" s="642"/>
      <c r="N44" s="642"/>
      <c r="O44" s="642"/>
      <c r="P44" s="642"/>
      <c r="Q44" s="643"/>
      <c r="R44" s="698">
        <v>20638568</v>
      </c>
      <c r="S44" s="699"/>
      <c r="T44" s="699"/>
      <c r="U44" s="699"/>
      <c r="V44" s="699"/>
      <c r="W44" s="699"/>
      <c r="X44" s="699"/>
      <c r="Y44" s="700"/>
      <c r="Z44" s="701">
        <v>100</v>
      </c>
      <c r="AA44" s="701"/>
      <c r="AB44" s="701"/>
      <c r="AC44" s="701"/>
      <c r="AD44" s="702">
        <v>8996647</v>
      </c>
      <c r="AE44" s="702"/>
      <c r="AF44" s="702"/>
      <c r="AG44" s="702"/>
      <c r="AH44" s="702"/>
      <c r="AI44" s="702"/>
      <c r="AJ44" s="702"/>
      <c r="AK44" s="702"/>
      <c r="AL44" s="703">
        <v>100</v>
      </c>
      <c r="AM44" s="680"/>
      <c r="AN44" s="680"/>
      <c r="AO44" s="704"/>
      <c r="CD44" s="658" t="s">
        <v>305</v>
      </c>
      <c r="CE44" s="659"/>
      <c r="CF44" s="617" t="s">
        <v>359</v>
      </c>
      <c r="CG44" s="618"/>
      <c r="CH44" s="618"/>
      <c r="CI44" s="618"/>
      <c r="CJ44" s="618"/>
      <c r="CK44" s="618"/>
      <c r="CL44" s="618"/>
      <c r="CM44" s="618"/>
      <c r="CN44" s="618"/>
      <c r="CO44" s="618"/>
      <c r="CP44" s="618"/>
      <c r="CQ44" s="619"/>
      <c r="CR44" s="620">
        <v>6162498</v>
      </c>
      <c r="CS44" s="621"/>
      <c r="CT44" s="621"/>
      <c r="CU44" s="621"/>
      <c r="CV44" s="621"/>
      <c r="CW44" s="621"/>
      <c r="CX44" s="621"/>
      <c r="CY44" s="622"/>
      <c r="CZ44" s="625">
        <v>31.3</v>
      </c>
      <c r="DA44" s="626"/>
      <c r="DB44" s="626"/>
      <c r="DC44" s="632"/>
      <c r="DD44" s="629">
        <v>801949</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360</v>
      </c>
      <c r="CG45" s="618"/>
      <c r="CH45" s="618"/>
      <c r="CI45" s="618"/>
      <c r="CJ45" s="618"/>
      <c r="CK45" s="618"/>
      <c r="CL45" s="618"/>
      <c r="CM45" s="618"/>
      <c r="CN45" s="618"/>
      <c r="CO45" s="618"/>
      <c r="CP45" s="618"/>
      <c r="CQ45" s="619"/>
      <c r="CR45" s="620">
        <v>1221056</v>
      </c>
      <c r="CS45" s="651"/>
      <c r="CT45" s="651"/>
      <c r="CU45" s="651"/>
      <c r="CV45" s="651"/>
      <c r="CW45" s="651"/>
      <c r="CX45" s="651"/>
      <c r="CY45" s="652"/>
      <c r="CZ45" s="625">
        <v>6.2</v>
      </c>
      <c r="DA45" s="653"/>
      <c r="DB45" s="653"/>
      <c r="DC45" s="655"/>
      <c r="DD45" s="629">
        <v>68391</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361</v>
      </c>
      <c r="CD46" s="660"/>
      <c r="CE46" s="661"/>
      <c r="CF46" s="617" t="s">
        <v>362</v>
      </c>
      <c r="CG46" s="618"/>
      <c r="CH46" s="618"/>
      <c r="CI46" s="618"/>
      <c r="CJ46" s="618"/>
      <c r="CK46" s="618"/>
      <c r="CL46" s="618"/>
      <c r="CM46" s="618"/>
      <c r="CN46" s="618"/>
      <c r="CO46" s="618"/>
      <c r="CP46" s="618"/>
      <c r="CQ46" s="619"/>
      <c r="CR46" s="620">
        <v>4645758</v>
      </c>
      <c r="CS46" s="621"/>
      <c r="CT46" s="621"/>
      <c r="CU46" s="621"/>
      <c r="CV46" s="621"/>
      <c r="CW46" s="621"/>
      <c r="CX46" s="621"/>
      <c r="CY46" s="622"/>
      <c r="CZ46" s="625">
        <v>23.6</v>
      </c>
      <c r="DA46" s="626"/>
      <c r="DB46" s="626"/>
      <c r="DC46" s="632"/>
      <c r="DD46" s="629">
        <v>726597</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363</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364</v>
      </c>
      <c r="CG47" s="618"/>
      <c r="CH47" s="618"/>
      <c r="CI47" s="618"/>
      <c r="CJ47" s="618"/>
      <c r="CK47" s="618"/>
      <c r="CL47" s="618"/>
      <c r="CM47" s="618"/>
      <c r="CN47" s="618"/>
      <c r="CO47" s="618"/>
      <c r="CP47" s="618"/>
      <c r="CQ47" s="619"/>
      <c r="CR47" s="620">
        <v>93</v>
      </c>
      <c r="CS47" s="651"/>
      <c r="CT47" s="651"/>
      <c r="CU47" s="651"/>
      <c r="CV47" s="651"/>
      <c r="CW47" s="651"/>
      <c r="CX47" s="651"/>
      <c r="CY47" s="652"/>
      <c r="CZ47" s="625">
        <v>0</v>
      </c>
      <c r="DA47" s="653"/>
      <c r="DB47" s="653"/>
      <c r="DC47" s="655"/>
      <c r="DD47" s="629">
        <v>23</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365</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366</v>
      </c>
      <c r="CG48" s="618"/>
      <c r="CH48" s="618"/>
      <c r="CI48" s="618"/>
      <c r="CJ48" s="618"/>
      <c r="CK48" s="618"/>
      <c r="CL48" s="618"/>
      <c r="CM48" s="618"/>
      <c r="CN48" s="618"/>
      <c r="CO48" s="618"/>
      <c r="CP48" s="618"/>
      <c r="CQ48" s="619"/>
      <c r="CR48" s="620" t="s">
        <v>129</v>
      </c>
      <c r="CS48" s="621"/>
      <c r="CT48" s="621"/>
      <c r="CU48" s="621"/>
      <c r="CV48" s="621"/>
      <c r="CW48" s="621"/>
      <c r="CX48" s="621"/>
      <c r="CY48" s="622"/>
      <c r="CZ48" s="625" t="s">
        <v>129</v>
      </c>
      <c r="DA48" s="626"/>
      <c r="DB48" s="626"/>
      <c r="DC48" s="632"/>
      <c r="DD48" s="629" t="s">
        <v>129</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367</v>
      </c>
      <c r="CE49" s="642"/>
      <c r="CF49" s="642"/>
      <c r="CG49" s="642"/>
      <c r="CH49" s="642"/>
      <c r="CI49" s="642"/>
      <c r="CJ49" s="642"/>
      <c r="CK49" s="642"/>
      <c r="CL49" s="642"/>
      <c r="CM49" s="642"/>
      <c r="CN49" s="642"/>
      <c r="CO49" s="642"/>
      <c r="CP49" s="642"/>
      <c r="CQ49" s="643"/>
      <c r="CR49" s="698">
        <v>19694724</v>
      </c>
      <c r="CS49" s="679"/>
      <c r="CT49" s="679"/>
      <c r="CU49" s="679"/>
      <c r="CV49" s="679"/>
      <c r="CW49" s="679"/>
      <c r="CX49" s="679"/>
      <c r="CY49" s="706"/>
      <c r="CZ49" s="703">
        <v>100</v>
      </c>
      <c r="DA49" s="707"/>
      <c r="DB49" s="707"/>
      <c r="DC49" s="708"/>
      <c r="DD49" s="709">
        <v>9593811</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24" sqref="A24:AY24"/>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6" t="s">
        <v>368</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7" t="s">
        <v>369</v>
      </c>
      <c r="DK2" s="1088"/>
      <c r="DL2" s="1088"/>
      <c r="DM2" s="1088"/>
      <c r="DN2" s="1088"/>
      <c r="DO2" s="1089"/>
      <c r="DP2" s="219"/>
      <c r="DQ2" s="1087" t="s">
        <v>370</v>
      </c>
      <c r="DR2" s="1088"/>
      <c r="DS2" s="1088"/>
      <c r="DT2" s="1088"/>
      <c r="DU2" s="1088"/>
      <c r="DV2" s="1088"/>
      <c r="DW2" s="1088"/>
      <c r="DX2" s="1088"/>
      <c r="DY2" s="1088"/>
      <c r="DZ2" s="108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5" t="s">
        <v>371</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3"/>
      <c r="BA4" s="223"/>
      <c r="BB4" s="223"/>
      <c r="BC4" s="223"/>
      <c r="BD4" s="223"/>
      <c r="BE4" s="224"/>
      <c r="BF4" s="224"/>
      <c r="BG4" s="224"/>
      <c r="BH4" s="224"/>
      <c r="BI4" s="224"/>
      <c r="BJ4" s="224"/>
      <c r="BK4" s="224"/>
      <c r="BL4" s="224"/>
      <c r="BM4" s="224"/>
      <c r="BN4" s="224"/>
      <c r="BO4" s="224"/>
      <c r="BP4" s="224"/>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373</v>
      </c>
      <c r="B5" s="992"/>
      <c r="C5" s="992"/>
      <c r="D5" s="992"/>
      <c r="E5" s="992"/>
      <c r="F5" s="992"/>
      <c r="G5" s="992"/>
      <c r="H5" s="992"/>
      <c r="I5" s="992"/>
      <c r="J5" s="992"/>
      <c r="K5" s="992"/>
      <c r="L5" s="992"/>
      <c r="M5" s="992"/>
      <c r="N5" s="992"/>
      <c r="O5" s="992"/>
      <c r="P5" s="993"/>
      <c r="Q5" s="997" t="s">
        <v>374</v>
      </c>
      <c r="R5" s="998"/>
      <c r="S5" s="998"/>
      <c r="T5" s="998"/>
      <c r="U5" s="999"/>
      <c r="V5" s="997" t="s">
        <v>375</v>
      </c>
      <c r="W5" s="998"/>
      <c r="X5" s="998"/>
      <c r="Y5" s="998"/>
      <c r="Z5" s="999"/>
      <c r="AA5" s="997" t="s">
        <v>376</v>
      </c>
      <c r="AB5" s="998"/>
      <c r="AC5" s="998"/>
      <c r="AD5" s="998"/>
      <c r="AE5" s="998"/>
      <c r="AF5" s="1090" t="s">
        <v>377</v>
      </c>
      <c r="AG5" s="998"/>
      <c r="AH5" s="998"/>
      <c r="AI5" s="998"/>
      <c r="AJ5" s="1011"/>
      <c r="AK5" s="998" t="s">
        <v>378</v>
      </c>
      <c r="AL5" s="998"/>
      <c r="AM5" s="998"/>
      <c r="AN5" s="998"/>
      <c r="AO5" s="999"/>
      <c r="AP5" s="997" t="s">
        <v>379</v>
      </c>
      <c r="AQ5" s="998"/>
      <c r="AR5" s="998"/>
      <c r="AS5" s="998"/>
      <c r="AT5" s="999"/>
      <c r="AU5" s="997" t="s">
        <v>380</v>
      </c>
      <c r="AV5" s="998"/>
      <c r="AW5" s="998"/>
      <c r="AX5" s="998"/>
      <c r="AY5" s="1011"/>
      <c r="AZ5" s="223"/>
      <c r="BA5" s="223"/>
      <c r="BB5" s="223"/>
      <c r="BC5" s="223"/>
      <c r="BD5" s="223"/>
      <c r="BE5" s="224"/>
      <c r="BF5" s="224"/>
      <c r="BG5" s="224"/>
      <c r="BH5" s="224"/>
      <c r="BI5" s="224"/>
      <c r="BJ5" s="224"/>
      <c r="BK5" s="224"/>
      <c r="BL5" s="224"/>
      <c r="BM5" s="224"/>
      <c r="BN5" s="224"/>
      <c r="BO5" s="224"/>
      <c r="BP5" s="224"/>
      <c r="BQ5" s="991" t="s">
        <v>381</v>
      </c>
      <c r="BR5" s="992"/>
      <c r="BS5" s="992"/>
      <c r="BT5" s="992"/>
      <c r="BU5" s="992"/>
      <c r="BV5" s="992"/>
      <c r="BW5" s="992"/>
      <c r="BX5" s="992"/>
      <c r="BY5" s="992"/>
      <c r="BZ5" s="992"/>
      <c r="CA5" s="992"/>
      <c r="CB5" s="992"/>
      <c r="CC5" s="992"/>
      <c r="CD5" s="992"/>
      <c r="CE5" s="992"/>
      <c r="CF5" s="992"/>
      <c r="CG5" s="993"/>
      <c r="CH5" s="997" t="s">
        <v>382</v>
      </c>
      <c r="CI5" s="998"/>
      <c r="CJ5" s="998"/>
      <c r="CK5" s="998"/>
      <c r="CL5" s="999"/>
      <c r="CM5" s="997" t="s">
        <v>383</v>
      </c>
      <c r="CN5" s="998"/>
      <c r="CO5" s="998"/>
      <c r="CP5" s="998"/>
      <c r="CQ5" s="999"/>
      <c r="CR5" s="997" t="s">
        <v>384</v>
      </c>
      <c r="CS5" s="998"/>
      <c r="CT5" s="998"/>
      <c r="CU5" s="998"/>
      <c r="CV5" s="999"/>
      <c r="CW5" s="997" t="s">
        <v>385</v>
      </c>
      <c r="CX5" s="998"/>
      <c r="CY5" s="998"/>
      <c r="CZ5" s="998"/>
      <c r="DA5" s="999"/>
      <c r="DB5" s="997" t="s">
        <v>386</v>
      </c>
      <c r="DC5" s="998"/>
      <c r="DD5" s="998"/>
      <c r="DE5" s="998"/>
      <c r="DF5" s="999"/>
      <c r="DG5" s="1080" t="s">
        <v>387</v>
      </c>
      <c r="DH5" s="1081"/>
      <c r="DI5" s="1081"/>
      <c r="DJ5" s="1081"/>
      <c r="DK5" s="1082"/>
      <c r="DL5" s="1080" t="s">
        <v>388</v>
      </c>
      <c r="DM5" s="1081"/>
      <c r="DN5" s="1081"/>
      <c r="DO5" s="1081"/>
      <c r="DP5" s="1082"/>
      <c r="DQ5" s="997" t="s">
        <v>389</v>
      </c>
      <c r="DR5" s="998"/>
      <c r="DS5" s="998"/>
      <c r="DT5" s="998"/>
      <c r="DU5" s="999"/>
      <c r="DV5" s="997" t="s">
        <v>380</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1"/>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3"/>
      <c r="DH6" s="1084"/>
      <c r="DI6" s="1084"/>
      <c r="DJ6" s="1084"/>
      <c r="DK6" s="1085"/>
      <c r="DL6" s="1083"/>
      <c r="DM6" s="1084"/>
      <c r="DN6" s="1084"/>
      <c r="DO6" s="1084"/>
      <c r="DP6" s="1085"/>
      <c r="DQ6" s="1000"/>
      <c r="DR6" s="1001"/>
      <c r="DS6" s="1001"/>
      <c r="DT6" s="1001"/>
      <c r="DU6" s="1002"/>
      <c r="DV6" s="1000"/>
      <c r="DW6" s="1001"/>
      <c r="DX6" s="1001"/>
      <c r="DY6" s="1001"/>
      <c r="DZ6" s="1012"/>
      <c r="EA6" s="225"/>
    </row>
    <row r="7" spans="1:131" s="226" customFormat="1" ht="26.25" customHeight="1" thickTop="1" x14ac:dyDescent="0.15">
      <c r="A7" s="227">
        <v>1</v>
      </c>
      <c r="B7" s="1043" t="s">
        <v>390</v>
      </c>
      <c r="C7" s="1044"/>
      <c r="D7" s="1044"/>
      <c r="E7" s="1044"/>
      <c r="F7" s="1044"/>
      <c r="G7" s="1044"/>
      <c r="H7" s="1044"/>
      <c r="I7" s="1044"/>
      <c r="J7" s="1044"/>
      <c r="K7" s="1044"/>
      <c r="L7" s="1044"/>
      <c r="M7" s="1044"/>
      <c r="N7" s="1044"/>
      <c r="O7" s="1044"/>
      <c r="P7" s="1045"/>
      <c r="Q7" s="1098">
        <v>20636</v>
      </c>
      <c r="R7" s="1099"/>
      <c r="S7" s="1099"/>
      <c r="T7" s="1099"/>
      <c r="U7" s="1099"/>
      <c r="V7" s="1099">
        <v>19692</v>
      </c>
      <c r="W7" s="1099"/>
      <c r="X7" s="1099"/>
      <c r="Y7" s="1099"/>
      <c r="Z7" s="1099"/>
      <c r="AA7" s="1099">
        <v>944</v>
      </c>
      <c r="AB7" s="1099"/>
      <c r="AC7" s="1099"/>
      <c r="AD7" s="1099"/>
      <c r="AE7" s="1100"/>
      <c r="AF7" s="1101">
        <v>927</v>
      </c>
      <c r="AG7" s="1102"/>
      <c r="AH7" s="1102"/>
      <c r="AI7" s="1102"/>
      <c r="AJ7" s="1103"/>
      <c r="AK7" s="1104">
        <v>489</v>
      </c>
      <c r="AL7" s="1105"/>
      <c r="AM7" s="1105"/>
      <c r="AN7" s="1105"/>
      <c r="AO7" s="1105"/>
      <c r="AP7" s="1105">
        <v>12220</v>
      </c>
      <c r="AQ7" s="1105"/>
      <c r="AR7" s="1105"/>
      <c r="AS7" s="1105"/>
      <c r="AT7" s="1105"/>
      <c r="AU7" s="1106"/>
      <c r="AV7" s="1106"/>
      <c r="AW7" s="1106"/>
      <c r="AX7" s="1106"/>
      <c r="AY7" s="1107"/>
      <c r="AZ7" s="223"/>
      <c r="BA7" s="223"/>
      <c r="BB7" s="223"/>
      <c r="BC7" s="223"/>
      <c r="BD7" s="223"/>
      <c r="BE7" s="224"/>
      <c r="BF7" s="224"/>
      <c r="BG7" s="224"/>
      <c r="BH7" s="224"/>
      <c r="BI7" s="224"/>
      <c r="BJ7" s="224"/>
      <c r="BK7" s="224"/>
      <c r="BL7" s="224"/>
      <c r="BM7" s="224"/>
      <c r="BN7" s="224"/>
      <c r="BO7" s="224"/>
      <c r="BP7" s="224"/>
      <c r="BQ7" s="227">
        <v>1</v>
      </c>
      <c r="BR7" s="228"/>
      <c r="BS7" s="1095" t="s">
        <v>592</v>
      </c>
      <c r="BT7" s="1096"/>
      <c r="BU7" s="1096"/>
      <c r="BV7" s="1096"/>
      <c r="BW7" s="1096"/>
      <c r="BX7" s="1096"/>
      <c r="BY7" s="1096"/>
      <c r="BZ7" s="1096"/>
      <c r="CA7" s="1096"/>
      <c r="CB7" s="1096"/>
      <c r="CC7" s="1096"/>
      <c r="CD7" s="1096"/>
      <c r="CE7" s="1096"/>
      <c r="CF7" s="1096"/>
      <c r="CG7" s="1108"/>
      <c r="CH7" s="1092">
        <v>1</v>
      </c>
      <c r="CI7" s="1093"/>
      <c r="CJ7" s="1093"/>
      <c r="CK7" s="1093"/>
      <c r="CL7" s="1094"/>
      <c r="CM7" s="1092">
        <v>64</v>
      </c>
      <c r="CN7" s="1093"/>
      <c r="CO7" s="1093"/>
      <c r="CP7" s="1093"/>
      <c r="CQ7" s="1094"/>
      <c r="CR7" s="1092">
        <v>16</v>
      </c>
      <c r="CS7" s="1093"/>
      <c r="CT7" s="1093"/>
      <c r="CU7" s="1093"/>
      <c r="CV7" s="1094"/>
      <c r="CW7" s="1092" t="s">
        <v>593</v>
      </c>
      <c r="CX7" s="1093"/>
      <c r="CY7" s="1093"/>
      <c r="CZ7" s="1093"/>
      <c r="DA7" s="1094"/>
      <c r="DB7" s="1092" t="s">
        <v>593</v>
      </c>
      <c r="DC7" s="1093"/>
      <c r="DD7" s="1093"/>
      <c r="DE7" s="1093"/>
      <c r="DF7" s="1094"/>
      <c r="DG7" s="1092" t="s">
        <v>593</v>
      </c>
      <c r="DH7" s="1093"/>
      <c r="DI7" s="1093"/>
      <c r="DJ7" s="1093"/>
      <c r="DK7" s="1094"/>
      <c r="DL7" s="1092" t="s">
        <v>593</v>
      </c>
      <c r="DM7" s="1093"/>
      <c r="DN7" s="1093"/>
      <c r="DO7" s="1093"/>
      <c r="DP7" s="1094"/>
      <c r="DQ7" s="1092" t="s">
        <v>593</v>
      </c>
      <c r="DR7" s="1093"/>
      <c r="DS7" s="1093"/>
      <c r="DT7" s="1093"/>
      <c r="DU7" s="1094"/>
      <c r="DV7" s="1095"/>
      <c r="DW7" s="1096"/>
      <c r="DX7" s="1096"/>
      <c r="DY7" s="1096"/>
      <c r="DZ7" s="1097"/>
      <c r="EA7" s="225"/>
    </row>
    <row r="8" spans="1:131" s="226" customFormat="1" ht="26.25" customHeight="1" x14ac:dyDescent="0.15">
      <c r="A8" s="229">
        <v>2</v>
      </c>
      <c r="B8" s="1026" t="s">
        <v>391</v>
      </c>
      <c r="C8" s="1027"/>
      <c r="D8" s="1027"/>
      <c r="E8" s="1027"/>
      <c r="F8" s="1027"/>
      <c r="G8" s="1027"/>
      <c r="H8" s="1027"/>
      <c r="I8" s="1027"/>
      <c r="J8" s="1027"/>
      <c r="K8" s="1027"/>
      <c r="L8" s="1027"/>
      <c r="M8" s="1027"/>
      <c r="N8" s="1027"/>
      <c r="O8" s="1027"/>
      <c r="P8" s="1028"/>
      <c r="Q8" s="1034">
        <v>3</v>
      </c>
      <c r="R8" s="1035"/>
      <c r="S8" s="1035"/>
      <c r="T8" s="1035"/>
      <c r="U8" s="1035"/>
      <c r="V8" s="1035">
        <v>3</v>
      </c>
      <c r="W8" s="1035"/>
      <c r="X8" s="1035"/>
      <c r="Y8" s="1035"/>
      <c r="Z8" s="1035"/>
      <c r="AA8" s="1035" t="s">
        <v>593</v>
      </c>
      <c r="AB8" s="1035"/>
      <c r="AC8" s="1035"/>
      <c r="AD8" s="1035"/>
      <c r="AE8" s="1036"/>
      <c r="AF8" s="1031" t="s">
        <v>392</v>
      </c>
      <c r="AG8" s="1032"/>
      <c r="AH8" s="1032"/>
      <c r="AI8" s="1032"/>
      <c r="AJ8" s="1033"/>
      <c r="AK8" s="1076">
        <v>3</v>
      </c>
      <c r="AL8" s="1077"/>
      <c r="AM8" s="1077"/>
      <c r="AN8" s="1077"/>
      <c r="AO8" s="1077"/>
      <c r="AP8" s="1077" t="s">
        <v>593</v>
      </c>
      <c r="AQ8" s="1077"/>
      <c r="AR8" s="1077"/>
      <c r="AS8" s="1077"/>
      <c r="AT8" s="1077"/>
      <c r="AU8" s="1078"/>
      <c r="AV8" s="1078"/>
      <c r="AW8" s="1078"/>
      <c r="AX8" s="1078"/>
      <c r="AY8" s="1079"/>
      <c r="AZ8" s="223"/>
      <c r="BA8" s="223"/>
      <c r="BB8" s="223"/>
      <c r="BC8" s="223"/>
      <c r="BD8" s="223"/>
      <c r="BE8" s="224"/>
      <c r="BF8" s="224"/>
      <c r="BG8" s="224"/>
      <c r="BH8" s="224"/>
      <c r="BI8" s="224"/>
      <c r="BJ8" s="224"/>
      <c r="BK8" s="224"/>
      <c r="BL8" s="224"/>
      <c r="BM8" s="224"/>
      <c r="BN8" s="224"/>
      <c r="BO8" s="224"/>
      <c r="BP8" s="224"/>
      <c r="BQ8" s="229">
        <v>2</v>
      </c>
      <c r="BR8" s="230"/>
      <c r="BS8" s="988"/>
      <c r="BT8" s="989"/>
      <c r="BU8" s="989"/>
      <c r="BV8" s="989"/>
      <c r="BW8" s="989"/>
      <c r="BX8" s="989"/>
      <c r="BY8" s="989"/>
      <c r="BZ8" s="989"/>
      <c r="CA8" s="989"/>
      <c r="CB8" s="989"/>
      <c r="CC8" s="989"/>
      <c r="CD8" s="989"/>
      <c r="CE8" s="989"/>
      <c r="CF8" s="989"/>
      <c r="CG8" s="1010"/>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25"/>
    </row>
    <row r="9" spans="1:131" s="226" customFormat="1" ht="26.25" customHeight="1" x14ac:dyDescent="0.15">
      <c r="A9" s="229">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3"/>
      <c r="BA9" s="223"/>
      <c r="BB9" s="223"/>
      <c r="BC9" s="223"/>
      <c r="BD9" s="223"/>
      <c r="BE9" s="224"/>
      <c r="BF9" s="224"/>
      <c r="BG9" s="224"/>
      <c r="BH9" s="224"/>
      <c r="BI9" s="224"/>
      <c r="BJ9" s="224"/>
      <c r="BK9" s="224"/>
      <c r="BL9" s="224"/>
      <c r="BM9" s="224"/>
      <c r="BN9" s="224"/>
      <c r="BO9" s="224"/>
      <c r="BP9" s="224"/>
      <c r="BQ9" s="229">
        <v>3</v>
      </c>
      <c r="BR9" s="230"/>
      <c r="BS9" s="988"/>
      <c r="BT9" s="989"/>
      <c r="BU9" s="989"/>
      <c r="BV9" s="989"/>
      <c r="BW9" s="989"/>
      <c r="BX9" s="989"/>
      <c r="BY9" s="989"/>
      <c r="BZ9" s="989"/>
      <c r="CA9" s="989"/>
      <c r="CB9" s="989"/>
      <c r="CC9" s="989"/>
      <c r="CD9" s="989"/>
      <c r="CE9" s="989"/>
      <c r="CF9" s="989"/>
      <c r="CG9" s="1010"/>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25"/>
    </row>
    <row r="10" spans="1:131" s="226" customFormat="1" ht="26.25" customHeight="1" x14ac:dyDescent="0.1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3"/>
      <c r="BA10" s="223"/>
      <c r="BB10" s="223"/>
      <c r="BC10" s="223"/>
      <c r="BD10" s="223"/>
      <c r="BE10" s="224"/>
      <c r="BF10" s="224"/>
      <c r="BG10" s="224"/>
      <c r="BH10" s="224"/>
      <c r="BI10" s="224"/>
      <c r="BJ10" s="224"/>
      <c r="BK10" s="224"/>
      <c r="BL10" s="224"/>
      <c r="BM10" s="224"/>
      <c r="BN10" s="224"/>
      <c r="BO10" s="224"/>
      <c r="BP10" s="224"/>
      <c r="BQ10" s="229">
        <v>4</v>
      </c>
      <c r="BR10" s="230"/>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3"/>
      <c r="BA11" s="223"/>
      <c r="BB11" s="223"/>
      <c r="BC11" s="223"/>
      <c r="BD11" s="223"/>
      <c r="BE11" s="224"/>
      <c r="BF11" s="224"/>
      <c r="BG11" s="224"/>
      <c r="BH11" s="224"/>
      <c r="BI11" s="224"/>
      <c r="BJ11" s="224"/>
      <c r="BK11" s="224"/>
      <c r="BL11" s="224"/>
      <c r="BM11" s="224"/>
      <c r="BN11" s="224"/>
      <c r="BO11" s="224"/>
      <c r="BP11" s="224"/>
      <c r="BQ11" s="229">
        <v>5</v>
      </c>
      <c r="BR11" s="230"/>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393</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394</v>
      </c>
      <c r="B23" s="933" t="s">
        <v>395</v>
      </c>
      <c r="C23" s="934"/>
      <c r="D23" s="934"/>
      <c r="E23" s="934"/>
      <c r="F23" s="934"/>
      <c r="G23" s="934"/>
      <c r="H23" s="934"/>
      <c r="I23" s="934"/>
      <c r="J23" s="934"/>
      <c r="K23" s="934"/>
      <c r="L23" s="934"/>
      <c r="M23" s="934"/>
      <c r="N23" s="934"/>
      <c r="O23" s="934"/>
      <c r="P23" s="944"/>
      <c r="Q23" s="1063">
        <v>20639</v>
      </c>
      <c r="R23" s="1057"/>
      <c r="S23" s="1057"/>
      <c r="T23" s="1057"/>
      <c r="U23" s="1057"/>
      <c r="V23" s="1057">
        <v>19695</v>
      </c>
      <c r="W23" s="1057"/>
      <c r="X23" s="1057"/>
      <c r="Y23" s="1057"/>
      <c r="Z23" s="1057"/>
      <c r="AA23" s="1057">
        <v>944</v>
      </c>
      <c r="AB23" s="1057"/>
      <c r="AC23" s="1057"/>
      <c r="AD23" s="1057"/>
      <c r="AE23" s="1064"/>
      <c r="AF23" s="1065">
        <v>927</v>
      </c>
      <c r="AG23" s="1057"/>
      <c r="AH23" s="1057"/>
      <c r="AI23" s="1057"/>
      <c r="AJ23" s="1066"/>
      <c r="AK23" s="1067"/>
      <c r="AL23" s="1068"/>
      <c r="AM23" s="1068"/>
      <c r="AN23" s="1068"/>
      <c r="AO23" s="1068"/>
      <c r="AP23" s="1057">
        <v>12220</v>
      </c>
      <c r="AQ23" s="1057"/>
      <c r="AR23" s="1057"/>
      <c r="AS23" s="1057"/>
      <c r="AT23" s="1057"/>
      <c r="AU23" s="1058"/>
      <c r="AV23" s="1058"/>
      <c r="AW23" s="1058"/>
      <c r="AX23" s="1058"/>
      <c r="AY23" s="1059"/>
      <c r="AZ23" s="1060" t="s">
        <v>396</v>
      </c>
      <c r="BA23" s="1061"/>
      <c r="BB23" s="1061"/>
      <c r="BC23" s="1061"/>
      <c r="BD23" s="1062"/>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6" t="s">
        <v>397</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5" t="s">
        <v>398</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373</v>
      </c>
      <c r="B26" s="992"/>
      <c r="C26" s="992"/>
      <c r="D26" s="992"/>
      <c r="E26" s="992"/>
      <c r="F26" s="992"/>
      <c r="G26" s="992"/>
      <c r="H26" s="992"/>
      <c r="I26" s="992"/>
      <c r="J26" s="992"/>
      <c r="K26" s="992"/>
      <c r="L26" s="992"/>
      <c r="M26" s="992"/>
      <c r="N26" s="992"/>
      <c r="O26" s="992"/>
      <c r="P26" s="993"/>
      <c r="Q26" s="997" t="s">
        <v>399</v>
      </c>
      <c r="R26" s="998"/>
      <c r="S26" s="998"/>
      <c r="T26" s="998"/>
      <c r="U26" s="999"/>
      <c r="V26" s="997" t="s">
        <v>400</v>
      </c>
      <c r="W26" s="998"/>
      <c r="X26" s="998"/>
      <c r="Y26" s="998"/>
      <c r="Z26" s="999"/>
      <c r="AA26" s="997" t="s">
        <v>401</v>
      </c>
      <c r="AB26" s="998"/>
      <c r="AC26" s="998"/>
      <c r="AD26" s="998"/>
      <c r="AE26" s="998"/>
      <c r="AF26" s="1051" t="s">
        <v>402</v>
      </c>
      <c r="AG26" s="1004"/>
      <c r="AH26" s="1004"/>
      <c r="AI26" s="1004"/>
      <c r="AJ26" s="1052"/>
      <c r="AK26" s="998" t="s">
        <v>403</v>
      </c>
      <c r="AL26" s="998"/>
      <c r="AM26" s="998"/>
      <c r="AN26" s="998"/>
      <c r="AO26" s="999"/>
      <c r="AP26" s="997" t="s">
        <v>404</v>
      </c>
      <c r="AQ26" s="998"/>
      <c r="AR26" s="998"/>
      <c r="AS26" s="998"/>
      <c r="AT26" s="999"/>
      <c r="AU26" s="997" t="s">
        <v>405</v>
      </c>
      <c r="AV26" s="998"/>
      <c r="AW26" s="998"/>
      <c r="AX26" s="998"/>
      <c r="AY26" s="999"/>
      <c r="AZ26" s="997" t="s">
        <v>406</v>
      </c>
      <c r="BA26" s="998"/>
      <c r="BB26" s="998"/>
      <c r="BC26" s="998"/>
      <c r="BD26" s="999"/>
      <c r="BE26" s="997" t="s">
        <v>380</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3"/>
      <c r="AG27" s="1007"/>
      <c r="AH27" s="1007"/>
      <c r="AI27" s="1007"/>
      <c r="AJ27" s="105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3" t="s">
        <v>407</v>
      </c>
      <c r="C28" s="1044"/>
      <c r="D28" s="1044"/>
      <c r="E28" s="1044"/>
      <c r="F28" s="1044"/>
      <c r="G28" s="1044"/>
      <c r="H28" s="1044"/>
      <c r="I28" s="1044"/>
      <c r="J28" s="1044"/>
      <c r="K28" s="1044"/>
      <c r="L28" s="1044"/>
      <c r="M28" s="1044"/>
      <c r="N28" s="1044"/>
      <c r="O28" s="1044"/>
      <c r="P28" s="1045"/>
      <c r="Q28" s="1046">
        <v>4291</v>
      </c>
      <c r="R28" s="1047"/>
      <c r="S28" s="1047"/>
      <c r="T28" s="1047"/>
      <c r="U28" s="1047"/>
      <c r="V28" s="1047">
        <v>4188</v>
      </c>
      <c r="W28" s="1047"/>
      <c r="X28" s="1047"/>
      <c r="Y28" s="1047"/>
      <c r="Z28" s="1047"/>
      <c r="AA28" s="1047">
        <v>103</v>
      </c>
      <c r="AB28" s="1047"/>
      <c r="AC28" s="1047"/>
      <c r="AD28" s="1047"/>
      <c r="AE28" s="1048"/>
      <c r="AF28" s="1049">
        <v>103</v>
      </c>
      <c r="AG28" s="1047"/>
      <c r="AH28" s="1047"/>
      <c r="AI28" s="1047"/>
      <c r="AJ28" s="1050"/>
      <c r="AK28" s="1038">
        <v>300</v>
      </c>
      <c r="AL28" s="1039"/>
      <c r="AM28" s="1039"/>
      <c r="AN28" s="1039"/>
      <c r="AO28" s="1039"/>
      <c r="AP28" s="1039" t="s">
        <v>593</v>
      </c>
      <c r="AQ28" s="1039"/>
      <c r="AR28" s="1039"/>
      <c r="AS28" s="1039"/>
      <c r="AT28" s="1039"/>
      <c r="AU28" s="1039" t="s">
        <v>593</v>
      </c>
      <c r="AV28" s="1039"/>
      <c r="AW28" s="1039"/>
      <c r="AX28" s="1039"/>
      <c r="AY28" s="1039"/>
      <c r="AZ28" s="1040" t="s">
        <v>593</v>
      </c>
      <c r="BA28" s="1040"/>
      <c r="BB28" s="1040"/>
      <c r="BC28" s="1040"/>
      <c r="BD28" s="1040"/>
      <c r="BE28" s="1041"/>
      <c r="BF28" s="1041"/>
      <c r="BG28" s="1041"/>
      <c r="BH28" s="1041"/>
      <c r="BI28" s="1042"/>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408</v>
      </c>
      <c r="C29" s="1027"/>
      <c r="D29" s="1027"/>
      <c r="E29" s="1027"/>
      <c r="F29" s="1027"/>
      <c r="G29" s="1027"/>
      <c r="H29" s="1027"/>
      <c r="I29" s="1027"/>
      <c r="J29" s="1027"/>
      <c r="K29" s="1027"/>
      <c r="L29" s="1027"/>
      <c r="M29" s="1027"/>
      <c r="N29" s="1027"/>
      <c r="O29" s="1027"/>
      <c r="P29" s="1028"/>
      <c r="Q29" s="1034">
        <v>3523</v>
      </c>
      <c r="R29" s="1035"/>
      <c r="S29" s="1035"/>
      <c r="T29" s="1035"/>
      <c r="U29" s="1035"/>
      <c r="V29" s="1035">
        <v>3304</v>
      </c>
      <c r="W29" s="1035"/>
      <c r="X29" s="1035"/>
      <c r="Y29" s="1035"/>
      <c r="Z29" s="1035"/>
      <c r="AA29" s="1035">
        <v>219</v>
      </c>
      <c r="AB29" s="1035"/>
      <c r="AC29" s="1035"/>
      <c r="AD29" s="1035"/>
      <c r="AE29" s="1036"/>
      <c r="AF29" s="1031">
        <v>219</v>
      </c>
      <c r="AG29" s="1032"/>
      <c r="AH29" s="1032"/>
      <c r="AI29" s="1032"/>
      <c r="AJ29" s="1033"/>
      <c r="AK29" s="976">
        <v>523</v>
      </c>
      <c r="AL29" s="967"/>
      <c r="AM29" s="967"/>
      <c r="AN29" s="967"/>
      <c r="AO29" s="967"/>
      <c r="AP29" s="967" t="s">
        <v>593</v>
      </c>
      <c r="AQ29" s="967"/>
      <c r="AR29" s="967"/>
      <c r="AS29" s="967"/>
      <c r="AT29" s="967"/>
      <c r="AU29" s="967" t="s">
        <v>593</v>
      </c>
      <c r="AV29" s="967"/>
      <c r="AW29" s="967"/>
      <c r="AX29" s="967"/>
      <c r="AY29" s="967"/>
      <c r="AZ29" s="1037" t="s">
        <v>593</v>
      </c>
      <c r="BA29" s="1037"/>
      <c r="BB29" s="1037"/>
      <c r="BC29" s="1037"/>
      <c r="BD29" s="1037"/>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409</v>
      </c>
      <c r="C30" s="1027"/>
      <c r="D30" s="1027"/>
      <c r="E30" s="1027"/>
      <c r="F30" s="1027"/>
      <c r="G30" s="1027"/>
      <c r="H30" s="1027"/>
      <c r="I30" s="1027"/>
      <c r="J30" s="1027"/>
      <c r="K30" s="1027"/>
      <c r="L30" s="1027"/>
      <c r="M30" s="1027"/>
      <c r="N30" s="1027"/>
      <c r="O30" s="1027"/>
      <c r="P30" s="1028"/>
      <c r="Q30" s="1034">
        <v>481</v>
      </c>
      <c r="R30" s="1035"/>
      <c r="S30" s="1035"/>
      <c r="T30" s="1035"/>
      <c r="U30" s="1035"/>
      <c r="V30" s="1035">
        <v>477</v>
      </c>
      <c r="W30" s="1035"/>
      <c r="X30" s="1035"/>
      <c r="Y30" s="1035"/>
      <c r="Z30" s="1035"/>
      <c r="AA30" s="1035">
        <v>4</v>
      </c>
      <c r="AB30" s="1035"/>
      <c r="AC30" s="1035"/>
      <c r="AD30" s="1035"/>
      <c r="AE30" s="1036"/>
      <c r="AF30" s="1031">
        <v>4</v>
      </c>
      <c r="AG30" s="1032"/>
      <c r="AH30" s="1032"/>
      <c r="AI30" s="1032"/>
      <c r="AJ30" s="1033"/>
      <c r="AK30" s="976">
        <v>106</v>
      </c>
      <c r="AL30" s="967"/>
      <c r="AM30" s="967"/>
      <c r="AN30" s="967"/>
      <c r="AO30" s="967"/>
      <c r="AP30" s="967" t="s">
        <v>593</v>
      </c>
      <c r="AQ30" s="967"/>
      <c r="AR30" s="967"/>
      <c r="AS30" s="967"/>
      <c r="AT30" s="967"/>
      <c r="AU30" s="967" t="s">
        <v>593</v>
      </c>
      <c r="AV30" s="967"/>
      <c r="AW30" s="967"/>
      <c r="AX30" s="967"/>
      <c r="AY30" s="967"/>
      <c r="AZ30" s="1037" t="s">
        <v>593</v>
      </c>
      <c r="BA30" s="1037"/>
      <c r="BB30" s="1037"/>
      <c r="BC30" s="1037"/>
      <c r="BD30" s="1037"/>
      <c r="BE30" s="968"/>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410</v>
      </c>
      <c r="C31" s="1027"/>
      <c r="D31" s="1027"/>
      <c r="E31" s="1027"/>
      <c r="F31" s="1027"/>
      <c r="G31" s="1027"/>
      <c r="H31" s="1027"/>
      <c r="I31" s="1027"/>
      <c r="J31" s="1027"/>
      <c r="K31" s="1027"/>
      <c r="L31" s="1027"/>
      <c r="M31" s="1027"/>
      <c r="N31" s="1027"/>
      <c r="O31" s="1027"/>
      <c r="P31" s="1028"/>
      <c r="Q31" s="1034">
        <v>621</v>
      </c>
      <c r="R31" s="1035"/>
      <c r="S31" s="1035"/>
      <c r="T31" s="1035"/>
      <c r="U31" s="1035"/>
      <c r="V31" s="1035">
        <v>488</v>
      </c>
      <c r="W31" s="1035"/>
      <c r="X31" s="1035"/>
      <c r="Y31" s="1035"/>
      <c r="Z31" s="1035"/>
      <c r="AA31" s="1035">
        <v>133</v>
      </c>
      <c r="AB31" s="1035"/>
      <c r="AC31" s="1035"/>
      <c r="AD31" s="1035"/>
      <c r="AE31" s="1036"/>
      <c r="AF31" s="1031">
        <v>775</v>
      </c>
      <c r="AG31" s="1032"/>
      <c r="AH31" s="1032"/>
      <c r="AI31" s="1032"/>
      <c r="AJ31" s="1033"/>
      <c r="AK31" s="976">
        <v>4</v>
      </c>
      <c r="AL31" s="967"/>
      <c r="AM31" s="967"/>
      <c r="AN31" s="967"/>
      <c r="AO31" s="967"/>
      <c r="AP31" s="967">
        <v>1660</v>
      </c>
      <c r="AQ31" s="967"/>
      <c r="AR31" s="967"/>
      <c r="AS31" s="967"/>
      <c r="AT31" s="967"/>
      <c r="AU31" s="967">
        <v>15</v>
      </c>
      <c r="AV31" s="967"/>
      <c r="AW31" s="967"/>
      <c r="AX31" s="967"/>
      <c r="AY31" s="967"/>
      <c r="AZ31" s="1037" t="s">
        <v>593</v>
      </c>
      <c r="BA31" s="1037"/>
      <c r="BB31" s="1037"/>
      <c r="BC31" s="1037"/>
      <c r="BD31" s="1037"/>
      <c r="BE31" s="968" t="s">
        <v>411</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t="s">
        <v>412</v>
      </c>
      <c r="C32" s="1027"/>
      <c r="D32" s="1027"/>
      <c r="E32" s="1027"/>
      <c r="F32" s="1027"/>
      <c r="G32" s="1027"/>
      <c r="H32" s="1027"/>
      <c r="I32" s="1027"/>
      <c r="J32" s="1027"/>
      <c r="K32" s="1027"/>
      <c r="L32" s="1027"/>
      <c r="M32" s="1027"/>
      <c r="N32" s="1027"/>
      <c r="O32" s="1027"/>
      <c r="P32" s="1028"/>
      <c r="Q32" s="1034">
        <v>1581</v>
      </c>
      <c r="R32" s="1035"/>
      <c r="S32" s="1035"/>
      <c r="T32" s="1035"/>
      <c r="U32" s="1035"/>
      <c r="V32" s="1035">
        <v>1358</v>
      </c>
      <c r="W32" s="1035"/>
      <c r="X32" s="1035"/>
      <c r="Y32" s="1035"/>
      <c r="Z32" s="1035"/>
      <c r="AA32" s="1035">
        <v>224</v>
      </c>
      <c r="AB32" s="1035"/>
      <c r="AC32" s="1035"/>
      <c r="AD32" s="1035"/>
      <c r="AE32" s="1036"/>
      <c r="AF32" s="1031">
        <v>46</v>
      </c>
      <c r="AG32" s="1032"/>
      <c r="AH32" s="1032"/>
      <c r="AI32" s="1032"/>
      <c r="AJ32" s="1033"/>
      <c r="AK32" s="976">
        <v>633</v>
      </c>
      <c r="AL32" s="967"/>
      <c r="AM32" s="967"/>
      <c r="AN32" s="967"/>
      <c r="AO32" s="967"/>
      <c r="AP32" s="967">
        <v>7251</v>
      </c>
      <c r="AQ32" s="967"/>
      <c r="AR32" s="967"/>
      <c r="AS32" s="967"/>
      <c r="AT32" s="967"/>
      <c r="AU32" s="967">
        <v>5416</v>
      </c>
      <c r="AV32" s="967"/>
      <c r="AW32" s="967"/>
      <c r="AX32" s="967"/>
      <c r="AY32" s="967"/>
      <c r="AZ32" s="1037" t="s">
        <v>593</v>
      </c>
      <c r="BA32" s="1037"/>
      <c r="BB32" s="1037"/>
      <c r="BC32" s="1037"/>
      <c r="BD32" s="1037"/>
      <c r="BE32" s="968" t="s">
        <v>411</v>
      </c>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c r="C33" s="1027"/>
      <c r="D33" s="1027"/>
      <c r="E33" s="1027"/>
      <c r="F33" s="1027"/>
      <c r="G33" s="1027"/>
      <c r="H33" s="1027"/>
      <c r="I33" s="1027"/>
      <c r="J33" s="1027"/>
      <c r="K33" s="1027"/>
      <c r="L33" s="1027"/>
      <c r="M33" s="1027"/>
      <c r="N33" s="1027"/>
      <c r="O33" s="1027"/>
      <c r="P33" s="1028"/>
      <c r="Q33" s="1034"/>
      <c r="R33" s="1035"/>
      <c r="S33" s="1035"/>
      <c r="T33" s="1035"/>
      <c r="U33" s="1035"/>
      <c r="V33" s="1035"/>
      <c r="W33" s="1035"/>
      <c r="X33" s="1035"/>
      <c r="Y33" s="1035"/>
      <c r="Z33" s="1035"/>
      <c r="AA33" s="1035"/>
      <c r="AB33" s="1035"/>
      <c r="AC33" s="1035"/>
      <c r="AD33" s="1035"/>
      <c r="AE33" s="1036"/>
      <c r="AF33" s="1031"/>
      <c r="AG33" s="1032"/>
      <c r="AH33" s="1032"/>
      <c r="AI33" s="1032"/>
      <c r="AJ33" s="1033"/>
      <c r="AK33" s="976"/>
      <c r="AL33" s="967"/>
      <c r="AM33" s="967"/>
      <c r="AN33" s="967"/>
      <c r="AO33" s="967"/>
      <c r="AP33" s="967"/>
      <c r="AQ33" s="967"/>
      <c r="AR33" s="967"/>
      <c r="AS33" s="967"/>
      <c r="AT33" s="967"/>
      <c r="AU33" s="967"/>
      <c r="AV33" s="967"/>
      <c r="AW33" s="967"/>
      <c r="AX33" s="967"/>
      <c r="AY33" s="967"/>
      <c r="AZ33" s="1037"/>
      <c r="BA33" s="1037"/>
      <c r="BB33" s="1037"/>
      <c r="BC33" s="1037"/>
      <c r="BD33" s="1037"/>
      <c r="BE33" s="968"/>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413</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394</v>
      </c>
      <c r="B63" s="933" t="s">
        <v>414</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1146</v>
      </c>
      <c r="AG63" s="955"/>
      <c r="AH63" s="955"/>
      <c r="AI63" s="955"/>
      <c r="AJ63" s="1018"/>
      <c r="AK63" s="1019"/>
      <c r="AL63" s="959"/>
      <c r="AM63" s="959"/>
      <c r="AN63" s="959"/>
      <c r="AO63" s="959"/>
      <c r="AP63" s="955">
        <v>8911</v>
      </c>
      <c r="AQ63" s="955"/>
      <c r="AR63" s="955"/>
      <c r="AS63" s="955"/>
      <c r="AT63" s="955"/>
      <c r="AU63" s="955">
        <v>5431</v>
      </c>
      <c r="AV63" s="955"/>
      <c r="AW63" s="955"/>
      <c r="AX63" s="955"/>
      <c r="AY63" s="955"/>
      <c r="AZ63" s="1013"/>
      <c r="BA63" s="1013"/>
      <c r="BB63" s="1013"/>
      <c r="BC63" s="1013"/>
      <c r="BD63" s="1013"/>
      <c r="BE63" s="956"/>
      <c r="BF63" s="956"/>
      <c r="BG63" s="956"/>
      <c r="BH63" s="956"/>
      <c r="BI63" s="957"/>
      <c r="BJ63" s="1014" t="s">
        <v>415</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417</v>
      </c>
      <c r="B66" s="992"/>
      <c r="C66" s="992"/>
      <c r="D66" s="992"/>
      <c r="E66" s="992"/>
      <c r="F66" s="992"/>
      <c r="G66" s="992"/>
      <c r="H66" s="992"/>
      <c r="I66" s="992"/>
      <c r="J66" s="992"/>
      <c r="K66" s="992"/>
      <c r="L66" s="992"/>
      <c r="M66" s="992"/>
      <c r="N66" s="992"/>
      <c r="O66" s="992"/>
      <c r="P66" s="993"/>
      <c r="Q66" s="997" t="s">
        <v>399</v>
      </c>
      <c r="R66" s="998"/>
      <c r="S66" s="998"/>
      <c r="T66" s="998"/>
      <c r="U66" s="999"/>
      <c r="V66" s="997" t="s">
        <v>418</v>
      </c>
      <c r="W66" s="998"/>
      <c r="X66" s="998"/>
      <c r="Y66" s="998"/>
      <c r="Z66" s="999"/>
      <c r="AA66" s="997" t="s">
        <v>419</v>
      </c>
      <c r="AB66" s="998"/>
      <c r="AC66" s="998"/>
      <c r="AD66" s="998"/>
      <c r="AE66" s="999"/>
      <c r="AF66" s="1003" t="s">
        <v>420</v>
      </c>
      <c r="AG66" s="1004"/>
      <c r="AH66" s="1004"/>
      <c r="AI66" s="1004"/>
      <c r="AJ66" s="1005"/>
      <c r="AK66" s="997" t="s">
        <v>421</v>
      </c>
      <c r="AL66" s="992"/>
      <c r="AM66" s="992"/>
      <c r="AN66" s="992"/>
      <c r="AO66" s="993"/>
      <c r="AP66" s="997" t="s">
        <v>422</v>
      </c>
      <c r="AQ66" s="998"/>
      <c r="AR66" s="998"/>
      <c r="AS66" s="998"/>
      <c r="AT66" s="999"/>
      <c r="AU66" s="997" t="s">
        <v>423</v>
      </c>
      <c r="AV66" s="998"/>
      <c r="AW66" s="998"/>
      <c r="AX66" s="998"/>
      <c r="AY66" s="999"/>
      <c r="AZ66" s="997" t="s">
        <v>380</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587</v>
      </c>
      <c r="C68" s="982"/>
      <c r="D68" s="982"/>
      <c r="E68" s="982"/>
      <c r="F68" s="982"/>
      <c r="G68" s="982"/>
      <c r="H68" s="982"/>
      <c r="I68" s="982"/>
      <c r="J68" s="982"/>
      <c r="K68" s="982"/>
      <c r="L68" s="982"/>
      <c r="M68" s="982"/>
      <c r="N68" s="982"/>
      <c r="O68" s="982"/>
      <c r="P68" s="983"/>
      <c r="Q68" s="984">
        <v>8141</v>
      </c>
      <c r="R68" s="978"/>
      <c r="S68" s="978"/>
      <c r="T68" s="978"/>
      <c r="U68" s="978"/>
      <c r="V68" s="978">
        <v>7919</v>
      </c>
      <c r="W68" s="978"/>
      <c r="X68" s="978"/>
      <c r="Y68" s="978"/>
      <c r="Z68" s="978"/>
      <c r="AA68" s="978">
        <v>222</v>
      </c>
      <c r="AB68" s="978"/>
      <c r="AC68" s="978"/>
      <c r="AD68" s="978"/>
      <c r="AE68" s="978"/>
      <c r="AF68" s="978">
        <v>222</v>
      </c>
      <c r="AG68" s="978"/>
      <c r="AH68" s="978"/>
      <c r="AI68" s="978"/>
      <c r="AJ68" s="978"/>
      <c r="AK68" s="978">
        <v>4</v>
      </c>
      <c r="AL68" s="978"/>
      <c r="AM68" s="978"/>
      <c r="AN68" s="978"/>
      <c r="AO68" s="978"/>
      <c r="AP68" s="978" t="s">
        <v>593</v>
      </c>
      <c r="AQ68" s="978"/>
      <c r="AR68" s="978"/>
      <c r="AS68" s="978"/>
      <c r="AT68" s="978"/>
      <c r="AU68" s="978" t="s">
        <v>593</v>
      </c>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588</v>
      </c>
      <c r="C69" s="971"/>
      <c r="D69" s="971"/>
      <c r="E69" s="971"/>
      <c r="F69" s="971"/>
      <c r="G69" s="971"/>
      <c r="H69" s="971"/>
      <c r="I69" s="971"/>
      <c r="J69" s="971"/>
      <c r="K69" s="971"/>
      <c r="L69" s="971"/>
      <c r="M69" s="971"/>
      <c r="N69" s="971"/>
      <c r="O69" s="971"/>
      <c r="P69" s="972"/>
      <c r="Q69" s="973">
        <v>22</v>
      </c>
      <c r="R69" s="967"/>
      <c r="S69" s="967"/>
      <c r="T69" s="967"/>
      <c r="U69" s="967"/>
      <c r="V69" s="967">
        <v>16</v>
      </c>
      <c r="W69" s="967"/>
      <c r="X69" s="967"/>
      <c r="Y69" s="967"/>
      <c r="Z69" s="967"/>
      <c r="AA69" s="967">
        <v>6</v>
      </c>
      <c r="AB69" s="967"/>
      <c r="AC69" s="967"/>
      <c r="AD69" s="967"/>
      <c r="AE69" s="967"/>
      <c r="AF69" s="967">
        <v>6</v>
      </c>
      <c r="AG69" s="967"/>
      <c r="AH69" s="967"/>
      <c r="AI69" s="967"/>
      <c r="AJ69" s="967"/>
      <c r="AK69" s="967">
        <v>4</v>
      </c>
      <c r="AL69" s="967"/>
      <c r="AM69" s="967"/>
      <c r="AN69" s="967"/>
      <c r="AO69" s="967"/>
      <c r="AP69" s="967" t="s">
        <v>593</v>
      </c>
      <c r="AQ69" s="967"/>
      <c r="AR69" s="967"/>
      <c r="AS69" s="967"/>
      <c r="AT69" s="967"/>
      <c r="AU69" s="967" t="s">
        <v>593</v>
      </c>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589</v>
      </c>
      <c r="C70" s="971"/>
      <c r="D70" s="971"/>
      <c r="E70" s="971"/>
      <c r="F70" s="971"/>
      <c r="G70" s="971"/>
      <c r="H70" s="971"/>
      <c r="I70" s="971"/>
      <c r="J70" s="971"/>
      <c r="K70" s="971"/>
      <c r="L70" s="971"/>
      <c r="M70" s="971"/>
      <c r="N70" s="971"/>
      <c r="O70" s="971"/>
      <c r="P70" s="972"/>
      <c r="Q70" s="973">
        <v>160</v>
      </c>
      <c r="R70" s="967"/>
      <c r="S70" s="967"/>
      <c r="T70" s="967"/>
      <c r="U70" s="967"/>
      <c r="V70" s="967">
        <v>153</v>
      </c>
      <c r="W70" s="967"/>
      <c r="X70" s="967"/>
      <c r="Y70" s="967"/>
      <c r="Z70" s="967"/>
      <c r="AA70" s="967">
        <v>8</v>
      </c>
      <c r="AB70" s="967"/>
      <c r="AC70" s="967"/>
      <c r="AD70" s="967"/>
      <c r="AE70" s="967"/>
      <c r="AF70" s="967">
        <v>8</v>
      </c>
      <c r="AG70" s="967"/>
      <c r="AH70" s="967"/>
      <c r="AI70" s="967"/>
      <c r="AJ70" s="967"/>
      <c r="AK70" s="967">
        <v>33</v>
      </c>
      <c r="AL70" s="967"/>
      <c r="AM70" s="967"/>
      <c r="AN70" s="967"/>
      <c r="AO70" s="967"/>
      <c r="AP70" s="967" t="s">
        <v>593</v>
      </c>
      <c r="AQ70" s="967"/>
      <c r="AR70" s="967"/>
      <c r="AS70" s="967"/>
      <c r="AT70" s="967"/>
      <c r="AU70" s="967" t="s">
        <v>593</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590</v>
      </c>
      <c r="C71" s="971"/>
      <c r="D71" s="971"/>
      <c r="E71" s="971"/>
      <c r="F71" s="971"/>
      <c r="G71" s="971"/>
      <c r="H71" s="971"/>
      <c r="I71" s="971"/>
      <c r="J71" s="971"/>
      <c r="K71" s="971"/>
      <c r="L71" s="971"/>
      <c r="M71" s="971"/>
      <c r="N71" s="971"/>
      <c r="O71" s="971"/>
      <c r="P71" s="972"/>
      <c r="Q71" s="973">
        <v>227759</v>
      </c>
      <c r="R71" s="967"/>
      <c r="S71" s="967"/>
      <c r="T71" s="967"/>
      <c r="U71" s="967"/>
      <c r="V71" s="967">
        <v>221002</v>
      </c>
      <c r="W71" s="967"/>
      <c r="X71" s="967"/>
      <c r="Y71" s="967"/>
      <c r="Z71" s="967"/>
      <c r="AA71" s="967">
        <v>6757</v>
      </c>
      <c r="AB71" s="967"/>
      <c r="AC71" s="967"/>
      <c r="AD71" s="967"/>
      <c r="AE71" s="967"/>
      <c r="AF71" s="967">
        <v>6757</v>
      </c>
      <c r="AG71" s="967"/>
      <c r="AH71" s="967"/>
      <c r="AI71" s="967"/>
      <c r="AJ71" s="967"/>
      <c r="AK71" s="967">
        <v>10</v>
      </c>
      <c r="AL71" s="967"/>
      <c r="AM71" s="967"/>
      <c r="AN71" s="967"/>
      <c r="AO71" s="967"/>
      <c r="AP71" s="967" t="s">
        <v>593</v>
      </c>
      <c r="AQ71" s="967"/>
      <c r="AR71" s="967"/>
      <c r="AS71" s="967"/>
      <c r="AT71" s="967"/>
      <c r="AU71" s="967" t="s">
        <v>593</v>
      </c>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591</v>
      </c>
      <c r="C72" s="971"/>
      <c r="D72" s="971"/>
      <c r="E72" s="971"/>
      <c r="F72" s="971"/>
      <c r="G72" s="971"/>
      <c r="H72" s="971"/>
      <c r="I72" s="971"/>
      <c r="J72" s="971"/>
      <c r="K72" s="971"/>
      <c r="L72" s="971"/>
      <c r="M72" s="971"/>
      <c r="N72" s="971"/>
      <c r="O72" s="971"/>
      <c r="P72" s="972"/>
      <c r="Q72" s="973">
        <v>2560</v>
      </c>
      <c r="R72" s="967"/>
      <c r="S72" s="967"/>
      <c r="T72" s="967"/>
      <c r="U72" s="967"/>
      <c r="V72" s="967">
        <v>2515</v>
      </c>
      <c r="W72" s="967"/>
      <c r="X72" s="967"/>
      <c r="Y72" s="967"/>
      <c r="Z72" s="967"/>
      <c r="AA72" s="967">
        <v>85</v>
      </c>
      <c r="AB72" s="967"/>
      <c r="AC72" s="967"/>
      <c r="AD72" s="967"/>
      <c r="AE72" s="967"/>
      <c r="AF72" s="967">
        <v>85</v>
      </c>
      <c r="AG72" s="967"/>
      <c r="AH72" s="967"/>
      <c r="AI72" s="967"/>
      <c r="AJ72" s="967"/>
      <c r="AK72" s="967">
        <v>22</v>
      </c>
      <c r="AL72" s="967"/>
      <c r="AM72" s="967"/>
      <c r="AN72" s="967"/>
      <c r="AO72" s="967"/>
      <c r="AP72" s="967">
        <v>904</v>
      </c>
      <c r="AQ72" s="967"/>
      <c r="AR72" s="967"/>
      <c r="AS72" s="967"/>
      <c r="AT72" s="967"/>
      <c r="AU72" s="967" t="s">
        <v>593</v>
      </c>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394</v>
      </c>
      <c r="B88" s="933" t="s">
        <v>424</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7078</v>
      </c>
      <c r="AG88" s="955"/>
      <c r="AH88" s="955"/>
      <c r="AI88" s="955"/>
      <c r="AJ88" s="955"/>
      <c r="AK88" s="959"/>
      <c r="AL88" s="959"/>
      <c r="AM88" s="959"/>
      <c r="AN88" s="959"/>
      <c r="AO88" s="959"/>
      <c r="AP88" s="955">
        <v>904</v>
      </c>
      <c r="AQ88" s="955"/>
      <c r="AR88" s="955"/>
      <c r="AS88" s="955"/>
      <c r="AT88" s="955"/>
      <c r="AU88" s="955" t="s">
        <v>593</v>
      </c>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933" t="s">
        <v>425</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v>16</v>
      </c>
      <c r="CS102" s="949"/>
      <c r="CT102" s="949"/>
      <c r="CU102" s="949"/>
      <c r="CV102" s="950"/>
      <c r="CW102" s="948" t="s">
        <v>593</v>
      </c>
      <c r="CX102" s="949"/>
      <c r="CY102" s="949"/>
      <c r="CZ102" s="949"/>
      <c r="DA102" s="950"/>
      <c r="DB102" s="948" t="s">
        <v>593</v>
      </c>
      <c r="DC102" s="949"/>
      <c r="DD102" s="949"/>
      <c r="DE102" s="949"/>
      <c r="DF102" s="950"/>
      <c r="DG102" s="948" t="s">
        <v>593</v>
      </c>
      <c r="DH102" s="949"/>
      <c r="DI102" s="949"/>
      <c r="DJ102" s="949"/>
      <c r="DK102" s="950"/>
      <c r="DL102" s="948" t="s">
        <v>593</v>
      </c>
      <c r="DM102" s="949"/>
      <c r="DN102" s="949"/>
      <c r="DO102" s="949"/>
      <c r="DP102" s="950"/>
      <c r="DQ102" s="948" t="s">
        <v>593</v>
      </c>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426</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427</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430</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431</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432</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433</v>
      </c>
      <c r="AB109" s="892"/>
      <c r="AC109" s="892"/>
      <c r="AD109" s="892"/>
      <c r="AE109" s="893"/>
      <c r="AF109" s="894" t="s">
        <v>434</v>
      </c>
      <c r="AG109" s="892"/>
      <c r="AH109" s="892"/>
      <c r="AI109" s="892"/>
      <c r="AJ109" s="893"/>
      <c r="AK109" s="894" t="s">
        <v>307</v>
      </c>
      <c r="AL109" s="892"/>
      <c r="AM109" s="892"/>
      <c r="AN109" s="892"/>
      <c r="AO109" s="893"/>
      <c r="AP109" s="894" t="s">
        <v>435</v>
      </c>
      <c r="AQ109" s="892"/>
      <c r="AR109" s="892"/>
      <c r="AS109" s="892"/>
      <c r="AT109" s="925"/>
      <c r="AU109" s="891" t="s">
        <v>432</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433</v>
      </c>
      <c r="BR109" s="892"/>
      <c r="BS109" s="892"/>
      <c r="BT109" s="892"/>
      <c r="BU109" s="893"/>
      <c r="BV109" s="894" t="s">
        <v>434</v>
      </c>
      <c r="BW109" s="892"/>
      <c r="BX109" s="892"/>
      <c r="BY109" s="892"/>
      <c r="BZ109" s="893"/>
      <c r="CA109" s="894" t="s">
        <v>307</v>
      </c>
      <c r="CB109" s="892"/>
      <c r="CC109" s="892"/>
      <c r="CD109" s="892"/>
      <c r="CE109" s="893"/>
      <c r="CF109" s="932" t="s">
        <v>435</v>
      </c>
      <c r="CG109" s="932"/>
      <c r="CH109" s="932"/>
      <c r="CI109" s="932"/>
      <c r="CJ109" s="932"/>
      <c r="CK109" s="894" t="s">
        <v>436</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433</v>
      </c>
      <c r="DH109" s="892"/>
      <c r="DI109" s="892"/>
      <c r="DJ109" s="892"/>
      <c r="DK109" s="893"/>
      <c r="DL109" s="894" t="s">
        <v>434</v>
      </c>
      <c r="DM109" s="892"/>
      <c r="DN109" s="892"/>
      <c r="DO109" s="892"/>
      <c r="DP109" s="893"/>
      <c r="DQ109" s="894" t="s">
        <v>307</v>
      </c>
      <c r="DR109" s="892"/>
      <c r="DS109" s="892"/>
      <c r="DT109" s="892"/>
      <c r="DU109" s="893"/>
      <c r="DV109" s="894" t="s">
        <v>435</v>
      </c>
      <c r="DW109" s="892"/>
      <c r="DX109" s="892"/>
      <c r="DY109" s="892"/>
      <c r="DZ109" s="925"/>
    </row>
    <row r="110" spans="1:131" s="221" customFormat="1" ht="26.25" customHeight="1" x14ac:dyDescent="0.15">
      <c r="A110" s="803" t="s">
        <v>437</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870104</v>
      </c>
      <c r="AB110" s="885"/>
      <c r="AC110" s="885"/>
      <c r="AD110" s="885"/>
      <c r="AE110" s="886"/>
      <c r="AF110" s="887">
        <v>882726</v>
      </c>
      <c r="AG110" s="885"/>
      <c r="AH110" s="885"/>
      <c r="AI110" s="885"/>
      <c r="AJ110" s="886"/>
      <c r="AK110" s="887">
        <v>954167</v>
      </c>
      <c r="AL110" s="885"/>
      <c r="AM110" s="885"/>
      <c r="AN110" s="885"/>
      <c r="AO110" s="886"/>
      <c r="AP110" s="888">
        <v>11.9</v>
      </c>
      <c r="AQ110" s="889"/>
      <c r="AR110" s="889"/>
      <c r="AS110" s="889"/>
      <c r="AT110" s="890"/>
      <c r="AU110" s="926" t="s">
        <v>73</v>
      </c>
      <c r="AV110" s="927"/>
      <c r="AW110" s="927"/>
      <c r="AX110" s="927"/>
      <c r="AY110" s="927"/>
      <c r="AZ110" s="856" t="s">
        <v>438</v>
      </c>
      <c r="BA110" s="804"/>
      <c r="BB110" s="804"/>
      <c r="BC110" s="804"/>
      <c r="BD110" s="804"/>
      <c r="BE110" s="804"/>
      <c r="BF110" s="804"/>
      <c r="BG110" s="804"/>
      <c r="BH110" s="804"/>
      <c r="BI110" s="804"/>
      <c r="BJ110" s="804"/>
      <c r="BK110" s="804"/>
      <c r="BL110" s="804"/>
      <c r="BM110" s="804"/>
      <c r="BN110" s="804"/>
      <c r="BO110" s="804"/>
      <c r="BP110" s="805"/>
      <c r="BQ110" s="857">
        <v>7433446</v>
      </c>
      <c r="BR110" s="838"/>
      <c r="BS110" s="838"/>
      <c r="BT110" s="838"/>
      <c r="BU110" s="838"/>
      <c r="BV110" s="838">
        <v>8407861</v>
      </c>
      <c r="BW110" s="838"/>
      <c r="BX110" s="838"/>
      <c r="BY110" s="838"/>
      <c r="BZ110" s="838"/>
      <c r="CA110" s="838">
        <v>12220387</v>
      </c>
      <c r="CB110" s="838"/>
      <c r="CC110" s="838"/>
      <c r="CD110" s="838"/>
      <c r="CE110" s="838"/>
      <c r="CF110" s="862">
        <v>152.69999999999999</v>
      </c>
      <c r="CG110" s="863"/>
      <c r="CH110" s="863"/>
      <c r="CI110" s="863"/>
      <c r="CJ110" s="863"/>
      <c r="CK110" s="922" t="s">
        <v>439</v>
      </c>
      <c r="CL110" s="815"/>
      <c r="CM110" s="856" t="s">
        <v>440</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441</v>
      </c>
      <c r="DH110" s="838"/>
      <c r="DI110" s="838"/>
      <c r="DJ110" s="838"/>
      <c r="DK110" s="838"/>
      <c r="DL110" s="838" t="s">
        <v>441</v>
      </c>
      <c r="DM110" s="838"/>
      <c r="DN110" s="838"/>
      <c r="DO110" s="838"/>
      <c r="DP110" s="838"/>
      <c r="DQ110" s="838" t="s">
        <v>441</v>
      </c>
      <c r="DR110" s="838"/>
      <c r="DS110" s="838"/>
      <c r="DT110" s="838"/>
      <c r="DU110" s="838"/>
      <c r="DV110" s="839" t="s">
        <v>442</v>
      </c>
      <c r="DW110" s="839"/>
      <c r="DX110" s="839"/>
      <c r="DY110" s="839"/>
      <c r="DZ110" s="840"/>
    </row>
    <row r="111" spans="1:131" s="221" customFormat="1" ht="26.25" customHeight="1" x14ac:dyDescent="0.15">
      <c r="A111" s="770" t="s">
        <v>443</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444</v>
      </c>
      <c r="AB111" s="915"/>
      <c r="AC111" s="915"/>
      <c r="AD111" s="915"/>
      <c r="AE111" s="916"/>
      <c r="AF111" s="917" t="s">
        <v>415</v>
      </c>
      <c r="AG111" s="915"/>
      <c r="AH111" s="915"/>
      <c r="AI111" s="915"/>
      <c r="AJ111" s="916"/>
      <c r="AK111" s="917" t="s">
        <v>442</v>
      </c>
      <c r="AL111" s="915"/>
      <c r="AM111" s="915"/>
      <c r="AN111" s="915"/>
      <c r="AO111" s="916"/>
      <c r="AP111" s="918" t="s">
        <v>441</v>
      </c>
      <c r="AQ111" s="919"/>
      <c r="AR111" s="919"/>
      <c r="AS111" s="919"/>
      <c r="AT111" s="920"/>
      <c r="AU111" s="928"/>
      <c r="AV111" s="929"/>
      <c r="AW111" s="929"/>
      <c r="AX111" s="929"/>
      <c r="AY111" s="929"/>
      <c r="AZ111" s="811" t="s">
        <v>445</v>
      </c>
      <c r="BA111" s="748"/>
      <c r="BB111" s="748"/>
      <c r="BC111" s="748"/>
      <c r="BD111" s="748"/>
      <c r="BE111" s="748"/>
      <c r="BF111" s="748"/>
      <c r="BG111" s="748"/>
      <c r="BH111" s="748"/>
      <c r="BI111" s="748"/>
      <c r="BJ111" s="748"/>
      <c r="BK111" s="748"/>
      <c r="BL111" s="748"/>
      <c r="BM111" s="748"/>
      <c r="BN111" s="748"/>
      <c r="BO111" s="748"/>
      <c r="BP111" s="749"/>
      <c r="BQ111" s="812" t="s">
        <v>442</v>
      </c>
      <c r="BR111" s="813"/>
      <c r="BS111" s="813"/>
      <c r="BT111" s="813"/>
      <c r="BU111" s="813"/>
      <c r="BV111" s="813" t="s">
        <v>441</v>
      </c>
      <c r="BW111" s="813"/>
      <c r="BX111" s="813"/>
      <c r="BY111" s="813"/>
      <c r="BZ111" s="813"/>
      <c r="CA111" s="813" t="s">
        <v>442</v>
      </c>
      <c r="CB111" s="813"/>
      <c r="CC111" s="813"/>
      <c r="CD111" s="813"/>
      <c r="CE111" s="813"/>
      <c r="CF111" s="871" t="s">
        <v>442</v>
      </c>
      <c r="CG111" s="872"/>
      <c r="CH111" s="872"/>
      <c r="CI111" s="872"/>
      <c r="CJ111" s="872"/>
      <c r="CK111" s="923"/>
      <c r="CL111" s="817"/>
      <c r="CM111" s="811" t="s">
        <v>446</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415</v>
      </c>
      <c r="DH111" s="813"/>
      <c r="DI111" s="813"/>
      <c r="DJ111" s="813"/>
      <c r="DK111" s="813"/>
      <c r="DL111" s="813" t="s">
        <v>441</v>
      </c>
      <c r="DM111" s="813"/>
      <c r="DN111" s="813"/>
      <c r="DO111" s="813"/>
      <c r="DP111" s="813"/>
      <c r="DQ111" s="813" t="s">
        <v>442</v>
      </c>
      <c r="DR111" s="813"/>
      <c r="DS111" s="813"/>
      <c r="DT111" s="813"/>
      <c r="DU111" s="813"/>
      <c r="DV111" s="790" t="s">
        <v>444</v>
      </c>
      <c r="DW111" s="790"/>
      <c r="DX111" s="790"/>
      <c r="DY111" s="790"/>
      <c r="DZ111" s="791"/>
    </row>
    <row r="112" spans="1:131" s="221" customFormat="1" ht="26.25" customHeight="1" x14ac:dyDescent="0.15">
      <c r="A112" s="908" t="s">
        <v>447</v>
      </c>
      <c r="B112" s="909"/>
      <c r="C112" s="748" t="s">
        <v>448</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442</v>
      </c>
      <c r="AB112" s="776"/>
      <c r="AC112" s="776"/>
      <c r="AD112" s="776"/>
      <c r="AE112" s="777"/>
      <c r="AF112" s="778" t="s">
        <v>441</v>
      </c>
      <c r="AG112" s="776"/>
      <c r="AH112" s="776"/>
      <c r="AI112" s="776"/>
      <c r="AJ112" s="777"/>
      <c r="AK112" s="778" t="s">
        <v>442</v>
      </c>
      <c r="AL112" s="776"/>
      <c r="AM112" s="776"/>
      <c r="AN112" s="776"/>
      <c r="AO112" s="777"/>
      <c r="AP112" s="820" t="s">
        <v>442</v>
      </c>
      <c r="AQ112" s="821"/>
      <c r="AR112" s="821"/>
      <c r="AS112" s="821"/>
      <c r="AT112" s="822"/>
      <c r="AU112" s="928"/>
      <c r="AV112" s="929"/>
      <c r="AW112" s="929"/>
      <c r="AX112" s="929"/>
      <c r="AY112" s="929"/>
      <c r="AZ112" s="811" t="s">
        <v>449</v>
      </c>
      <c r="BA112" s="748"/>
      <c r="BB112" s="748"/>
      <c r="BC112" s="748"/>
      <c r="BD112" s="748"/>
      <c r="BE112" s="748"/>
      <c r="BF112" s="748"/>
      <c r="BG112" s="748"/>
      <c r="BH112" s="748"/>
      <c r="BI112" s="748"/>
      <c r="BJ112" s="748"/>
      <c r="BK112" s="748"/>
      <c r="BL112" s="748"/>
      <c r="BM112" s="748"/>
      <c r="BN112" s="748"/>
      <c r="BO112" s="748"/>
      <c r="BP112" s="749"/>
      <c r="BQ112" s="812">
        <v>6330008</v>
      </c>
      <c r="BR112" s="813"/>
      <c r="BS112" s="813"/>
      <c r="BT112" s="813"/>
      <c r="BU112" s="813"/>
      <c r="BV112" s="813">
        <v>5855163</v>
      </c>
      <c r="BW112" s="813"/>
      <c r="BX112" s="813"/>
      <c r="BY112" s="813"/>
      <c r="BZ112" s="813"/>
      <c r="CA112" s="813">
        <v>5431274</v>
      </c>
      <c r="CB112" s="813"/>
      <c r="CC112" s="813"/>
      <c r="CD112" s="813"/>
      <c r="CE112" s="813"/>
      <c r="CF112" s="871">
        <v>67.900000000000006</v>
      </c>
      <c r="CG112" s="872"/>
      <c r="CH112" s="872"/>
      <c r="CI112" s="872"/>
      <c r="CJ112" s="872"/>
      <c r="CK112" s="923"/>
      <c r="CL112" s="817"/>
      <c r="CM112" s="811" t="s">
        <v>450</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442</v>
      </c>
      <c r="DH112" s="813"/>
      <c r="DI112" s="813"/>
      <c r="DJ112" s="813"/>
      <c r="DK112" s="813"/>
      <c r="DL112" s="813" t="s">
        <v>415</v>
      </c>
      <c r="DM112" s="813"/>
      <c r="DN112" s="813"/>
      <c r="DO112" s="813"/>
      <c r="DP112" s="813"/>
      <c r="DQ112" s="813" t="s">
        <v>442</v>
      </c>
      <c r="DR112" s="813"/>
      <c r="DS112" s="813"/>
      <c r="DT112" s="813"/>
      <c r="DU112" s="813"/>
      <c r="DV112" s="790" t="s">
        <v>442</v>
      </c>
      <c r="DW112" s="790"/>
      <c r="DX112" s="790"/>
      <c r="DY112" s="790"/>
      <c r="DZ112" s="791"/>
    </row>
    <row r="113" spans="1:130" s="221" customFormat="1" ht="26.25" customHeight="1" x14ac:dyDescent="0.15">
      <c r="A113" s="910"/>
      <c r="B113" s="911"/>
      <c r="C113" s="748" t="s">
        <v>451</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593778</v>
      </c>
      <c r="AB113" s="915"/>
      <c r="AC113" s="915"/>
      <c r="AD113" s="915"/>
      <c r="AE113" s="916"/>
      <c r="AF113" s="917">
        <v>438071</v>
      </c>
      <c r="AG113" s="915"/>
      <c r="AH113" s="915"/>
      <c r="AI113" s="915"/>
      <c r="AJ113" s="916"/>
      <c r="AK113" s="917">
        <v>471736</v>
      </c>
      <c r="AL113" s="915"/>
      <c r="AM113" s="915"/>
      <c r="AN113" s="915"/>
      <c r="AO113" s="916"/>
      <c r="AP113" s="918">
        <v>5.9</v>
      </c>
      <c r="AQ113" s="919"/>
      <c r="AR113" s="919"/>
      <c r="AS113" s="919"/>
      <c r="AT113" s="920"/>
      <c r="AU113" s="928"/>
      <c r="AV113" s="929"/>
      <c r="AW113" s="929"/>
      <c r="AX113" s="929"/>
      <c r="AY113" s="929"/>
      <c r="AZ113" s="811" t="s">
        <v>452</v>
      </c>
      <c r="BA113" s="748"/>
      <c r="BB113" s="748"/>
      <c r="BC113" s="748"/>
      <c r="BD113" s="748"/>
      <c r="BE113" s="748"/>
      <c r="BF113" s="748"/>
      <c r="BG113" s="748"/>
      <c r="BH113" s="748"/>
      <c r="BI113" s="748"/>
      <c r="BJ113" s="748"/>
      <c r="BK113" s="748"/>
      <c r="BL113" s="748"/>
      <c r="BM113" s="748"/>
      <c r="BN113" s="748"/>
      <c r="BO113" s="748"/>
      <c r="BP113" s="749"/>
      <c r="BQ113" s="812">
        <v>264682</v>
      </c>
      <c r="BR113" s="813"/>
      <c r="BS113" s="813"/>
      <c r="BT113" s="813"/>
      <c r="BU113" s="813"/>
      <c r="BV113" s="813">
        <v>219278</v>
      </c>
      <c r="BW113" s="813"/>
      <c r="BX113" s="813"/>
      <c r="BY113" s="813"/>
      <c r="BZ113" s="813"/>
      <c r="CA113" s="813">
        <v>263112</v>
      </c>
      <c r="CB113" s="813"/>
      <c r="CC113" s="813"/>
      <c r="CD113" s="813"/>
      <c r="CE113" s="813"/>
      <c r="CF113" s="871">
        <v>3.3</v>
      </c>
      <c r="CG113" s="872"/>
      <c r="CH113" s="872"/>
      <c r="CI113" s="872"/>
      <c r="CJ113" s="872"/>
      <c r="CK113" s="923"/>
      <c r="CL113" s="817"/>
      <c r="CM113" s="811" t="s">
        <v>453</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441</v>
      </c>
      <c r="DH113" s="776"/>
      <c r="DI113" s="776"/>
      <c r="DJ113" s="776"/>
      <c r="DK113" s="777"/>
      <c r="DL113" s="778" t="s">
        <v>442</v>
      </c>
      <c r="DM113" s="776"/>
      <c r="DN113" s="776"/>
      <c r="DO113" s="776"/>
      <c r="DP113" s="777"/>
      <c r="DQ113" s="778" t="s">
        <v>441</v>
      </c>
      <c r="DR113" s="776"/>
      <c r="DS113" s="776"/>
      <c r="DT113" s="776"/>
      <c r="DU113" s="777"/>
      <c r="DV113" s="820" t="s">
        <v>415</v>
      </c>
      <c r="DW113" s="821"/>
      <c r="DX113" s="821"/>
      <c r="DY113" s="821"/>
      <c r="DZ113" s="822"/>
    </row>
    <row r="114" spans="1:130" s="221" customFormat="1" ht="26.25" customHeight="1" x14ac:dyDescent="0.15">
      <c r="A114" s="910"/>
      <c r="B114" s="911"/>
      <c r="C114" s="748" t="s">
        <v>454</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69459</v>
      </c>
      <c r="AB114" s="776"/>
      <c r="AC114" s="776"/>
      <c r="AD114" s="776"/>
      <c r="AE114" s="777"/>
      <c r="AF114" s="778">
        <v>61453</v>
      </c>
      <c r="AG114" s="776"/>
      <c r="AH114" s="776"/>
      <c r="AI114" s="776"/>
      <c r="AJ114" s="777"/>
      <c r="AK114" s="778">
        <v>54481</v>
      </c>
      <c r="AL114" s="776"/>
      <c r="AM114" s="776"/>
      <c r="AN114" s="776"/>
      <c r="AO114" s="777"/>
      <c r="AP114" s="820">
        <v>0.7</v>
      </c>
      <c r="AQ114" s="821"/>
      <c r="AR114" s="821"/>
      <c r="AS114" s="821"/>
      <c r="AT114" s="822"/>
      <c r="AU114" s="928"/>
      <c r="AV114" s="929"/>
      <c r="AW114" s="929"/>
      <c r="AX114" s="929"/>
      <c r="AY114" s="929"/>
      <c r="AZ114" s="811" t="s">
        <v>455</v>
      </c>
      <c r="BA114" s="748"/>
      <c r="BB114" s="748"/>
      <c r="BC114" s="748"/>
      <c r="BD114" s="748"/>
      <c r="BE114" s="748"/>
      <c r="BF114" s="748"/>
      <c r="BG114" s="748"/>
      <c r="BH114" s="748"/>
      <c r="BI114" s="748"/>
      <c r="BJ114" s="748"/>
      <c r="BK114" s="748"/>
      <c r="BL114" s="748"/>
      <c r="BM114" s="748"/>
      <c r="BN114" s="748"/>
      <c r="BO114" s="748"/>
      <c r="BP114" s="749"/>
      <c r="BQ114" s="812">
        <v>763959</v>
      </c>
      <c r="BR114" s="813"/>
      <c r="BS114" s="813"/>
      <c r="BT114" s="813"/>
      <c r="BU114" s="813"/>
      <c r="BV114" s="813">
        <v>708425</v>
      </c>
      <c r="BW114" s="813"/>
      <c r="BX114" s="813"/>
      <c r="BY114" s="813"/>
      <c r="BZ114" s="813"/>
      <c r="CA114" s="813">
        <v>741735</v>
      </c>
      <c r="CB114" s="813"/>
      <c r="CC114" s="813"/>
      <c r="CD114" s="813"/>
      <c r="CE114" s="813"/>
      <c r="CF114" s="871">
        <v>9.3000000000000007</v>
      </c>
      <c r="CG114" s="872"/>
      <c r="CH114" s="872"/>
      <c r="CI114" s="872"/>
      <c r="CJ114" s="872"/>
      <c r="CK114" s="923"/>
      <c r="CL114" s="817"/>
      <c r="CM114" s="811" t="s">
        <v>456</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442</v>
      </c>
      <c r="DH114" s="776"/>
      <c r="DI114" s="776"/>
      <c r="DJ114" s="776"/>
      <c r="DK114" s="777"/>
      <c r="DL114" s="778" t="s">
        <v>444</v>
      </c>
      <c r="DM114" s="776"/>
      <c r="DN114" s="776"/>
      <c r="DO114" s="776"/>
      <c r="DP114" s="777"/>
      <c r="DQ114" s="778" t="s">
        <v>442</v>
      </c>
      <c r="DR114" s="776"/>
      <c r="DS114" s="776"/>
      <c r="DT114" s="776"/>
      <c r="DU114" s="777"/>
      <c r="DV114" s="820" t="s">
        <v>441</v>
      </c>
      <c r="DW114" s="821"/>
      <c r="DX114" s="821"/>
      <c r="DY114" s="821"/>
      <c r="DZ114" s="822"/>
    </row>
    <row r="115" spans="1:130" s="221" customFormat="1" ht="26.25" customHeight="1" x14ac:dyDescent="0.15">
      <c r="A115" s="910"/>
      <c r="B115" s="911"/>
      <c r="C115" s="748" t="s">
        <v>457</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t="s">
        <v>442</v>
      </c>
      <c r="AB115" s="915"/>
      <c r="AC115" s="915"/>
      <c r="AD115" s="915"/>
      <c r="AE115" s="916"/>
      <c r="AF115" s="917" t="s">
        <v>415</v>
      </c>
      <c r="AG115" s="915"/>
      <c r="AH115" s="915"/>
      <c r="AI115" s="915"/>
      <c r="AJ115" s="916"/>
      <c r="AK115" s="917" t="s">
        <v>415</v>
      </c>
      <c r="AL115" s="915"/>
      <c r="AM115" s="915"/>
      <c r="AN115" s="915"/>
      <c r="AO115" s="916"/>
      <c r="AP115" s="918" t="s">
        <v>415</v>
      </c>
      <c r="AQ115" s="919"/>
      <c r="AR115" s="919"/>
      <c r="AS115" s="919"/>
      <c r="AT115" s="920"/>
      <c r="AU115" s="928"/>
      <c r="AV115" s="929"/>
      <c r="AW115" s="929"/>
      <c r="AX115" s="929"/>
      <c r="AY115" s="929"/>
      <c r="AZ115" s="811" t="s">
        <v>458</v>
      </c>
      <c r="BA115" s="748"/>
      <c r="BB115" s="748"/>
      <c r="BC115" s="748"/>
      <c r="BD115" s="748"/>
      <c r="BE115" s="748"/>
      <c r="BF115" s="748"/>
      <c r="BG115" s="748"/>
      <c r="BH115" s="748"/>
      <c r="BI115" s="748"/>
      <c r="BJ115" s="748"/>
      <c r="BK115" s="748"/>
      <c r="BL115" s="748"/>
      <c r="BM115" s="748"/>
      <c r="BN115" s="748"/>
      <c r="BO115" s="748"/>
      <c r="BP115" s="749"/>
      <c r="BQ115" s="812" t="s">
        <v>441</v>
      </c>
      <c r="BR115" s="813"/>
      <c r="BS115" s="813"/>
      <c r="BT115" s="813"/>
      <c r="BU115" s="813"/>
      <c r="BV115" s="813" t="s">
        <v>442</v>
      </c>
      <c r="BW115" s="813"/>
      <c r="BX115" s="813"/>
      <c r="BY115" s="813"/>
      <c r="BZ115" s="813"/>
      <c r="CA115" s="813" t="s">
        <v>441</v>
      </c>
      <c r="CB115" s="813"/>
      <c r="CC115" s="813"/>
      <c r="CD115" s="813"/>
      <c r="CE115" s="813"/>
      <c r="CF115" s="871" t="s">
        <v>441</v>
      </c>
      <c r="CG115" s="872"/>
      <c r="CH115" s="872"/>
      <c r="CI115" s="872"/>
      <c r="CJ115" s="872"/>
      <c r="CK115" s="923"/>
      <c r="CL115" s="817"/>
      <c r="CM115" s="811" t="s">
        <v>459</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415</v>
      </c>
      <c r="DH115" s="776"/>
      <c r="DI115" s="776"/>
      <c r="DJ115" s="776"/>
      <c r="DK115" s="777"/>
      <c r="DL115" s="778" t="s">
        <v>441</v>
      </c>
      <c r="DM115" s="776"/>
      <c r="DN115" s="776"/>
      <c r="DO115" s="776"/>
      <c r="DP115" s="777"/>
      <c r="DQ115" s="778" t="s">
        <v>441</v>
      </c>
      <c r="DR115" s="776"/>
      <c r="DS115" s="776"/>
      <c r="DT115" s="776"/>
      <c r="DU115" s="777"/>
      <c r="DV115" s="820" t="s">
        <v>441</v>
      </c>
      <c r="DW115" s="821"/>
      <c r="DX115" s="821"/>
      <c r="DY115" s="821"/>
      <c r="DZ115" s="822"/>
    </row>
    <row r="116" spans="1:130" s="221" customFormat="1" ht="26.25" customHeight="1" x14ac:dyDescent="0.15">
      <c r="A116" s="912"/>
      <c r="B116" s="913"/>
      <c r="C116" s="835" t="s">
        <v>460</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415</v>
      </c>
      <c r="AB116" s="776"/>
      <c r="AC116" s="776"/>
      <c r="AD116" s="776"/>
      <c r="AE116" s="777"/>
      <c r="AF116" s="778" t="s">
        <v>442</v>
      </c>
      <c r="AG116" s="776"/>
      <c r="AH116" s="776"/>
      <c r="AI116" s="776"/>
      <c r="AJ116" s="777"/>
      <c r="AK116" s="778" t="s">
        <v>442</v>
      </c>
      <c r="AL116" s="776"/>
      <c r="AM116" s="776"/>
      <c r="AN116" s="776"/>
      <c r="AO116" s="777"/>
      <c r="AP116" s="820" t="s">
        <v>441</v>
      </c>
      <c r="AQ116" s="821"/>
      <c r="AR116" s="821"/>
      <c r="AS116" s="821"/>
      <c r="AT116" s="822"/>
      <c r="AU116" s="928"/>
      <c r="AV116" s="929"/>
      <c r="AW116" s="929"/>
      <c r="AX116" s="929"/>
      <c r="AY116" s="929"/>
      <c r="AZ116" s="905" t="s">
        <v>461</v>
      </c>
      <c r="BA116" s="906"/>
      <c r="BB116" s="906"/>
      <c r="BC116" s="906"/>
      <c r="BD116" s="906"/>
      <c r="BE116" s="906"/>
      <c r="BF116" s="906"/>
      <c r="BG116" s="906"/>
      <c r="BH116" s="906"/>
      <c r="BI116" s="906"/>
      <c r="BJ116" s="906"/>
      <c r="BK116" s="906"/>
      <c r="BL116" s="906"/>
      <c r="BM116" s="906"/>
      <c r="BN116" s="906"/>
      <c r="BO116" s="906"/>
      <c r="BP116" s="907"/>
      <c r="BQ116" s="812" t="s">
        <v>415</v>
      </c>
      <c r="BR116" s="813"/>
      <c r="BS116" s="813"/>
      <c r="BT116" s="813"/>
      <c r="BU116" s="813"/>
      <c r="BV116" s="813" t="s">
        <v>392</v>
      </c>
      <c r="BW116" s="813"/>
      <c r="BX116" s="813"/>
      <c r="BY116" s="813"/>
      <c r="BZ116" s="813"/>
      <c r="CA116" s="813" t="s">
        <v>415</v>
      </c>
      <c r="CB116" s="813"/>
      <c r="CC116" s="813"/>
      <c r="CD116" s="813"/>
      <c r="CE116" s="813"/>
      <c r="CF116" s="871" t="s">
        <v>415</v>
      </c>
      <c r="CG116" s="872"/>
      <c r="CH116" s="872"/>
      <c r="CI116" s="872"/>
      <c r="CJ116" s="872"/>
      <c r="CK116" s="923"/>
      <c r="CL116" s="817"/>
      <c r="CM116" s="811" t="s">
        <v>462</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415</v>
      </c>
      <c r="DH116" s="776"/>
      <c r="DI116" s="776"/>
      <c r="DJ116" s="776"/>
      <c r="DK116" s="777"/>
      <c r="DL116" s="778" t="s">
        <v>442</v>
      </c>
      <c r="DM116" s="776"/>
      <c r="DN116" s="776"/>
      <c r="DO116" s="776"/>
      <c r="DP116" s="777"/>
      <c r="DQ116" s="778" t="s">
        <v>444</v>
      </c>
      <c r="DR116" s="776"/>
      <c r="DS116" s="776"/>
      <c r="DT116" s="776"/>
      <c r="DU116" s="777"/>
      <c r="DV116" s="820" t="s">
        <v>442</v>
      </c>
      <c r="DW116" s="821"/>
      <c r="DX116" s="821"/>
      <c r="DY116" s="821"/>
      <c r="DZ116" s="822"/>
    </row>
    <row r="117" spans="1:130" s="221" customFormat="1" ht="26.25" customHeight="1" x14ac:dyDescent="0.15">
      <c r="A117" s="891" t="s">
        <v>189</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463</v>
      </c>
      <c r="Z117" s="893"/>
      <c r="AA117" s="898">
        <v>1533341</v>
      </c>
      <c r="AB117" s="899"/>
      <c r="AC117" s="899"/>
      <c r="AD117" s="899"/>
      <c r="AE117" s="900"/>
      <c r="AF117" s="901">
        <v>1382250</v>
      </c>
      <c r="AG117" s="899"/>
      <c r="AH117" s="899"/>
      <c r="AI117" s="899"/>
      <c r="AJ117" s="900"/>
      <c r="AK117" s="901">
        <v>1480384</v>
      </c>
      <c r="AL117" s="899"/>
      <c r="AM117" s="899"/>
      <c r="AN117" s="899"/>
      <c r="AO117" s="900"/>
      <c r="AP117" s="902"/>
      <c r="AQ117" s="903"/>
      <c r="AR117" s="903"/>
      <c r="AS117" s="903"/>
      <c r="AT117" s="904"/>
      <c r="AU117" s="928"/>
      <c r="AV117" s="929"/>
      <c r="AW117" s="929"/>
      <c r="AX117" s="929"/>
      <c r="AY117" s="929"/>
      <c r="AZ117" s="859" t="s">
        <v>464</v>
      </c>
      <c r="BA117" s="860"/>
      <c r="BB117" s="860"/>
      <c r="BC117" s="860"/>
      <c r="BD117" s="860"/>
      <c r="BE117" s="860"/>
      <c r="BF117" s="860"/>
      <c r="BG117" s="860"/>
      <c r="BH117" s="860"/>
      <c r="BI117" s="860"/>
      <c r="BJ117" s="860"/>
      <c r="BK117" s="860"/>
      <c r="BL117" s="860"/>
      <c r="BM117" s="860"/>
      <c r="BN117" s="860"/>
      <c r="BO117" s="860"/>
      <c r="BP117" s="861"/>
      <c r="BQ117" s="812" t="s">
        <v>415</v>
      </c>
      <c r="BR117" s="813"/>
      <c r="BS117" s="813"/>
      <c r="BT117" s="813"/>
      <c r="BU117" s="813"/>
      <c r="BV117" s="813" t="s">
        <v>415</v>
      </c>
      <c r="BW117" s="813"/>
      <c r="BX117" s="813"/>
      <c r="BY117" s="813"/>
      <c r="BZ117" s="813"/>
      <c r="CA117" s="813" t="s">
        <v>441</v>
      </c>
      <c r="CB117" s="813"/>
      <c r="CC117" s="813"/>
      <c r="CD117" s="813"/>
      <c r="CE117" s="813"/>
      <c r="CF117" s="871" t="s">
        <v>415</v>
      </c>
      <c r="CG117" s="872"/>
      <c r="CH117" s="872"/>
      <c r="CI117" s="872"/>
      <c r="CJ117" s="872"/>
      <c r="CK117" s="923"/>
      <c r="CL117" s="817"/>
      <c r="CM117" s="811" t="s">
        <v>465</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415</v>
      </c>
      <c r="DH117" s="776"/>
      <c r="DI117" s="776"/>
      <c r="DJ117" s="776"/>
      <c r="DK117" s="777"/>
      <c r="DL117" s="778" t="s">
        <v>415</v>
      </c>
      <c r="DM117" s="776"/>
      <c r="DN117" s="776"/>
      <c r="DO117" s="776"/>
      <c r="DP117" s="777"/>
      <c r="DQ117" s="778" t="s">
        <v>415</v>
      </c>
      <c r="DR117" s="776"/>
      <c r="DS117" s="776"/>
      <c r="DT117" s="776"/>
      <c r="DU117" s="777"/>
      <c r="DV117" s="820" t="s">
        <v>444</v>
      </c>
      <c r="DW117" s="821"/>
      <c r="DX117" s="821"/>
      <c r="DY117" s="821"/>
      <c r="DZ117" s="822"/>
    </row>
    <row r="118" spans="1:130" s="221" customFormat="1" ht="26.25" customHeight="1" x14ac:dyDescent="0.15">
      <c r="A118" s="891" t="s">
        <v>436</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433</v>
      </c>
      <c r="AB118" s="892"/>
      <c r="AC118" s="892"/>
      <c r="AD118" s="892"/>
      <c r="AE118" s="893"/>
      <c r="AF118" s="894" t="s">
        <v>434</v>
      </c>
      <c r="AG118" s="892"/>
      <c r="AH118" s="892"/>
      <c r="AI118" s="892"/>
      <c r="AJ118" s="893"/>
      <c r="AK118" s="894" t="s">
        <v>307</v>
      </c>
      <c r="AL118" s="892"/>
      <c r="AM118" s="892"/>
      <c r="AN118" s="892"/>
      <c r="AO118" s="893"/>
      <c r="AP118" s="895" t="s">
        <v>435</v>
      </c>
      <c r="AQ118" s="896"/>
      <c r="AR118" s="896"/>
      <c r="AS118" s="896"/>
      <c r="AT118" s="897"/>
      <c r="AU118" s="928"/>
      <c r="AV118" s="929"/>
      <c r="AW118" s="929"/>
      <c r="AX118" s="929"/>
      <c r="AY118" s="929"/>
      <c r="AZ118" s="834" t="s">
        <v>466</v>
      </c>
      <c r="BA118" s="835"/>
      <c r="BB118" s="835"/>
      <c r="BC118" s="835"/>
      <c r="BD118" s="835"/>
      <c r="BE118" s="835"/>
      <c r="BF118" s="835"/>
      <c r="BG118" s="835"/>
      <c r="BH118" s="835"/>
      <c r="BI118" s="835"/>
      <c r="BJ118" s="835"/>
      <c r="BK118" s="835"/>
      <c r="BL118" s="835"/>
      <c r="BM118" s="835"/>
      <c r="BN118" s="835"/>
      <c r="BO118" s="835"/>
      <c r="BP118" s="836"/>
      <c r="BQ118" s="875" t="s">
        <v>441</v>
      </c>
      <c r="BR118" s="841"/>
      <c r="BS118" s="841"/>
      <c r="BT118" s="841"/>
      <c r="BU118" s="841"/>
      <c r="BV118" s="841" t="s">
        <v>442</v>
      </c>
      <c r="BW118" s="841"/>
      <c r="BX118" s="841"/>
      <c r="BY118" s="841"/>
      <c r="BZ118" s="841"/>
      <c r="CA118" s="841" t="s">
        <v>442</v>
      </c>
      <c r="CB118" s="841"/>
      <c r="CC118" s="841"/>
      <c r="CD118" s="841"/>
      <c r="CE118" s="841"/>
      <c r="CF118" s="871" t="s">
        <v>415</v>
      </c>
      <c r="CG118" s="872"/>
      <c r="CH118" s="872"/>
      <c r="CI118" s="872"/>
      <c r="CJ118" s="872"/>
      <c r="CK118" s="923"/>
      <c r="CL118" s="817"/>
      <c r="CM118" s="811" t="s">
        <v>467</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441</v>
      </c>
      <c r="DH118" s="776"/>
      <c r="DI118" s="776"/>
      <c r="DJ118" s="776"/>
      <c r="DK118" s="777"/>
      <c r="DL118" s="778" t="s">
        <v>415</v>
      </c>
      <c r="DM118" s="776"/>
      <c r="DN118" s="776"/>
      <c r="DO118" s="776"/>
      <c r="DP118" s="777"/>
      <c r="DQ118" s="778" t="s">
        <v>442</v>
      </c>
      <c r="DR118" s="776"/>
      <c r="DS118" s="776"/>
      <c r="DT118" s="776"/>
      <c r="DU118" s="777"/>
      <c r="DV118" s="820" t="s">
        <v>442</v>
      </c>
      <c r="DW118" s="821"/>
      <c r="DX118" s="821"/>
      <c r="DY118" s="821"/>
      <c r="DZ118" s="822"/>
    </row>
    <row r="119" spans="1:130" s="221" customFormat="1" ht="26.25" customHeight="1" x14ac:dyDescent="0.15">
      <c r="A119" s="814" t="s">
        <v>439</v>
      </c>
      <c r="B119" s="815"/>
      <c r="C119" s="856" t="s">
        <v>440</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442</v>
      </c>
      <c r="AB119" s="885"/>
      <c r="AC119" s="885"/>
      <c r="AD119" s="885"/>
      <c r="AE119" s="886"/>
      <c r="AF119" s="887" t="s">
        <v>415</v>
      </c>
      <c r="AG119" s="885"/>
      <c r="AH119" s="885"/>
      <c r="AI119" s="885"/>
      <c r="AJ119" s="886"/>
      <c r="AK119" s="887" t="s">
        <v>442</v>
      </c>
      <c r="AL119" s="885"/>
      <c r="AM119" s="885"/>
      <c r="AN119" s="885"/>
      <c r="AO119" s="886"/>
      <c r="AP119" s="888" t="s">
        <v>442</v>
      </c>
      <c r="AQ119" s="889"/>
      <c r="AR119" s="889"/>
      <c r="AS119" s="889"/>
      <c r="AT119" s="890"/>
      <c r="AU119" s="930"/>
      <c r="AV119" s="931"/>
      <c r="AW119" s="931"/>
      <c r="AX119" s="931"/>
      <c r="AY119" s="931"/>
      <c r="AZ119" s="242" t="s">
        <v>189</v>
      </c>
      <c r="BA119" s="242"/>
      <c r="BB119" s="242"/>
      <c r="BC119" s="242"/>
      <c r="BD119" s="242"/>
      <c r="BE119" s="242"/>
      <c r="BF119" s="242"/>
      <c r="BG119" s="242"/>
      <c r="BH119" s="242"/>
      <c r="BI119" s="242"/>
      <c r="BJ119" s="242"/>
      <c r="BK119" s="242"/>
      <c r="BL119" s="242"/>
      <c r="BM119" s="242"/>
      <c r="BN119" s="242"/>
      <c r="BO119" s="873" t="s">
        <v>468</v>
      </c>
      <c r="BP119" s="874"/>
      <c r="BQ119" s="875">
        <v>14792095</v>
      </c>
      <c r="BR119" s="841"/>
      <c r="BS119" s="841"/>
      <c r="BT119" s="841"/>
      <c r="BU119" s="841"/>
      <c r="BV119" s="841">
        <v>15190727</v>
      </c>
      <c r="BW119" s="841"/>
      <c r="BX119" s="841"/>
      <c r="BY119" s="841"/>
      <c r="BZ119" s="841"/>
      <c r="CA119" s="841">
        <v>18656508</v>
      </c>
      <c r="CB119" s="841"/>
      <c r="CC119" s="841"/>
      <c r="CD119" s="841"/>
      <c r="CE119" s="841"/>
      <c r="CF119" s="744"/>
      <c r="CG119" s="745"/>
      <c r="CH119" s="745"/>
      <c r="CI119" s="745"/>
      <c r="CJ119" s="830"/>
      <c r="CK119" s="924"/>
      <c r="CL119" s="819"/>
      <c r="CM119" s="834" t="s">
        <v>469</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444</v>
      </c>
      <c r="DH119" s="760"/>
      <c r="DI119" s="760"/>
      <c r="DJ119" s="760"/>
      <c r="DK119" s="761"/>
      <c r="DL119" s="762" t="s">
        <v>441</v>
      </c>
      <c r="DM119" s="760"/>
      <c r="DN119" s="760"/>
      <c r="DO119" s="760"/>
      <c r="DP119" s="761"/>
      <c r="DQ119" s="762" t="s">
        <v>441</v>
      </c>
      <c r="DR119" s="760"/>
      <c r="DS119" s="760"/>
      <c r="DT119" s="760"/>
      <c r="DU119" s="761"/>
      <c r="DV119" s="844" t="s">
        <v>441</v>
      </c>
      <c r="DW119" s="845"/>
      <c r="DX119" s="845"/>
      <c r="DY119" s="845"/>
      <c r="DZ119" s="846"/>
    </row>
    <row r="120" spans="1:130" s="221" customFormat="1" ht="26.25" customHeight="1" x14ac:dyDescent="0.15">
      <c r="A120" s="816"/>
      <c r="B120" s="817"/>
      <c r="C120" s="811" t="s">
        <v>446</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441</v>
      </c>
      <c r="AB120" s="776"/>
      <c r="AC120" s="776"/>
      <c r="AD120" s="776"/>
      <c r="AE120" s="777"/>
      <c r="AF120" s="778" t="s">
        <v>442</v>
      </c>
      <c r="AG120" s="776"/>
      <c r="AH120" s="776"/>
      <c r="AI120" s="776"/>
      <c r="AJ120" s="777"/>
      <c r="AK120" s="778" t="s">
        <v>444</v>
      </c>
      <c r="AL120" s="776"/>
      <c r="AM120" s="776"/>
      <c r="AN120" s="776"/>
      <c r="AO120" s="777"/>
      <c r="AP120" s="820" t="s">
        <v>441</v>
      </c>
      <c r="AQ120" s="821"/>
      <c r="AR120" s="821"/>
      <c r="AS120" s="821"/>
      <c r="AT120" s="822"/>
      <c r="AU120" s="876" t="s">
        <v>470</v>
      </c>
      <c r="AV120" s="877"/>
      <c r="AW120" s="877"/>
      <c r="AX120" s="877"/>
      <c r="AY120" s="878"/>
      <c r="AZ120" s="856" t="s">
        <v>471</v>
      </c>
      <c r="BA120" s="804"/>
      <c r="BB120" s="804"/>
      <c r="BC120" s="804"/>
      <c r="BD120" s="804"/>
      <c r="BE120" s="804"/>
      <c r="BF120" s="804"/>
      <c r="BG120" s="804"/>
      <c r="BH120" s="804"/>
      <c r="BI120" s="804"/>
      <c r="BJ120" s="804"/>
      <c r="BK120" s="804"/>
      <c r="BL120" s="804"/>
      <c r="BM120" s="804"/>
      <c r="BN120" s="804"/>
      <c r="BO120" s="804"/>
      <c r="BP120" s="805"/>
      <c r="BQ120" s="857">
        <v>4987322</v>
      </c>
      <c r="BR120" s="838"/>
      <c r="BS120" s="838"/>
      <c r="BT120" s="838"/>
      <c r="BU120" s="838"/>
      <c r="BV120" s="838">
        <v>4819443</v>
      </c>
      <c r="BW120" s="838"/>
      <c r="BX120" s="838"/>
      <c r="BY120" s="838"/>
      <c r="BZ120" s="838"/>
      <c r="CA120" s="838">
        <v>4724383</v>
      </c>
      <c r="CB120" s="838"/>
      <c r="CC120" s="838"/>
      <c r="CD120" s="838"/>
      <c r="CE120" s="838"/>
      <c r="CF120" s="862">
        <v>59</v>
      </c>
      <c r="CG120" s="863"/>
      <c r="CH120" s="863"/>
      <c r="CI120" s="863"/>
      <c r="CJ120" s="863"/>
      <c r="CK120" s="864" t="s">
        <v>472</v>
      </c>
      <c r="CL120" s="848"/>
      <c r="CM120" s="848"/>
      <c r="CN120" s="848"/>
      <c r="CO120" s="849"/>
      <c r="CP120" s="868" t="s">
        <v>473</v>
      </c>
      <c r="CQ120" s="869"/>
      <c r="CR120" s="869"/>
      <c r="CS120" s="869"/>
      <c r="CT120" s="869"/>
      <c r="CU120" s="869"/>
      <c r="CV120" s="869"/>
      <c r="CW120" s="869"/>
      <c r="CX120" s="869"/>
      <c r="CY120" s="869"/>
      <c r="CZ120" s="869"/>
      <c r="DA120" s="869"/>
      <c r="DB120" s="869"/>
      <c r="DC120" s="869"/>
      <c r="DD120" s="869"/>
      <c r="DE120" s="869"/>
      <c r="DF120" s="870"/>
      <c r="DG120" s="857" t="s">
        <v>442</v>
      </c>
      <c r="DH120" s="838"/>
      <c r="DI120" s="838"/>
      <c r="DJ120" s="838"/>
      <c r="DK120" s="838"/>
      <c r="DL120" s="838">
        <v>5840336</v>
      </c>
      <c r="DM120" s="838"/>
      <c r="DN120" s="838"/>
      <c r="DO120" s="838"/>
      <c r="DP120" s="838"/>
      <c r="DQ120" s="838">
        <v>5416335</v>
      </c>
      <c r="DR120" s="838"/>
      <c r="DS120" s="838"/>
      <c r="DT120" s="838"/>
      <c r="DU120" s="838"/>
      <c r="DV120" s="839">
        <v>67.7</v>
      </c>
      <c r="DW120" s="839"/>
      <c r="DX120" s="839"/>
      <c r="DY120" s="839"/>
      <c r="DZ120" s="840"/>
    </row>
    <row r="121" spans="1:130" s="221" customFormat="1" ht="26.25" customHeight="1" x14ac:dyDescent="0.15">
      <c r="A121" s="816"/>
      <c r="B121" s="817"/>
      <c r="C121" s="859" t="s">
        <v>474</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441</v>
      </c>
      <c r="AB121" s="776"/>
      <c r="AC121" s="776"/>
      <c r="AD121" s="776"/>
      <c r="AE121" s="777"/>
      <c r="AF121" s="778" t="s">
        <v>442</v>
      </c>
      <c r="AG121" s="776"/>
      <c r="AH121" s="776"/>
      <c r="AI121" s="776"/>
      <c r="AJ121" s="777"/>
      <c r="AK121" s="778" t="s">
        <v>441</v>
      </c>
      <c r="AL121" s="776"/>
      <c r="AM121" s="776"/>
      <c r="AN121" s="776"/>
      <c r="AO121" s="777"/>
      <c r="AP121" s="820" t="s">
        <v>441</v>
      </c>
      <c r="AQ121" s="821"/>
      <c r="AR121" s="821"/>
      <c r="AS121" s="821"/>
      <c r="AT121" s="822"/>
      <c r="AU121" s="879"/>
      <c r="AV121" s="880"/>
      <c r="AW121" s="880"/>
      <c r="AX121" s="880"/>
      <c r="AY121" s="881"/>
      <c r="AZ121" s="811" t="s">
        <v>475</v>
      </c>
      <c r="BA121" s="748"/>
      <c r="BB121" s="748"/>
      <c r="BC121" s="748"/>
      <c r="BD121" s="748"/>
      <c r="BE121" s="748"/>
      <c r="BF121" s="748"/>
      <c r="BG121" s="748"/>
      <c r="BH121" s="748"/>
      <c r="BI121" s="748"/>
      <c r="BJ121" s="748"/>
      <c r="BK121" s="748"/>
      <c r="BL121" s="748"/>
      <c r="BM121" s="748"/>
      <c r="BN121" s="748"/>
      <c r="BO121" s="748"/>
      <c r="BP121" s="749"/>
      <c r="BQ121" s="812">
        <v>3781</v>
      </c>
      <c r="BR121" s="813"/>
      <c r="BS121" s="813"/>
      <c r="BT121" s="813"/>
      <c r="BU121" s="813"/>
      <c r="BV121" s="813">
        <v>5887</v>
      </c>
      <c r="BW121" s="813"/>
      <c r="BX121" s="813"/>
      <c r="BY121" s="813"/>
      <c r="BZ121" s="813"/>
      <c r="CA121" s="813" t="s">
        <v>442</v>
      </c>
      <c r="CB121" s="813"/>
      <c r="CC121" s="813"/>
      <c r="CD121" s="813"/>
      <c r="CE121" s="813"/>
      <c r="CF121" s="871" t="s">
        <v>441</v>
      </c>
      <c r="CG121" s="872"/>
      <c r="CH121" s="872"/>
      <c r="CI121" s="872"/>
      <c r="CJ121" s="872"/>
      <c r="CK121" s="865"/>
      <c r="CL121" s="851"/>
      <c r="CM121" s="851"/>
      <c r="CN121" s="851"/>
      <c r="CO121" s="852"/>
      <c r="CP121" s="831" t="s">
        <v>476</v>
      </c>
      <c r="CQ121" s="832"/>
      <c r="CR121" s="832"/>
      <c r="CS121" s="832"/>
      <c r="CT121" s="832"/>
      <c r="CU121" s="832"/>
      <c r="CV121" s="832"/>
      <c r="CW121" s="832"/>
      <c r="CX121" s="832"/>
      <c r="CY121" s="832"/>
      <c r="CZ121" s="832"/>
      <c r="DA121" s="832"/>
      <c r="DB121" s="832"/>
      <c r="DC121" s="832"/>
      <c r="DD121" s="832"/>
      <c r="DE121" s="832"/>
      <c r="DF121" s="833"/>
      <c r="DG121" s="812">
        <v>14690</v>
      </c>
      <c r="DH121" s="813"/>
      <c r="DI121" s="813"/>
      <c r="DJ121" s="813"/>
      <c r="DK121" s="813"/>
      <c r="DL121" s="813">
        <v>14827</v>
      </c>
      <c r="DM121" s="813"/>
      <c r="DN121" s="813"/>
      <c r="DO121" s="813"/>
      <c r="DP121" s="813"/>
      <c r="DQ121" s="813">
        <v>14939</v>
      </c>
      <c r="DR121" s="813"/>
      <c r="DS121" s="813"/>
      <c r="DT121" s="813"/>
      <c r="DU121" s="813"/>
      <c r="DV121" s="790">
        <v>0.2</v>
      </c>
      <c r="DW121" s="790"/>
      <c r="DX121" s="790"/>
      <c r="DY121" s="790"/>
      <c r="DZ121" s="791"/>
    </row>
    <row r="122" spans="1:130" s="221" customFormat="1" ht="26.25" customHeight="1" x14ac:dyDescent="0.15">
      <c r="A122" s="816"/>
      <c r="B122" s="817"/>
      <c r="C122" s="811" t="s">
        <v>456</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441</v>
      </c>
      <c r="AB122" s="776"/>
      <c r="AC122" s="776"/>
      <c r="AD122" s="776"/>
      <c r="AE122" s="777"/>
      <c r="AF122" s="778" t="s">
        <v>441</v>
      </c>
      <c r="AG122" s="776"/>
      <c r="AH122" s="776"/>
      <c r="AI122" s="776"/>
      <c r="AJ122" s="777"/>
      <c r="AK122" s="778" t="s">
        <v>442</v>
      </c>
      <c r="AL122" s="776"/>
      <c r="AM122" s="776"/>
      <c r="AN122" s="776"/>
      <c r="AO122" s="777"/>
      <c r="AP122" s="820" t="s">
        <v>442</v>
      </c>
      <c r="AQ122" s="821"/>
      <c r="AR122" s="821"/>
      <c r="AS122" s="821"/>
      <c r="AT122" s="822"/>
      <c r="AU122" s="879"/>
      <c r="AV122" s="880"/>
      <c r="AW122" s="880"/>
      <c r="AX122" s="880"/>
      <c r="AY122" s="881"/>
      <c r="AZ122" s="834" t="s">
        <v>477</v>
      </c>
      <c r="BA122" s="835"/>
      <c r="BB122" s="835"/>
      <c r="BC122" s="835"/>
      <c r="BD122" s="835"/>
      <c r="BE122" s="835"/>
      <c r="BF122" s="835"/>
      <c r="BG122" s="835"/>
      <c r="BH122" s="835"/>
      <c r="BI122" s="835"/>
      <c r="BJ122" s="835"/>
      <c r="BK122" s="835"/>
      <c r="BL122" s="835"/>
      <c r="BM122" s="835"/>
      <c r="BN122" s="835"/>
      <c r="BO122" s="835"/>
      <c r="BP122" s="836"/>
      <c r="BQ122" s="875">
        <v>12323777</v>
      </c>
      <c r="BR122" s="841"/>
      <c r="BS122" s="841"/>
      <c r="BT122" s="841"/>
      <c r="BU122" s="841"/>
      <c r="BV122" s="841">
        <v>12486702</v>
      </c>
      <c r="BW122" s="841"/>
      <c r="BX122" s="841"/>
      <c r="BY122" s="841"/>
      <c r="BZ122" s="841"/>
      <c r="CA122" s="841">
        <v>13867593</v>
      </c>
      <c r="CB122" s="841"/>
      <c r="CC122" s="841"/>
      <c r="CD122" s="841"/>
      <c r="CE122" s="841"/>
      <c r="CF122" s="842">
        <v>173.3</v>
      </c>
      <c r="CG122" s="843"/>
      <c r="CH122" s="843"/>
      <c r="CI122" s="843"/>
      <c r="CJ122" s="843"/>
      <c r="CK122" s="865"/>
      <c r="CL122" s="851"/>
      <c r="CM122" s="851"/>
      <c r="CN122" s="851"/>
      <c r="CO122" s="852"/>
      <c r="CP122" s="831" t="s">
        <v>408</v>
      </c>
      <c r="CQ122" s="832"/>
      <c r="CR122" s="832"/>
      <c r="CS122" s="832"/>
      <c r="CT122" s="832"/>
      <c r="CU122" s="832"/>
      <c r="CV122" s="832"/>
      <c r="CW122" s="832"/>
      <c r="CX122" s="832"/>
      <c r="CY122" s="832"/>
      <c r="CZ122" s="832"/>
      <c r="DA122" s="832"/>
      <c r="DB122" s="832"/>
      <c r="DC122" s="832"/>
      <c r="DD122" s="832"/>
      <c r="DE122" s="832"/>
      <c r="DF122" s="833"/>
      <c r="DG122" s="812" t="s">
        <v>441</v>
      </c>
      <c r="DH122" s="813"/>
      <c r="DI122" s="813"/>
      <c r="DJ122" s="813"/>
      <c r="DK122" s="813"/>
      <c r="DL122" s="813" t="s">
        <v>415</v>
      </c>
      <c r="DM122" s="813"/>
      <c r="DN122" s="813"/>
      <c r="DO122" s="813"/>
      <c r="DP122" s="813"/>
      <c r="DQ122" s="813" t="s">
        <v>441</v>
      </c>
      <c r="DR122" s="813"/>
      <c r="DS122" s="813"/>
      <c r="DT122" s="813"/>
      <c r="DU122" s="813"/>
      <c r="DV122" s="790" t="s">
        <v>441</v>
      </c>
      <c r="DW122" s="790"/>
      <c r="DX122" s="790"/>
      <c r="DY122" s="790"/>
      <c r="DZ122" s="791"/>
    </row>
    <row r="123" spans="1:130" s="221" customFormat="1" ht="26.25" customHeight="1" x14ac:dyDescent="0.15">
      <c r="A123" s="816"/>
      <c r="B123" s="817"/>
      <c r="C123" s="811" t="s">
        <v>462</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444</v>
      </c>
      <c r="AB123" s="776"/>
      <c r="AC123" s="776"/>
      <c r="AD123" s="776"/>
      <c r="AE123" s="777"/>
      <c r="AF123" s="778" t="s">
        <v>441</v>
      </c>
      <c r="AG123" s="776"/>
      <c r="AH123" s="776"/>
      <c r="AI123" s="776"/>
      <c r="AJ123" s="777"/>
      <c r="AK123" s="778" t="s">
        <v>415</v>
      </c>
      <c r="AL123" s="776"/>
      <c r="AM123" s="776"/>
      <c r="AN123" s="776"/>
      <c r="AO123" s="777"/>
      <c r="AP123" s="820" t="s">
        <v>441</v>
      </c>
      <c r="AQ123" s="821"/>
      <c r="AR123" s="821"/>
      <c r="AS123" s="821"/>
      <c r="AT123" s="822"/>
      <c r="AU123" s="882"/>
      <c r="AV123" s="883"/>
      <c r="AW123" s="883"/>
      <c r="AX123" s="883"/>
      <c r="AY123" s="883"/>
      <c r="AZ123" s="242" t="s">
        <v>189</v>
      </c>
      <c r="BA123" s="242"/>
      <c r="BB123" s="242"/>
      <c r="BC123" s="242"/>
      <c r="BD123" s="242"/>
      <c r="BE123" s="242"/>
      <c r="BF123" s="242"/>
      <c r="BG123" s="242"/>
      <c r="BH123" s="242"/>
      <c r="BI123" s="242"/>
      <c r="BJ123" s="242"/>
      <c r="BK123" s="242"/>
      <c r="BL123" s="242"/>
      <c r="BM123" s="242"/>
      <c r="BN123" s="242"/>
      <c r="BO123" s="873" t="s">
        <v>478</v>
      </c>
      <c r="BP123" s="874"/>
      <c r="BQ123" s="828">
        <v>17314880</v>
      </c>
      <c r="BR123" s="829"/>
      <c r="BS123" s="829"/>
      <c r="BT123" s="829"/>
      <c r="BU123" s="829"/>
      <c r="BV123" s="829">
        <v>17312032</v>
      </c>
      <c r="BW123" s="829"/>
      <c r="BX123" s="829"/>
      <c r="BY123" s="829"/>
      <c r="BZ123" s="829"/>
      <c r="CA123" s="829">
        <v>18591976</v>
      </c>
      <c r="CB123" s="829"/>
      <c r="CC123" s="829"/>
      <c r="CD123" s="829"/>
      <c r="CE123" s="829"/>
      <c r="CF123" s="744"/>
      <c r="CG123" s="745"/>
      <c r="CH123" s="745"/>
      <c r="CI123" s="745"/>
      <c r="CJ123" s="830"/>
      <c r="CK123" s="865"/>
      <c r="CL123" s="851"/>
      <c r="CM123" s="851"/>
      <c r="CN123" s="851"/>
      <c r="CO123" s="852"/>
      <c r="CP123" s="831" t="s">
        <v>479</v>
      </c>
      <c r="CQ123" s="832"/>
      <c r="CR123" s="832"/>
      <c r="CS123" s="832"/>
      <c r="CT123" s="832"/>
      <c r="CU123" s="832"/>
      <c r="CV123" s="832"/>
      <c r="CW123" s="832"/>
      <c r="CX123" s="832"/>
      <c r="CY123" s="832"/>
      <c r="CZ123" s="832"/>
      <c r="DA123" s="832"/>
      <c r="DB123" s="832"/>
      <c r="DC123" s="832"/>
      <c r="DD123" s="832"/>
      <c r="DE123" s="832"/>
      <c r="DF123" s="833"/>
      <c r="DG123" s="775" t="s">
        <v>442</v>
      </c>
      <c r="DH123" s="776"/>
      <c r="DI123" s="776"/>
      <c r="DJ123" s="776"/>
      <c r="DK123" s="777"/>
      <c r="DL123" s="778" t="s">
        <v>442</v>
      </c>
      <c r="DM123" s="776"/>
      <c r="DN123" s="776"/>
      <c r="DO123" s="776"/>
      <c r="DP123" s="777"/>
      <c r="DQ123" s="778" t="s">
        <v>442</v>
      </c>
      <c r="DR123" s="776"/>
      <c r="DS123" s="776"/>
      <c r="DT123" s="776"/>
      <c r="DU123" s="777"/>
      <c r="DV123" s="820" t="s">
        <v>442</v>
      </c>
      <c r="DW123" s="821"/>
      <c r="DX123" s="821"/>
      <c r="DY123" s="821"/>
      <c r="DZ123" s="822"/>
    </row>
    <row r="124" spans="1:130" s="221" customFormat="1" ht="26.25" customHeight="1" thickBot="1" x14ac:dyDescent="0.2">
      <c r="A124" s="816"/>
      <c r="B124" s="817"/>
      <c r="C124" s="811" t="s">
        <v>465</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444</v>
      </c>
      <c r="AB124" s="776"/>
      <c r="AC124" s="776"/>
      <c r="AD124" s="776"/>
      <c r="AE124" s="777"/>
      <c r="AF124" s="778" t="s">
        <v>442</v>
      </c>
      <c r="AG124" s="776"/>
      <c r="AH124" s="776"/>
      <c r="AI124" s="776"/>
      <c r="AJ124" s="777"/>
      <c r="AK124" s="778" t="s">
        <v>442</v>
      </c>
      <c r="AL124" s="776"/>
      <c r="AM124" s="776"/>
      <c r="AN124" s="776"/>
      <c r="AO124" s="777"/>
      <c r="AP124" s="820" t="s">
        <v>441</v>
      </c>
      <c r="AQ124" s="821"/>
      <c r="AR124" s="821"/>
      <c r="AS124" s="821"/>
      <c r="AT124" s="822"/>
      <c r="AU124" s="823" t="s">
        <v>480</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t="s">
        <v>442</v>
      </c>
      <c r="BR124" s="827"/>
      <c r="BS124" s="827"/>
      <c r="BT124" s="827"/>
      <c r="BU124" s="827"/>
      <c r="BV124" s="827" t="s">
        <v>442</v>
      </c>
      <c r="BW124" s="827"/>
      <c r="BX124" s="827"/>
      <c r="BY124" s="827"/>
      <c r="BZ124" s="827"/>
      <c r="CA124" s="827">
        <v>0.8</v>
      </c>
      <c r="CB124" s="827"/>
      <c r="CC124" s="827"/>
      <c r="CD124" s="827"/>
      <c r="CE124" s="827"/>
      <c r="CF124" s="722"/>
      <c r="CG124" s="723"/>
      <c r="CH124" s="723"/>
      <c r="CI124" s="723"/>
      <c r="CJ124" s="858"/>
      <c r="CK124" s="866"/>
      <c r="CL124" s="866"/>
      <c r="CM124" s="866"/>
      <c r="CN124" s="866"/>
      <c r="CO124" s="867"/>
      <c r="CP124" s="831" t="s">
        <v>481</v>
      </c>
      <c r="CQ124" s="832"/>
      <c r="CR124" s="832"/>
      <c r="CS124" s="832"/>
      <c r="CT124" s="832"/>
      <c r="CU124" s="832"/>
      <c r="CV124" s="832"/>
      <c r="CW124" s="832"/>
      <c r="CX124" s="832"/>
      <c r="CY124" s="832"/>
      <c r="CZ124" s="832"/>
      <c r="DA124" s="832"/>
      <c r="DB124" s="832"/>
      <c r="DC124" s="832"/>
      <c r="DD124" s="832"/>
      <c r="DE124" s="832"/>
      <c r="DF124" s="833"/>
      <c r="DG124" s="759">
        <v>6315318</v>
      </c>
      <c r="DH124" s="760"/>
      <c r="DI124" s="760"/>
      <c r="DJ124" s="760"/>
      <c r="DK124" s="761"/>
      <c r="DL124" s="762" t="s">
        <v>444</v>
      </c>
      <c r="DM124" s="760"/>
      <c r="DN124" s="760"/>
      <c r="DO124" s="760"/>
      <c r="DP124" s="761"/>
      <c r="DQ124" s="762" t="s">
        <v>444</v>
      </c>
      <c r="DR124" s="760"/>
      <c r="DS124" s="760"/>
      <c r="DT124" s="760"/>
      <c r="DU124" s="761"/>
      <c r="DV124" s="844" t="s">
        <v>444</v>
      </c>
      <c r="DW124" s="845"/>
      <c r="DX124" s="845"/>
      <c r="DY124" s="845"/>
      <c r="DZ124" s="846"/>
    </row>
    <row r="125" spans="1:130" s="221" customFormat="1" ht="26.25" customHeight="1" x14ac:dyDescent="0.15">
      <c r="A125" s="816"/>
      <c r="B125" s="817"/>
      <c r="C125" s="811" t="s">
        <v>467</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444</v>
      </c>
      <c r="AB125" s="776"/>
      <c r="AC125" s="776"/>
      <c r="AD125" s="776"/>
      <c r="AE125" s="777"/>
      <c r="AF125" s="778" t="s">
        <v>444</v>
      </c>
      <c r="AG125" s="776"/>
      <c r="AH125" s="776"/>
      <c r="AI125" s="776"/>
      <c r="AJ125" s="777"/>
      <c r="AK125" s="778" t="s">
        <v>444</v>
      </c>
      <c r="AL125" s="776"/>
      <c r="AM125" s="776"/>
      <c r="AN125" s="776"/>
      <c r="AO125" s="777"/>
      <c r="AP125" s="820" t="s">
        <v>444</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482</v>
      </c>
      <c r="CL125" s="848"/>
      <c r="CM125" s="848"/>
      <c r="CN125" s="848"/>
      <c r="CO125" s="849"/>
      <c r="CP125" s="856" t="s">
        <v>483</v>
      </c>
      <c r="CQ125" s="804"/>
      <c r="CR125" s="804"/>
      <c r="CS125" s="804"/>
      <c r="CT125" s="804"/>
      <c r="CU125" s="804"/>
      <c r="CV125" s="804"/>
      <c r="CW125" s="804"/>
      <c r="CX125" s="804"/>
      <c r="CY125" s="804"/>
      <c r="CZ125" s="804"/>
      <c r="DA125" s="804"/>
      <c r="DB125" s="804"/>
      <c r="DC125" s="804"/>
      <c r="DD125" s="804"/>
      <c r="DE125" s="804"/>
      <c r="DF125" s="805"/>
      <c r="DG125" s="857" t="s">
        <v>444</v>
      </c>
      <c r="DH125" s="838"/>
      <c r="DI125" s="838"/>
      <c r="DJ125" s="838"/>
      <c r="DK125" s="838"/>
      <c r="DL125" s="838" t="s">
        <v>444</v>
      </c>
      <c r="DM125" s="838"/>
      <c r="DN125" s="838"/>
      <c r="DO125" s="838"/>
      <c r="DP125" s="838"/>
      <c r="DQ125" s="838" t="s">
        <v>444</v>
      </c>
      <c r="DR125" s="838"/>
      <c r="DS125" s="838"/>
      <c r="DT125" s="838"/>
      <c r="DU125" s="838"/>
      <c r="DV125" s="839" t="s">
        <v>444</v>
      </c>
      <c r="DW125" s="839"/>
      <c r="DX125" s="839"/>
      <c r="DY125" s="839"/>
      <c r="DZ125" s="840"/>
    </row>
    <row r="126" spans="1:130" s="221" customFormat="1" ht="26.25" customHeight="1" thickBot="1" x14ac:dyDescent="0.2">
      <c r="A126" s="816"/>
      <c r="B126" s="817"/>
      <c r="C126" s="811" t="s">
        <v>469</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444</v>
      </c>
      <c r="AB126" s="776"/>
      <c r="AC126" s="776"/>
      <c r="AD126" s="776"/>
      <c r="AE126" s="777"/>
      <c r="AF126" s="778" t="s">
        <v>444</v>
      </c>
      <c r="AG126" s="776"/>
      <c r="AH126" s="776"/>
      <c r="AI126" s="776"/>
      <c r="AJ126" s="777"/>
      <c r="AK126" s="778" t="s">
        <v>442</v>
      </c>
      <c r="AL126" s="776"/>
      <c r="AM126" s="776"/>
      <c r="AN126" s="776"/>
      <c r="AO126" s="777"/>
      <c r="AP126" s="820" t="s">
        <v>444</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484</v>
      </c>
      <c r="CQ126" s="748"/>
      <c r="CR126" s="748"/>
      <c r="CS126" s="748"/>
      <c r="CT126" s="748"/>
      <c r="CU126" s="748"/>
      <c r="CV126" s="748"/>
      <c r="CW126" s="748"/>
      <c r="CX126" s="748"/>
      <c r="CY126" s="748"/>
      <c r="CZ126" s="748"/>
      <c r="DA126" s="748"/>
      <c r="DB126" s="748"/>
      <c r="DC126" s="748"/>
      <c r="DD126" s="748"/>
      <c r="DE126" s="748"/>
      <c r="DF126" s="749"/>
      <c r="DG126" s="812" t="s">
        <v>442</v>
      </c>
      <c r="DH126" s="813"/>
      <c r="DI126" s="813"/>
      <c r="DJ126" s="813"/>
      <c r="DK126" s="813"/>
      <c r="DL126" s="813" t="s">
        <v>444</v>
      </c>
      <c r="DM126" s="813"/>
      <c r="DN126" s="813"/>
      <c r="DO126" s="813"/>
      <c r="DP126" s="813"/>
      <c r="DQ126" s="813" t="s">
        <v>444</v>
      </c>
      <c r="DR126" s="813"/>
      <c r="DS126" s="813"/>
      <c r="DT126" s="813"/>
      <c r="DU126" s="813"/>
      <c r="DV126" s="790" t="s">
        <v>444</v>
      </c>
      <c r="DW126" s="790"/>
      <c r="DX126" s="790"/>
      <c r="DY126" s="790"/>
      <c r="DZ126" s="791"/>
    </row>
    <row r="127" spans="1:130" s="221" customFormat="1" ht="26.25" customHeight="1" x14ac:dyDescent="0.15">
      <c r="A127" s="818"/>
      <c r="B127" s="819"/>
      <c r="C127" s="834" t="s">
        <v>485</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444</v>
      </c>
      <c r="AB127" s="776"/>
      <c r="AC127" s="776"/>
      <c r="AD127" s="776"/>
      <c r="AE127" s="777"/>
      <c r="AF127" s="778" t="s">
        <v>444</v>
      </c>
      <c r="AG127" s="776"/>
      <c r="AH127" s="776"/>
      <c r="AI127" s="776"/>
      <c r="AJ127" s="777"/>
      <c r="AK127" s="778" t="s">
        <v>444</v>
      </c>
      <c r="AL127" s="776"/>
      <c r="AM127" s="776"/>
      <c r="AN127" s="776"/>
      <c r="AO127" s="777"/>
      <c r="AP127" s="820" t="s">
        <v>444</v>
      </c>
      <c r="AQ127" s="821"/>
      <c r="AR127" s="821"/>
      <c r="AS127" s="821"/>
      <c r="AT127" s="822"/>
      <c r="AU127" s="223"/>
      <c r="AV127" s="223"/>
      <c r="AW127" s="223"/>
      <c r="AX127" s="837" t="s">
        <v>486</v>
      </c>
      <c r="AY127" s="808"/>
      <c r="AZ127" s="808"/>
      <c r="BA127" s="808"/>
      <c r="BB127" s="808"/>
      <c r="BC127" s="808"/>
      <c r="BD127" s="808"/>
      <c r="BE127" s="809"/>
      <c r="BF127" s="807" t="s">
        <v>487</v>
      </c>
      <c r="BG127" s="808"/>
      <c r="BH127" s="808"/>
      <c r="BI127" s="808"/>
      <c r="BJ127" s="808"/>
      <c r="BK127" s="808"/>
      <c r="BL127" s="809"/>
      <c r="BM127" s="807" t="s">
        <v>488</v>
      </c>
      <c r="BN127" s="808"/>
      <c r="BO127" s="808"/>
      <c r="BP127" s="808"/>
      <c r="BQ127" s="808"/>
      <c r="BR127" s="808"/>
      <c r="BS127" s="809"/>
      <c r="BT127" s="807" t="s">
        <v>489</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490</v>
      </c>
      <c r="CQ127" s="748"/>
      <c r="CR127" s="748"/>
      <c r="CS127" s="748"/>
      <c r="CT127" s="748"/>
      <c r="CU127" s="748"/>
      <c r="CV127" s="748"/>
      <c r="CW127" s="748"/>
      <c r="CX127" s="748"/>
      <c r="CY127" s="748"/>
      <c r="CZ127" s="748"/>
      <c r="DA127" s="748"/>
      <c r="DB127" s="748"/>
      <c r="DC127" s="748"/>
      <c r="DD127" s="748"/>
      <c r="DE127" s="748"/>
      <c r="DF127" s="749"/>
      <c r="DG127" s="812" t="s">
        <v>444</v>
      </c>
      <c r="DH127" s="813"/>
      <c r="DI127" s="813"/>
      <c r="DJ127" s="813"/>
      <c r="DK127" s="813"/>
      <c r="DL127" s="813" t="s">
        <v>442</v>
      </c>
      <c r="DM127" s="813"/>
      <c r="DN127" s="813"/>
      <c r="DO127" s="813"/>
      <c r="DP127" s="813"/>
      <c r="DQ127" s="813" t="s">
        <v>444</v>
      </c>
      <c r="DR127" s="813"/>
      <c r="DS127" s="813"/>
      <c r="DT127" s="813"/>
      <c r="DU127" s="813"/>
      <c r="DV127" s="790" t="s">
        <v>442</v>
      </c>
      <c r="DW127" s="790"/>
      <c r="DX127" s="790"/>
      <c r="DY127" s="790"/>
      <c r="DZ127" s="791"/>
    </row>
    <row r="128" spans="1:130" s="221" customFormat="1" ht="26.25" customHeight="1" thickBot="1" x14ac:dyDescent="0.2">
      <c r="A128" s="792" t="s">
        <v>491</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492</v>
      </c>
      <c r="X128" s="794"/>
      <c r="Y128" s="794"/>
      <c r="Z128" s="795"/>
      <c r="AA128" s="796">
        <v>666</v>
      </c>
      <c r="AB128" s="797"/>
      <c r="AC128" s="797"/>
      <c r="AD128" s="797"/>
      <c r="AE128" s="798"/>
      <c r="AF128" s="799">
        <v>117</v>
      </c>
      <c r="AG128" s="797"/>
      <c r="AH128" s="797"/>
      <c r="AI128" s="797"/>
      <c r="AJ128" s="798"/>
      <c r="AK128" s="799">
        <v>29</v>
      </c>
      <c r="AL128" s="797"/>
      <c r="AM128" s="797"/>
      <c r="AN128" s="797"/>
      <c r="AO128" s="798"/>
      <c r="AP128" s="800"/>
      <c r="AQ128" s="801"/>
      <c r="AR128" s="801"/>
      <c r="AS128" s="801"/>
      <c r="AT128" s="802"/>
      <c r="AU128" s="223"/>
      <c r="AV128" s="223"/>
      <c r="AW128" s="223"/>
      <c r="AX128" s="803" t="s">
        <v>493</v>
      </c>
      <c r="AY128" s="804"/>
      <c r="AZ128" s="804"/>
      <c r="BA128" s="804"/>
      <c r="BB128" s="804"/>
      <c r="BC128" s="804"/>
      <c r="BD128" s="804"/>
      <c r="BE128" s="805"/>
      <c r="BF128" s="782" t="s">
        <v>415</v>
      </c>
      <c r="BG128" s="783"/>
      <c r="BH128" s="783"/>
      <c r="BI128" s="783"/>
      <c r="BJ128" s="783"/>
      <c r="BK128" s="783"/>
      <c r="BL128" s="806"/>
      <c r="BM128" s="782">
        <v>13.51</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494</v>
      </c>
      <c r="CQ128" s="726"/>
      <c r="CR128" s="726"/>
      <c r="CS128" s="726"/>
      <c r="CT128" s="726"/>
      <c r="CU128" s="726"/>
      <c r="CV128" s="726"/>
      <c r="CW128" s="726"/>
      <c r="CX128" s="726"/>
      <c r="CY128" s="726"/>
      <c r="CZ128" s="726"/>
      <c r="DA128" s="726"/>
      <c r="DB128" s="726"/>
      <c r="DC128" s="726"/>
      <c r="DD128" s="726"/>
      <c r="DE128" s="726"/>
      <c r="DF128" s="727"/>
      <c r="DG128" s="786" t="s">
        <v>392</v>
      </c>
      <c r="DH128" s="787"/>
      <c r="DI128" s="787"/>
      <c r="DJ128" s="787"/>
      <c r="DK128" s="787"/>
      <c r="DL128" s="787" t="s">
        <v>495</v>
      </c>
      <c r="DM128" s="787"/>
      <c r="DN128" s="787"/>
      <c r="DO128" s="787"/>
      <c r="DP128" s="787"/>
      <c r="DQ128" s="787" t="s">
        <v>496</v>
      </c>
      <c r="DR128" s="787"/>
      <c r="DS128" s="787"/>
      <c r="DT128" s="787"/>
      <c r="DU128" s="787"/>
      <c r="DV128" s="788" t="s">
        <v>495</v>
      </c>
      <c r="DW128" s="788"/>
      <c r="DX128" s="788"/>
      <c r="DY128" s="788"/>
      <c r="DZ128" s="789"/>
    </row>
    <row r="129" spans="1:131" s="221" customFormat="1" ht="26.25" customHeight="1" x14ac:dyDescent="0.15">
      <c r="A129" s="770" t="s">
        <v>108</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497</v>
      </c>
      <c r="X129" s="773"/>
      <c r="Y129" s="773"/>
      <c r="Z129" s="774"/>
      <c r="AA129" s="775">
        <v>8040460</v>
      </c>
      <c r="AB129" s="776"/>
      <c r="AC129" s="776"/>
      <c r="AD129" s="776"/>
      <c r="AE129" s="777"/>
      <c r="AF129" s="778">
        <v>8520230</v>
      </c>
      <c r="AG129" s="776"/>
      <c r="AH129" s="776"/>
      <c r="AI129" s="776"/>
      <c r="AJ129" s="777"/>
      <c r="AK129" s="778">
        <v>9044494</v>
      </c>
      <c r="AL129" s="776"/>
      <c r="AM129" s="776"/>
      <c r="AN129" s="776"/>
      <c r="AO129" s="777"/>
      <c r="AP129" s="779"/>
      <c r="AQ129" s="780"/>
      <c r="AR129" s="780"/>
      <c r="AS129" s="780"/>
      <c r="AT129" s="781"/>
      <c r="AU129" s="224"/>
      <c r="AV129" s="224"/>
      <c r="AW129" s="224"/>
      <c r="AX129" s="747" t="s">
        <v>498</v>
      </c>
      <c r="AY129" s="748"/>
      <c r="AZ129" s="748"/>
      <c r="BA129" s="748"/>
      <c r="BB129" s="748"/>
      <c r="BC129" s="748"/>
      <c r="BD129" s="748"/>
      <c r="BE129" s="749"/>
      <c r="BF129" s="766" t="s">
        <v>441</v>
      </c>
      <c r="BG129" s="767"/>
      <c r="BH129" s="767"/>
      <c r="BI129" s="767"/>
      <c r="BJ129" s="767"/>
      <c r="BK129" s="767"/>
      <c r="BL129" s="768"/>
      <c r="BM129" s="766">
        <v>18.510000000000002</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499</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500</v>
      </c>
      <c r="X130" s="773"/>
      <c r="Y130" s="773"/>
      <c r="Z130" s="774"/>
      <c r="AA130" s="775">
        <v>1050363</v>
      </c>
      <c r="AB130" s="776"/>
      <c r="AC130" s="776"/>
      <c r="AD130" s="776"/>
      <c r="AE130" s="777"/>
      <c r="AF130" s="778">
        <v>1022787</v>
      </c>
      <c r="AG130" s="776"/>
      <c r="AH130" s="776"/>
      <c r="AI130" s="776"/>
      <c r="AJ130" s="777"/>
      <c r="AK130" s="778">
        <v>1043276</v>
      </c>
      <c r="AL130" s="776"/>
      <c r="AM130" s="776"/>
      <c r="AN130" s="776"/>
      <c r="AO130" s="777"/>
      <c r="AP130" s="779"/>
      <c r="AQ130" s="780"/>
      <c r="AR130" s="780"/>
      <c r="AS130" s="780"/>
      <c r="AT130" s="781"/>
      <c r="AU130" s="224"/>
      <c r="AV130" s="224"/>
      <c r="AW130" s="224"/>
      <c r="AX130" s="747" t="s">
        <v>501</v>
      </c>
      <c r="AY130" s="748"/>
      <c r="AZ130" s="748"/>
      <c r="BA130" s="748"/>
      <c r="BB130" s="748"/>
      <c r="BC130" s="748"/>
      <c r="BD130" s="748"/>
      <c r="BE130" s="749"/>
      <c r="BF130" s="750">
        <v>5.7</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502</v>
      </c>
      <c r="X131" s="757"/>
      <c r="Y131" s="757"/>
      <c r="Z131" s="758"/>
      <c r="AA131" s="759">
        <v>6990097</v>
      </c>
      <c r="AB131" s="760"/>
      <c r="AC131" s="760"/>
      <c r="AD131" s="760"/>
      <c r="AE131" s="761"/>
      <c r="AF131" s="762">
        <v>7497443</v>
      </c>
      <c r="AG131" s="760"/>
      <c r="AH131" s="760"/>
      <c r="AI131" s="760"/>
      <c r="AJ131" s="761"/>
      <c r="AK131" s="762">
        <v>8001218</v>
      </c>
      <c r="AL131" s="760"/>
      <c r="AM131" s="760"/>
      <c r="AN131" s="760"/>
      <c r="AO131" s="761"/>
      <c r="AP131" s="763"/>
      <c r="AQ131" s="764"/>
      <c r="AR131" s="764"/>
      <c r="AS131" s="764"/>
      <c r="AT131" s="765"/>
      <c r="AU131" s="224"/>
      <c r="AV131" s="224"/>
      <c r="AW131" s="224"/>
      <c r="AX131" s="725" t="s">
        <v>503</v>
      </c>
      <c r="AY131" s="726"/>
      <c r="AZ131" s="726"/>
      <c r="BA131" s="726"/>
      <c r="BB131" s="726"/>
      <c r="BC131" s="726"/>
      <c r="BD131" s="726"/>
      <c r="BE131" s="727"/>
      <c r="BF131" s="728">
        <v>0.8</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504</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505</v>
      </c>
      <c r="W132" s="738"/>
      <c r="X132" s="738"/>
      <c r="Y132" s="738"/>
      <c r="Z132" s="739"/>
      <c r="AA132" s="740">
        <v>6.8999368959999998</v>
      </c>
      <c r="AB132" s="741"/>
      <c r="AC132" s="741"/>
      <c r="AD132" s="741"/>
      <c r="AE132" s="742"/>
      <c r="AF132" s="743">
        <v>4.7929139909999998</v>
      </c>
      <c r="AG132" s="741"/>
      <c r="AH132" s="741"/>
      <c r="AI132" s="741"/>
      <c r="AJ132" s="742"/>
      <c r="AK132" s="743">
        <v>5.4626606679999998</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506</v>
      </c>
      <c r="W133" s="717"/>
      <c r="X133" s="717"/>
      <c r="Y133" s="717"/>
      <c r="Z133" s="718"/>
      <c r="AA133" s="719">
        <v>6.4</v>
      </c>
      <c r="AB133" s="720"/>
      <c r="AC133" s="720"/>
      <c r="AD133" s="720"/>
      <c r="AE133" s="721"/>
      <c r="AF133" s="719">
        <v>5.8</v>
      </c>
      <c r="AG133" s="720"/>
      <c r="AH133" s="720"/>
      <c r="AI133" s="720"/>
      <c r="AJ133" s="721"/>
      <c r="AK133" s="719">
        <v>5.7</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aelpt7ZZ2hEnUFTLmCiW3tBIWch+TYfa9Bzmf8piM3weM/2+eSfXxxblFgey1woBoQDgx3u5aNvRh/jDDO0XWw==" saltValue="t+OQLnaMSAyTN8Ai7kAn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 zoomScale="70" zoomScaleNormal="85" zoomScaleSheetLayoutView="70" workbookViewId="0">
      <selection activeCell="AZ23" sqref="AZ23"/>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o8z6OdNgT8oR3RxQxTVuHe45WCP0CiZNoGKcmaxGXsm5j8xfmAGdE9c+CqylDfi7nr4EgVsuokUcs402Fz4Q==" saltValue="OW5yDMmIM3j5FkwbJbVwI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4" t="s">
        <v>510</v>
      </c>
      <c r="AP7" s="263"/>
      <c r="AQ7" s="264" t="s">
        <v>511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5"/>
      <c r="AP8" s="269" t="s">
        <v>512</v>
      </c>
      <c r="AQ8" s="270" t="s">
        <v>513</v>
      </c>
      <c r="AR8" s="271" t="s">
        <v>514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6" t="s">
        <v>515</v>
      </c>
      <c r="AL9" s="1127"/>
      <c r="AM9" s="1127"/>
      <c r="AN9" s="1128"/>
      <c r="AO9" s="272">
        <v>2055746</v>
      </c>
      <c r="AP9" s="272">
        <v>52941</v>
      </c>
      <c r="AQ9" s="273">
        <v>65075</v>
      </c>
      <c r="AR9" s="274">
        <v>-18.600000000000001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6" t="s">
        <v>516</v>
      </c>
      <c r="AL10" s="1127"/>
      <c r="AM10" s="1127"/>
      <c r="AN10" s="1128"/>
      <c r="AO10" s="275">
        <v>351206</v>
      </c>
      <c r="AP10" s="275">
        <v>9044</v>
      </c>
      <c r="AQ10" s="276">
        <v>8175</v>
      </c>
      <c r="AR10" s="277">
        <v>10.6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6" t="s">
        <v>517</v>
      </c>
      <c r="AL11" s="1127"/>
      <c r="AM11" s="1127"/>
      <c r="AN11" s="1128"/>
      <c r="AO11" s="275">
        <v>8737</v>
      </c>
      <c r="AP11" s="275">
        <v>225</v>
      </c>
      <c r="AQ11" s="276">
        <v>364</v>
      </c>
      <c r="AR11" s="277">
        <v>-38.200000000000003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6" t="s">
        <v>518</v>
      </c>
      <c r="AL12" s="1127"/>
      <c r="AM12" s="1127"/>
      <c r="AN12" s="1128"/>
      <c r="AO12" s="275" t="s">
        <v>519</v>
      </c>
      <c r="AP12" s="275" t="s">
        <v>519</v>
      </c>
      <c r="AQ12" s="276">
        <v>18</v>
      </c>
      <c r="AR12" s="277" t="s">
        <v>519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6" t="s">
        <v>520</v>
      </c>
      <c r="AL13" s="1127"/>
      <c r="AM13" s="1127"/>
      <c r="AN13" s="1128"/>
      <c r="AO13" s="275">
        <v>116236</v>
      </c>
      <c r="AP13" s="275">
        <v>2993</v>
      </c>
      <c r="AQ13" s="276">
        <v>2565</v>
      </c>
      <c r="AR13" s="277">
        <v>16.7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6" t="s">
        <v>521</v>
      </c>
      <c r="AL14" s="1127"/>
      <c r="AM14" s="1127"/>
      <c r="AN14" s="1128"/>
      <c r="AO14" s="275">
        <v>120026</v>
      </c>
      <c r="AP14" s="275">
        <v>3091</v>
      </c>
      <c r="AQ14" s="276">
        <v>1231</v>
      </c>
      <c r="AR14" s="277">
        <v>151.1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9" t="s">
        <v>522</v>
      </c>
      <c r="AL15" s="1130"/>
      <c r="AM15" s="1130"/>
      <c r="AN15" s="1131"/>
      <c r="AO15" s="275">
        <v>-148790</v>
      </c>
      <c r="AP15" s="275">
        <v>-3832</v>
      </c>
      <c r="AQ15" s="276">
        <v>-4456</v>
      </c>
      <c r="AR15" s="277">
        <v>-14</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9" t="s">
        <v>189</v>
      </c>
      <c r="AL16" s="1130"/>
      <c r="AM16" s="1130"/>
      <c r="AN16" s="1131"/>
      <c r="AO16" s="275">
        <v>2503161</v>
      </c>
      <c r="AP16" s="275">
        <v>64463</v>
      </c>
      <c r="AQ16" s="276">
        <v>72972</v>
      </c>
      <c r="AR16" s="277">
        <v>-11.7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524</v>
      </c>
      <c r="AP20" s="284" t="s">
        <v>525</v>
      </c>
      <c r="AQ20" s="285" t="s">
        <v>526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2" t="s">
        <v>527</v>
      </c>
      <c r="AL21" s="1133"/>
      <c r="AM21" s="1133"/>
      <c r="AN21" s="1134"/>
      <c r="AO21" s="288">
        <v>5.51</v>
      </c>
      <c r="AP21" s="289">
        <v>6.56</v>
      </c>
      <c r="AQ21" s="290">
        <v>-1.05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2" t="s">
        <v>528</v>
      </c>
      <c r="AL22" s="1133"/>
      <c r="AM22" s="1133"/>
      <c r="AN22" s="1134"/>
      <c r="AO22" s="293">
        <v>98.7</v>
      </c>
      <c r="AP22" s="294">
        <v>97.1</v>
      </c>
      <c r="AQ22" s="295">
        <v>1.6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5" t="s">
        <v>529</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58"/>
    </row>
    <row r="27" spans="1:46" x14ac:dyDescent="0.15">
      <c r="A27" s="300"/>
      <c r="AO27" s="253"/>
      <c r="AP27" s="253"/>
      <c r="AQ27" s="253"/>
      <c r="AR27" s="253"/>
      <c r="AS27" s="253"/>
      <c r="AT27" s="253"/>
    </row>
    <row r="28" spans="1:46" ht="17.25" x14ac:dyDescent="0.15">
      <c r="A28" s="254" t="s">
        <v>530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4" t="s">
        <v>510</v>
      </c>
      <c r="AP30" s="263"/>
      <c r="AQ30" s="264" t="s">
        <v>511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5"/>
      <c r="AP31" s="269" t="s">
        <v>512</v>
      </c>
      <c r="AQ31" s="270" t="s">
        <v>513</v>
      </c>
      <c r="AR31" s="271" t="s">
        <v>514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6" t="s">
        <v>532</v>
      </c>
      <c r="AL32" s="1117"/>
      <c r="AM32" s="1117"/>
      <c r="AN32" s="1118"/>
      <c r="AO32" s="303">
        <v>954167</v>
      </c>
      <c r="AP32" s="303">
        <v>24572</v>
      </c>
      <c r="AQ32" s="304">
        <v>32092</v>
      </c>
      <c r="AR32" s="305">
        <v>-23.4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6" t="s">
        <v>533</v>
      </c>
      <c r="AL33" s="1117"/>
      <c r="AM33" s="1117"/>
      <c r="AN33" s="1118"/>
      <c r="AO33" s="303" t="s">
        <v>519</v>
      </c>
      <c r="AP33" s="303" t="s">
        <v>519</v>
      </c>
      <c r="AQ33" s="304" t="s">
        <v>519</v>
      </c>
      <c r="AR33" s="305" t="s">
        <v>519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6" t="s">
        <v>534</v>
      </c>
      <c r="AL34" s="1117"/>
      <c r="AM34" s="1117"/>
      <c r="AN34" s="1118"/>
      <c r="AO34" s="303" t="s">
        <v>519</v>
      </c>
      <c r="AP34" s="303" t="s">
        <v>519</v>
      </c>
      <c r="AQ34" s="304" t="s">
        <v>519</v>
      </c>
      <c r="AR34" s="305" t="s">
        <v>519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6" t="s">
        <v>535</v>
      </c>
      <c r="AL35" s="1117"/>
      <c r="AM35" s="1117"/>
      <c r="AN35" s="1118"/>
      <c r="AO35" s="303">
        <v>471736</v>
      </c>
      <c r="AP35" s="303">
        <v>12148</v>
      </c>
      <c r="AQ35" s="304">
        <v>8882</v>
      </c>
      <c r="AR35" s="305">
        <v>36.799999999999997</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6" t="s">
        <v>536</v>
      </c>
      <c r="AL36" s="1117"/>
      <c r="AM36" s="1117"/>
      <c r="AN36" s="1118"/>
      <c r="AO36" s="303">
        <v>54481</v>
      </c>
      <c r="AP36" s="303">
        <v>1403</v>
      </c>
      <c r="AQ36" s="304">
        <v>1893</v>
      </c>
      <c r="AR36" s="305">
        <v>-25.9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6" t="s">
        <v>537</v>
      </c>
      <c r="AL37" s="1117"/>
      <c r="AM37" s="1117"/>
      <c r="AN37" s="1118"/>
      <c r="AO37" s="303" t="s">
        <v>519</v>
      </c>
      <c r="AP37" s="303" t="s">
        <v>519</v>
      </c>
      <c r="AQ37" s="304">
        <v>971</v>
      </c>
      <c r="AR37" s="305" t="s">
        <v>519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19" t="s">
        <v>538</v>
      </c>
      <c r="AL38" s="1120"/>
      <c r="AM38" s="1120"/>
      <c r="AN38" s="1121"/>
      <c r="AO38" s="306" t="s">
        <v>519</v>
      </c>
      <c r="AP38" s="306" t="s">
        <v>519</v>
      </c>
      <c r="AQ38" s="307">
        <v>0</v>
      </c>
      <c r="AR38" s="295" t="s">
        <v>519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19" t="s">
        <v>539</v>
      </c>
      <c r="AL39" s="1120"/>
      <c r="AM39" s="1120"/>
      <c r="AN39" s="1121"/>
      <c r="AO39" s="303">
        <v>-29</v>
      </c>
      <c r="AP39" s="303">
        <v>-1</v>
      </c>
      <c r="AQ39" s="304">
        <v>-3104</v>
      </c>
      <c r="AR39" s="305">
        <v>-100</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6" t="s">
        <v>540</v>
      </c>
      <c r="AL40" s="1117"/>
      <c r="AM40" s="1117"/>
      <c r="AN40" s="1118"/>
      <c r="AO40" s="303">
        <v>-1043276</v>
      </c>
      <c r="AP40" s="303">
        <v>-26867</v>
      </c>
      <c r="AQ40" s="304">
        <v>-27365</v>
      </c>
      <c r="AR40" s="305">
        <v>-1.8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2" t="s">
        <v>300</v>
      </c>
      <c r="AL41" s="1123"/>
      <c r="AM41" s="1123"/>
      <c r="AN41" s="1124"/>
      <c r="AO41" s="303">
        <v>437079</v>
      </c>
      <c r="AP41" s="303">
        <v>11256</v>
      </c>
      <c r="AQ41" s="304">
        <v>13369</v>
      </c>
      <c r="AR41" s="305">
        <v>-15.8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09" t="s">
        <v>510</v>
      </c>
      <c r="AN49" s="1111" t="s">
        <v>544</v>
      </c>
      <c r="AO49" s="1112"/>
      <c r="AP49" s="1112"/>
      <c r="AQ49" s="1112"/>
      <c r="AR49" s="111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0"/>
      <c r="AN50" s="319" t="s">
        <v>545</v>
      </c>
      <c r="AO50" s="320" t="s">
        <v>546</v>
      </c>
      <c r="AP50" s="321" t="s">
        <v>547</v>
      </c>
      <c r="AQ50" s="322" t="s">
        <v>548</v>
      </c>
      <c r="AR50" s="323" t="s">
        <v>549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550</v>
      </c>
      <c r="AL51" s="316"/>
      <c r="AM51" s="324">
        <v>1301160</v>
      </c>
      <c r="AN51" s="325">
        <v>32805</v>
      </c>
      <c r="AO51" s="326">
        <v>-22.7</v>
      </c>
      <c r="AP51" s="327">
        <v>52191</v>
      </c>
      <c r="AQ51" s="328">
        <v>9.3000000000000007</v>
      </c>
      <c r="AR51" s="329">
        <v>-32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551</v>
      </c>
      <c r="AM52" s="332">
        <v>887857</v>
      </c>
      <c r="AN52" s="333">
        <v>22384</v>
      </c>
      <c r="AO52" s="334">
        <v>0.2</v>
      </c>
      <c r="AP52" s="335">
        <v>24843</v>
      </c>
      <c r="AQ52" s="336">
        <v>-0.4</v>
      </c>
      <c r="AR52" s="337">
        <v>0.6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552</v>
      </c>
      <c r="AL53" s="316"/>
      <c r="AM53" s="324">
        <v>1581271</v>
      </c>
      <c r="AN53" s="325">
        <v>40006</v>
      </c>
      <c r="AO53" s="326">
        <v>22</v>
      </c>
      <c r="AP53" s="327">
        <v>47387</v>
      </c>
      <c r="AQ53" s="328">
        <v>-9.1999999999999993</v>
      </c>
      <c r="AR53" s="329">
        <v>31.2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551</v>
      </c>
      <c r="AM54" s="332">
        <v>1074541</v>
      </c>
      <c r="AN54" s="333">
        <v>27186</v>
      </c>
      <c r="AO54" s="334">
        <v>21.5</v>
      </c>
      <c r="AP54" s="335">
        <v>24928</v>
      </c>
      <c r="AQ54" s="336">
        <v>0.3</v>
      </c>
      <c r="AR54" s="337">
        <v>21.2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553</v>
      </c>
      <c r="AL55" s="316"/>
      <c r="AM55" s="324">
        <v>1846242</v>
      </c>
      <c r="AN55" s="325">
        <v>46963</v>
      </c>
      <c r="AO55" s="326">
        <v>17.399999999999999</v>
      </c>
      <c r="AP55" s="327">
        <v>51264</v>
      </c>
      <c r="AQ55" s="328">
        <v>8.1999999999999993</v>
      </c>
      <c r="AR55" s="329">
        <v>9.1999999999999993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551</v>
      </c>
      <c r="AM56" s="332">
        <v>1211432</v>
      </c>
      <c r="AN56" s="333">
        <v>30815</v>
      </c>
      <c r="AO56" s="334">
        <v>13.3</v>
      </c>
      <c r="AP56" s="335">
        <v>26040</v>
      </c>
      <c r="AQ56" s="336">
        <v>4.5</v>
      </c>
      <c r="AR56" s="337">
        <v>8.8000000000000007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554</v>
      </c>
      <c r="AL57" s="316"/>
      <c r="AM57" s="324">
        <v>2632156</v>
      </c>
      <c r="AN57" s="325">
        <v>67325</v>
      </c>
      <c r="AO57" s="326">
        <v>43.4</v>
      </c>
      <c r="AP57" s="327">
        <v>52068</v>
      </c>
      <c r="AQ57" s="328">
        <v>1.6</v>
      </c>
      <c r="AR57" s="329">
        <v>41.8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551</v>
      </c>
      <c r="AM58" s="332">
        <v>1811482</v>
      </c>
      <c r="AN58" s="333">
        <v>46334</v>
      </c>
      <c r="AO58" s="334">
        <v>50.4</v>
      </c>
      <c r="AP58" s="335">
        <v>26936</v>
      </c>
      <c r="AQ58" s="336">
        <v>3.4</v>
      </c>
      <c r="AR58" s="337">
        <v>47</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555</v>
      </c>
      <c r="AL59" s="316"/>
      <c r="AM59" s="324">
        <v>6162498</v>
      </c>
      <c r="AN59" s="325">
        <v>158700</v>
      </c>
      <c r="AO59" s="326">
        <v>135.69999999999999</v>
      </c>
      <c r="AP59" s="327">
        <v>47161</v>
      </c>
      <c r="AQ59" s="328">
        <v>-9.4</v>
      </c>
      <c r="AR59" s="329">
        <v>145.1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551</v>
      </c>
      <c r="AM60" s="332">
        <v>4645758</v>
      </c>
      <c r="AN60" s="333">
        <v>119640</v>
      </c>
      <c r="AO60" s="334">
        <v>158.19999999999999</v>
      </c>
      <c r="AP60" s="335">
        <v>24595</v>
      </c>
      <c r="AQ60" s="336">
        <v>-8.6999999999999993</v>
      </c>
      <c r="AR60" s="337">
        <v>166.9</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556</v>
      </c>
      <c r="AL61" s="338"/>
      <c r="AM61" s="339">
        <v>2704665</v>
      </c>
      <c r="AN61" s="340">
        <v>69160</v>
      </c>
      <c r="AO61" s="341">
        <v>39.200000000000003</v>
      </c>
      <c r="AP61" s="342">
        <v>50014</v>
      </c>
      <c r="AQ61" s="343">
        <v>0.1</v>
      </c>
      <c r="AR61" s="329">
        <v>39.1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551</v>
      </c>
      <c r="AM62" s="332">
        <v>1926214</v>
      </c>
      <c r="AN62" s="333">
        <v>49272</v>
      </c>
      <c r="AO62" s="334">
        <v>48.7</v>
      </c>
      <c r="AP62" s="335">
        <v>25468</v>
      </c>
      <c r="AQ62" s="336">
        <v>-0.2</v>
      </c>
      <c r="AR62" s="337">
        <v>48.9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qGW+PiV5HFq06DF07VF8kbnpQSIXptct0S+Lc9LLSBQaeWaKN6DY1PBCDvjkKj5TxeMSe2eB5VXn/xRg7tzQbg==" saltValue="VxgoqRuTG45aximXus9L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558</v>
      </c>
    </row>
    <row r="121" spans="125:125" ht="13.5" hidden="1" customHeight="1" x14ac:dyDescent="0.15">
      <c r="DU121" s="250"/>
    </row>
  </sheetData>
  <sheetProtection algorithmName="SHA-512" hashValue="77PKLRM0nYfanDub+rQPMi3TuZ9+pYGgfLsXrh22PELGUhTX4cLQc9xDOneWt198ERGYFXRpThsYj2mB5KYRSw==" saltValue="lxYmssJ3CZdc3/sNYs7jB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5" zoomScale="55" zoomScaleNormal="5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559</v>
      </c>
    </row>
  </sheetData>
  <sheetProtection algorithmName="SHA-512" hashValue="Ccsn/+6N+f9qb2R1Xm97+delArSSH7ZTERqInjFvH+m/g3zVHetX1Y4xCaHzNXN5OFZCb3250K0dKabl+vg1Ag==" saltValue="HLsYdLJoiajjn5SwmYYjk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5" t="s">
        <v>3</v>
      </c>
      <c r="D47" s="1135"/>
      <c r="E47" s="1136"/>
      <c r="F47" s="11">
        <v>16.22</v>
      </c>
      <c r="G47" s="12">
        <v>19.21</v>
      </c>
      <c r="H47" s="12">
        <v>11.68</v>
      </c>
      <c r="I47" s="12">
        <v>13.28</v>
      </c>
      <c r="J47" s="13">
        <v>16.46</v>
      </c>
    </row>
    <row r="48" spans="2:10" ht="57.75" customHeight="1" x14ac:dyDescent="0.15">
      <c r="B48" s="14"/>
      <c r="C48" s="1137" t="s">
        <v>4</v>
      </c>
      <c r="D48" s="1137"/>
      <c r="E48" s="1138"/>
      <c r="F48" s="15">
        <v>6</v>
      </c>
      <c r="G48" s="16">
        <v>5.96</v>
      </c>
      <c r="H48" s="16">
        <v>3.65</v>
      </c>
      <c r="I48" s="16">
        <v>6.21</v>
      </c>
      <c r="J48" s="17">
        <v>10.25</v>
      </c>
    </row>
    <row r="49" spans="2:10" ht="57.75" customHeight="1" thickBot="1" x14ac:dyDescent="0.2">
      <c r="B49" s="18"/>
      <c r="C49" s="1139" t="s">
        <v>5</v>
      </c>
      <c r="D49" s="1139"/>
      <c r="E49" s="1140"/>
      <c r="F49" s="19">
        <v>2.82</v>
      </c>
      <c r="G49" s="20">
        <v>3.47</v>
      </c>
      <c r="H49" s="20" t="s">
        <v>565</v>
      </c>
      <c r="I49" s="20">
        <v>5.03</v>
      </c>
      <c r="J49" s="21">
        <v>8.34</v>
      </c>
    </row>
    <row r="50" spans="2:10" x14ac:dyDescent="0.15"/>
  </sheetData>
  <sheetProtection algorithmName="SHA-512" hashValue="Aj/IPEenUuTAtRSCpAM56FguHXE7fdb2YhNGFx7I+GtpdvUZ/zeQGEYEv1Y0llyvJM8Dtn++/YTgzkN913gG4w==" saltValue="Ds2yhzqUR7YZ8iLUhflhE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2023-03-18T06:05:38Z</cp:lastPrinted>
  <dcterms:created xsi:type="dcterms:W3CDTF">2023-02-20T04:19:16Z</dcterms:created>
  <dcterms:modified xsi:type="dcterms:W3CDTF">2023-10-20T07:27:48Z</dcterms:modified>
  <cp:category/>
</cp:coreProperties>
</file>