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4佐野市○\"/>
    </mc:Choice>
  </mc:AlternateContent>
  <xr:revisionPtr revIDLastSave="0" documentId="13_ncr:1_{93A4FD49-3E67-4EF9-B760-2D74535989CA}" xr6:coauthVersionLast="47" xr6:coauthVersionMax="47" xr10:uidLastSave="{00000000-0000-0000-0000-000000000000}"/>
  <bookViews>
    <workbookView xWindow="-7500" yWindow="-16320" windowWidth="29040" windowHeight="1584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s="1"/>
  <c r="AM34" i="10" l="1"/>
  <c r="AM35" i="10" l="1"/>
  <c r="BW34" i="10"/>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<sst xmlns="http://schemas.openxmlformats.org/spreadsheetml/2006/main" count="1086" uniqueCount="604">
  <si>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</si>
  <si>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</si>
  <si>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</si>
  <si>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</si>
  <si>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</si>
  <si>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</si>
  <si>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</si>
  <si>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</si>
  <si>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</si>
  <si>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</si>
  <si>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</si>
  <si>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</si>
  <si>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</si>
  <si>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</si>
  <si>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</si>
  <si>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</si>
  <si>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</si>
  <si>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</si>
  <si>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</si>
  <si>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</si>
  <si>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</si>
  <si>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</si>
  <si>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</si>
  <si>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</si>
  <si>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</si>
  <si>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</si>
  <si>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</si>
  <si>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</si>
  <si>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</si>
  <si>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</si>
  <si>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</si>
  <si>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</si>
  <si>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</si>
  <si>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</si>
  <si>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</si>
  <si>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</si>
  <si>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</si>
  <si>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</si>
  <si>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</si>
  <si>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</si>
  <si>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</si>
  <si>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</si>
  <si>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</si>
  <si>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</si>
  <si>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</si>
  <si>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</si>
  <si>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</si>
  <si>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</si>
  <si>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</si>
  <si>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</si>
  <si>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</si>
  <si>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</si>
  <si>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</si>
  <si>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</si>
  <si>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</si>
  <si>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</si>
  <si>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</si>
  <si>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</si>
  <si>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</si>
  <si>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</si>
  <si>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</si>
  <si>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</si>
  <si>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</si>
  <si>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</si>
  <si>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</si>
  <si>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</si>
  <si>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</si>
  <si>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</si>
  <si>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</si>
  <si>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</si>
  <si>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</si>
  <si>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</si>
  <si>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</si>
  <si>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</si>
  <si>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</si>
  <si>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</si>
  <si>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</si>
  <si>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</si>
  <si>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</si>
  <si>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</si>
  <si>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</si>
  <si>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</si>
  <si>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</si>
  <si>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</si>
  <si>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</si>
  <si>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</si>
  <si>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</si>
  <si>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</si>
  <si>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</si>
  <si>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</si>
  <si>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</si>
  <si>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</si>
  <si>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</si>
  <si>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</si>
  <si>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</si>
  <si>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</si>
  <si>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</si>
  <si>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</si>
  <si>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</si>
  <si>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</si>
  <si>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</si>
  <si>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</si>
  <si>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</si>
  <si>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</si>
  <si>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</si>
  <si>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</si>
  <si>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</si>
  <si>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</si>
  <si>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</si>
  <si>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</si>
  <si>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</si>
  <si>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</si>
  <si>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</si>
  <si>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</si>
  <si>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</si>
  <si>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</si>
  <si>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</si>
  <si>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</si>
  <si>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</si>
  <si>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</si>
  <si>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</si>
  <si>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</si>
  <si>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</si>
  <si>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</si>
  <si>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</si>
  <si>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</si>
  <si>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</si>
  <si>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</si>
  <si>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</si>
  <si>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</si>
  <si>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</si>
  <si>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</si>
  <si>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</si>
  <si>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</si>
  <si>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</si>
  <si>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</si>
  <si>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</si>
  <si>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</si>
  <si>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</si>
  <si>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</si>
  <si>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</si>
  <si>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</si>
  <si>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</si>
  <si>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</si>
  <si>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</si>
  <si>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</si>
  <si>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</si>
  <si>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</si>
  <si>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</si>
  <si>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</si>
  <si>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</si>
  <si>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</si>
  <si>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</si>
  <si>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</si>
  <si>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</si>
  <si>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</si>
  <si>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</si>
  <si>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</si>
  <si>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</si>
  <si>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</si>
  <si>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</si>
  <si>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</si>
  <si>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</si>
  <si>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</si>
  <si>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</si>
  <si>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</si>
  <si>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</si>
  <si>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</si>
  <si>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</si>
  <si>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</si>
  <si>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</si>
  <si>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</si>
  <si>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</si>
  <si>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</si>
  <si>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</si>
  <si>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</si>
  <si>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</si>
  <si>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</si>
  <si>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</si>
  <si>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</si>
  <si>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</si>
  <si>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</si>
  <si>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</si>
  <si>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</si>
  <si>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</si>
  <si>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</si>
  <si>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</si>
  <si>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</si>
  <si>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</si>
  <si>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</si>
  <si>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</si>
  <si>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</si>
  <si>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</si>
  <si>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</si>
  <si>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</si>
  <si>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</si>
  <si>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</si>
  <si>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</si>
  <si>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</si>
  <si>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</si>
  <si>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</si>
  <si>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</si>
  <si>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</si>
  <si>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</si>
  <si>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</si>
  <si>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</si>
  <si>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</si>
  <si>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</si>
  <si>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</si>
  <si>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</si>
  <si>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</si>
  <si>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</si>
  <si>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</si>
  <si>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</si>
  <si>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</si>
  <si>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</si>
  <si>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</si>
  <si>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</si>
  <si>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</si>
  <si>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</si>
  <si>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</si>
  <si>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</si>
  <si>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</si>
  <si>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</si>
  <si>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</si>
  <si>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</si>
  <si>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</si>
  <si>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</si>
  <si>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</si>
  <si>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</si>
  <si>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</si>
  <si>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</si>
  <si>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</si>
  <si>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</si>
  <si>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</si>
  <si>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</si>
  <si>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</si>
  <si>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</si>
  <si>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</si>
  <si>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</si>
  <si>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</si>
  <si>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</si>
  <si>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</si>
  <si>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</si>
  <si>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</si>
  <si>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</si>
  <si>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</si>
  <si>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</si>
  <si>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</si>
  <si>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</si>
  <si>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</si>
  <si>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</si>
  <si>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</si>
  <si>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</si>
  <si>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</si>
  <si>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</si>
  <si>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</si>
  <si>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</si>
  <si>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</si>
  <si>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</si>
  <si>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</si>
  <si>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</si>
  <si>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</si>
  <si>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</si>
  <si>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</si>
  <si>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</si>
  <si>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</si>
  <si>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</si>
  <si>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</si>
  <si>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</si>
  <si>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</si>
  <si>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</si>
  <si>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</si>
  <si>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</si>
  <si>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</si>
  <si>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</si>
  <si>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</si>
  <si>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</si>
  <si>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</si>
  <si>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</si>
  <si>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</si>
  <si>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</si>
  <si>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</si>
  <si>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</si>
  <si>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</si>
  <si>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</si>
  <si>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</si>
  <si>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</si>
  <si>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</si>
  <si>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</si>
  <si>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</si>
  <si>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</si>
  <si>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</si>
  <si>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</si>
  <si>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</si>
  <si>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</si>
  <si>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</si>
  <si>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</si>
  <si>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</si>
  <si>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</si>
  <si>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</si>
  <si>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</si>
  <si>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</si>
  <si>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</si>
  <si>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</si>
  <si>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</si>
  <si>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</si>
  <si>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</si>
  <si>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</si>
  <si>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</si>
  <si>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</si>
  <si>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</si>
  <si>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</si>
  <si>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</si>
  <si>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</si>
  <si>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</si>
  <si>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</si>
  <si>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</si>
  <si>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</si>
  <si>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</si>
  <si>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</si>
  <si>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</si>
  <si>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</si>
  <si>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</si>
  <si>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</si>
  <si>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</si>
  <si>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</si>
  <si>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</si>
  <si>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</si>
  <si>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</si>
  <si>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</si>
  <si>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</si>
  <si>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</si>
  <si>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</si>
  <si>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</si>
  <si>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</si>
  <si>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</si>
  <si>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</si>
  <si>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</si>
  <si>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</si>
  <si>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</si>
  <si>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</si>
  <si>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</si>
  <si>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</si>
  <si>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</si>
  <si>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</si>
  <si>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</si>
  <si>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</si>
  <si>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</si>
  <si>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</si>
  <si>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</si>
  <si>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</si>
  <si>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</si>
  <si>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</si>
  <si>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</si>
  <si>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</si>
  <si>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</si>
  <si>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</si>
  <si>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</si>
  <si>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</si>
  <si>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</si>
  <si>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</si>
  <si>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</si>
  <si>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</si>
  <si>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</si>
  <si>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</si>
  <si>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</si>
  <si>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</si>
  <si>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</si>
  <si>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</si>
  <si>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</si>
  <si>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</si>
  <si>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</si>
  <si>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</si>
  <si>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</si>
  <si>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</si>
  <si>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</si>
  <si>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</si>
  <si>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</si>
  <si>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</si>
  <si>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</si>
  <si>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</si>
  <si>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</si>
  <si>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</si>
  <si>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</si>
  <si>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</si>
  <si>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</si>
  <si>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</si>
  <si>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</si>
  <si>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</si>
  <si>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</si>
  <si>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</si>
  <si>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</si>
  <si>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</si>
  <si>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</si>
  <si>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</si>
  <si>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</si>
  <si>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</si>
  <si>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</si>
  <si>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</si>
  <si>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</si>
  <si>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</si>
  <si>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</si>
  <si>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</si>
  <si>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</si>
  <si>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</si>
  <si>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</si>
  <si>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</si>
  <si>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t>
    <phoneticPr fontId="5"/>
  </si>
  <si>
    <t>介護保険事業特別会計（保険事業勘定）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</si>
  <si>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</si>
  <si>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</si>
  <si>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</si>
  <si>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</si>
  <si>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</si>
  <si>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</si>
  <si>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</si>
  <si>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</si>
  <si>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</si>
  <si>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</si>
  <si>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</si>
  <si>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</si>
  <si>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</si>
  <si>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</si>
  <si>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</si>
  <si>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</si>
  <si>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</si>
  <si>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</si>
  <si>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</si>
  <si>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</si>
  <si>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</si>
  <si>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</si>
  <si>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</si>
  <si>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</si>
  <si>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</si>
  <si>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</si>
  <si>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</si>
  <si>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</si>
  <si>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</si>
  <si>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</si>
  <si>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</si>
  <si>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</si>
  <si>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</si>
  <si>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</si>
  <si>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</si>
  <si>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</si>
  <si>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</si>
  <si>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</si>
  <si>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</si>
  <si>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</si>
  <si>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</si>
  <si>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</si>
  <si>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</si>
  <si>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</si>
  <si>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</si>
  <si>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</si>
  <si>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</si>
  <si>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</si>
  <si>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</si>
  <si>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</si>
  <si>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</si>
  <si>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</si>
  <si>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</si>
  <si>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</si>
  <si>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</si>
  <si>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</si>
  <si>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</si>
  <si>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</si>
  <si>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</si>
  <si>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</si>
  <si>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</si>
  <si>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</si>
  <si>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</si>
  <si>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</si>
  <si>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</si>
  <si>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</si>
  <si>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国民健康保険事業特別会計（直営診療施設勘定）</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</si>
  <si>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</si>
  <si>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</si>
  <si>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</si>
  <si>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</si>
  <si>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</si>
  <si>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</si>
  <si>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</si>
  <si>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</si>
  <si>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</si>
  <si>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</si>
  <si>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</si>
  <si>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</si>
  <si>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</si>
  <si>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</si>
  <si>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</si>
  <si>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</si>
  <si>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</si>
  <si>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</si>
  <si>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</si>
  <si>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</si>
  <si>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</si>
  <si>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</si>
  <si>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</si>
  <si>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</si>
  <si>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</si>
  <si>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</si>
  <si>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</si>
  <si>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</si>
  <si>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</si>
  <si>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</si>
  <si>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</si>
  <si>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</si>
  <si>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</si>
  <si>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</si>
  <si>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</si>
  <si>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</si>
  <si>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</si>
  <si>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</si>
  <si>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</si>
  <si>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</si>
  <si>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</si>
  <si>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</si>
  <si>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</si>
  <si>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</si>
  <si>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</si>
  <si>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</si>
  <si>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</si>
  <si>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</si>
  <si>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</si>
  <si>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</si>
  <si>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</si>
  <si>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</si>
  <si>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</si>
  <si>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</si>
  <si>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</si>
  <si>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</si>
  <si>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</si>
  <si>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</si>
  <si>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</si>
  <si>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</si>
  <si>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</si>
  <si>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</si>
  <si>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</si>
  <si>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</si>
  <si>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</si>
  <si>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</si>
  <si>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</si>
  <si>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</si>
  <si>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</si>
  <si>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</si>
  <si>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</si>
  <si>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</si>
  <si>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</si>
  <si>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</si>
  <si>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</si>
  <si>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</si>
  <si>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</si>
  <si>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</si>
  <si>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</si>
  <si>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</si>
  <si>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</si>
  <si>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</si>
  <si>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</si>
  <si>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</si>
  <si>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</si>
  <si>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</si>
  <si>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</si>
  <si>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</si>
  <si>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</si>
  <si>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</si>
  <si>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0.88</t>
  </si>
  <si>
    <t>▲ 1.79</t>
  </si>
  <si>
    <t>一般会計</t>
  </si>
  <si>
    <t>水道事業会計</t>
  </si>
  <si>
    <t>下水道事業会計</t>
  </si>
  <si>
    <t>介護保険事業特別会計（保険事業勘定）</t>
  </si>
  <si>
    <t>国民健康保険事業特別会計（事業勘定）</t>
  </si>
  <si>
    <t>後期高齢者医療特別会計</t>
  </si>
  <si>
    <t>国民健康保険事業特別会計（直営診療施設勘定）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</si>
  <si>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</si>
  <si>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</si>
  <si>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</si>
  <si>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</si>
  <si>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</si>
  <si>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</si>
  <si>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</si>
  <si>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</si>
  <si>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佐野地区衛生施設組合（一般会計）</t>
    <rPh sb="0" eb="2">
      <t>サノ</t>
    </rPh>
    <rPh sb="2" eb="4">
      <t>チク</t>
    </rPh>
    <rPh sb="4" eb="6">
      <t>エイセイ</t>
    </rPh>
    <rPh sb="6" eb="8">
      <t>シセツ</t>
    </rPh>
    <rPh sb="8" eb="10">
      <t>クミアイ</t>
    </rPh>
    <rPh sb="11" eb="13">
      <t>イッパン</t>
    </rPh>
    <rPh sb="13" eb="15">
      <t>カイケイ</t>
    </rPh>
    <phoneticPr fontId="19"/>
  </si>
  <si>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9"/>
  </si>
  <si>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9"/>
  </si>
  <si>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9"/>
  </si>
  <si>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9"/>
  </si>
  <si>
    <t>佐野市民文化振興事業団</t>
    <rPh sb="0" eb="4">
      <t>サノシミン</t>
    </rPh>
    <rPh sb="4" eb="6">
      <t>ブンカ</t>
    </rPh>
    <rPh sb="6" eb="8">
      <t>シンコウ</t>
    </rPh>
    <rPh sb="8" eb="11">
      <t>ジギョウダン</t>
    </rPh>
    <phoneticPr fontId="19"/>
  </si>
  <si>
    <t>佐野市農業公社</t>
    <rPh sb="0" eb="3">
      <t>サノシ</t>
    </rPh>
    <rPh sb="3" eb="5">
      <t>ノウギョウ</t>
    </rPh>
    <rPh sb="5" eb="7">
      <t>コウシャ</t>
    </rPh>
    <phoneticPr fontId="19"/>
  </si>
  <si>
    <t>佐野市土地開発公社</t>
    <rPh sb="0" eb="3">
      <t>サノシ</t>
    </rPh>
    <rPh sb="3" eb="5">
      <t>トチ</t>
    </rPh>
    <rPh sb="5" eb="7">
      <t>カイハツ</t>
    </rPh>
    <rPh sb="7" eb="9">
      <t>コウシャ</t>
    </rPh>
    <phoneticPr fontId="19"/>
  </si>
  <si>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</si>
  <si>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9"/>
  </si>
  <si>
    <t>さのまちづくり</t>
  </si>
  <si>
    <t>-</t>
    <phoneticPr fontId="2"/>
  </si>
  <si>
    <t>公共施設整備基金</t>
    <phoneticPr fontId="5"/>
  </si>
  <si>
    <t>学校整備基金</t>
    <phoneticPr fontId="5"/>
  </si>
  <si>
    <t>地域振興基金</t>
    <phoneticPr fontId="5"/>
  </si>
  <si>
    <t>地域福祉基金</t>
    <phoneticPr fontId="5"/>
  </si>
  <si>
    <t>水と緑と万葉のまちづくり基金</t>
    <rPh sb="0" eb="1">
      <t>ミズ</t>
    </rPh>
    <rPh sb="2" eb="3">
      <t>ミドリ</t>
    </rPh>
    <rPh sb="4" eb="6">
      <t>マンヨウ</t>
    </rPh>
    <rPh sb="12" eb="14">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</si>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</sst>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23F5-4185-B548-8168BF3482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28307</c:v>
                </c:pt>
                <c:pt idx="1">
                  <c:v>49580</c:v>
                </c:pt>
                <c:pt idx="2">
                  <c:v>35204</c:v>
                </c:pt>
                <c:pt idx="3">
                  <c:v>41731</c:v>
                </c:pt>
                <c:pt idx="4">
                  <c:v>23994</c:v>
                </c:pt>
              </c:numCache>
            </c:numRef>
          </c:val>
          <c:smooth val="0"/>
          <c:extLst>
            <c:ext xmlns:c16="http://schemas.microsoft.com/office/drawing/2014/chart" uri="{C3380CC4-5D6E-409C-BE32-E72D297353CC}">
              <c16:uniqueId val="{00000001-23F5-4185-B548-8168BF3482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7.49</c:v>
                </c:pt>
                <c:pt idx="1">
                  <c:v>10.17</c:v>
                </c:pt>
                <c:pt idx="2">
                  <c:v>11.4</c:v>
                </c:pt>
                <c:pt idx="3">
                  <c:v>11.55</c:v>
                </c:pt>
                <c:pt idx="4">
                  <c:v>11.43</c:v>
                </c:pt>
              </c:numCache>
            </c:numRef>
          </c:val>
          <c:extLst>
            <c:ext xmlns:c16="http://schemas.microsoft.com/office/drawing/2014/chart" uri="{C3380CC4-5D6E-409C-BE32-E72D297353CC}">
              <c16:uniqueId val="{00000000-E339-48A0-A67C-442613AE70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16.440000000000001</c:v>
                </c:pt>
                <c:pt idx="1">
                  <c:v>12.07</c:v>
                </c:pt>
                <c:pt idx="2">
                  <c:v>12.39</c:v>
                </c:pt>
                <c:pt idx="3">
                  <c:v>15.14</c:v>
                </c:pt>
                <c:pt idx="4">
                  <c:v>16.170000000000002</c:v>
                </c:pt>
              </c:numCache>
            </c:numRef>
          </c:val>
          <c:extLst>
            <c:ext xmlns:c16="http://schemas.microsoft.com/office/drawing/2014/chart" uri="{C3380CC4-5D6E-409C-BE32-E72D297353CC}">
              <c16:uniqueId val="{00000001-E339-48A0-A67C-442613AE70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-0.88</c:v>
                </c:pt>
                <c:pt idx="1">
                  <c:v>-1.79</c:v>
                </c:pt>
                <c:pt idx="2">
                  <c:v>2.09</c:v>
                </c:pt>
                <c:pt idx="3">
                  <c:v>3.83</c:v>
                </c:pt>
                <c:pt idx="4">
                  <c:v>0.43</c:v>
                </c:pt>
              </c:numCache>
            </c:numRef>
          </c:val>
          <c:smooth val="0"/>
          <c:extLst>
            <c:ext xmlns:c16="http://schemas.microsoft.com/office/drawing/2014/chart" uri="{C3380CC4-5D6E-409C-BE32-E72D297353CC}">
              <c16:uniqueId val="{00000002-E339-48A0-A67C-442613AE70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0.62</c:v>
                </c:pt>
                <c:pt idx="2">
                  <c:v>#N/A</c:v>
                </c:pt>
                <c:pt idx="3">
                  <c:v>0.98</c:v>
                </c:pt>
                <c:pt idx="4">
                  <c:v>0</c:v>
                </c:pt>
                <c:pt idx="5">
                  <c:v>0</c:v>
                </c:pt>
                <c:pt idx="6">
                  <c:v>0</c:v>
                </c:pt>
                <c:pt idx="7">
                  <c:v>0</c:v>
                </c:pt>
                <c:pt idx="8">
                  <c:v>0</c:v>
                </c:pt>
                <c:pt idx="9">
                  <c:v>0</c:v>
                </c:pt>
              </c:numCache>
            </c:numRef>
          </c:val>
          <c:extLst>
            <c:ext xmlns:c16="http://schemas.microsoft.com/office/drawing/2014/chart" uri="{C3380CC4-5D6E-409C-BE32-E72D297353CC}">
              <c16:uniqueId val="{00000000-B236-4F41-8A30-0E97AFDFFD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36-4F41-8A30-0E97AFDFFD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36-4F41-8A30-0E97AFDFFD14}"/>
            </c:ext>
          </c:extLst>
        </c:ser>
        <c:ser>
          <c:idx val="3"/>
          <c:order val="3"/>
          <c:tx>
            <c:strRef>
              <c:f>データシート!$A$30</c:f>
              <c:strCache>
                <c:ptCount val="1"/>
                <c:pt idx="0">
                  <c:v>国民健康保険事業特別会計（直営診療施設勘定）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236-4F41-8A30-0E97AFDFFD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B236-4F41-8A30-0E97AFDFFD14}"/>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0.95</c:v>
                </c:pt>
                <c:pt idx="2">
                  <c:v>#N/A</c:v>
                </c:pt>
                <c:pt idx="3">
                  <c:v>1.1100000000000001</c:v>
                </c:pt>
                <c:pt idx="4">
                  <c:v>#N/A</c:v>
                </c:pt>
                <c:pt idx="5">
                  <c:v>1.05</c:v>
                </c:pt>
                <c:pt idx="6">
                  <c:v>#N/A</c:v>
                </c:pt>
                <c:pt idx="7">
                  <c:v>1.26</c:v>
                </c:pt>
                <c:pt idx="8">
                  <c:v>#N/A</c:v>
                </c:pt>
                <c:pt idx="9">
                  <c:v>1.08</c:v>
                </c:pt>
              </c:numCache>
            </c:numRef>
          </c:val>
          <c:extLst>
            <c:ext xmlns:c16="http://schemas.microsoft.com/office/drawing/2014/chart" uri="{C3380CC4-5D6E-409C-BE32-E72D297353CC}">
              <c16:uniqueId val="{00000005-B236-4F41-8A30-0E97AFDFFD14}"/>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0.54</c:v>
                </c:pt>
                <c:pt idx="2">
                  <c:v>#N/A</c:v>
                </c:pt>
                <c:pt idx="3">
                  <c:v>0.42</c:v>
                </c:pt>
                <c:pt idx="4">
                  <c:v>#N/A</c:v>
                </c:pt>
                <c:pt idx="5">
                  <c:v>0.39</c:v>
                </c:pt>
                <c:pt idx="6">
                  <c:v>#N/A</c:v>
                </c:pt>
                <c:pt idx="7">
                  <c:v>1.04</c:v>
                </c:pt>
                <c:pt idx="8">
                  <c:v>#N/A</c:v>
                </c:pt>
                <c:pt idx="9">
                  <c:v>1.54</c:v>
                </c:pt>
              </c:numCache>
            </c:numRef>
          </c:val>
          <c:extLst>
            <c:ext xmlns:c16="http://schemas.microsoft.com/office/drawing/2014/chart" uri="{C3380CC4-5D6E-409C-BE32-E72D297353CC}">
              <c16:uniqueId val="{00000006-B236-4F41-8A30-0E97AFDFFD1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2.56</c:v>
                </c:pt>
                <c:pt idx="6">
                  <c:v>#N/A</c:v>
                </c:pt>
                <c:pt idx="7">
                  <c:v>4.12</c:v>
                </c:pt>
                <c:pt idx="8">
                  <c:v>#N/A</c:v>
                </c:pt>
                <c:pt idx="9">
                  <c:v>5.08</c:v>
                </c:pt>
              </c:numCache>
            </c:numRef>
          </c:val>
          <c:extLst>
            <c:ext xmlns:c16="http://schemas.microsoft.com/office/drawing/2014/chart" uri="{C3380CC4-5D6E-409C-BE32-E72D297353CC}">
              <c16:uniqueId val="{00000007-B236-4F41-8A30-0E97AFDFFD1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8.4499999999999993</c:v>
                </c:pt>
                <c:pt idx="2">
                  <c:v>#N/A</c:v>
                </c:pt>
                <c:pt idx="3">
                  <c:v>9.24</c:v>
                </c:pt>
                <c:pt idx="4">
                  <c:v>#N/A</c:v>
                </c:pt>
                <c:pt idx="5">
                  <c:v>9.8000000000000007</c:v>
                </c:pt>
                <c:pt idx="6">
                  <c:v>#N/A</c:v>
                </c:pt>
                <c:pt idx="7">
                  <c:v>10.1</c:v>
                </c:pt>
                <c:pt idx="8">
                  <c:v>#N/A</c:v>
                </c:pt>
                <c:pt idx="9">
                  <c:v>9.92</c:v>
                </c:pt>
              </c:numCache>
            </c:numRef>
          </c:val>
          <c:extLst>
            <c:ext xmlns:c16="http://schemas.microsoft.com/office/drawing/2014/chart" uri="{C3380CC4-5D6E-409C-BE32-E72D297353CC}">
              <c16:uniqueId val="{00000008-B236-4F41-8A30-0E97AFDFFD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7.48</c:v>
                </c:pt>
                <c:pt idx="2">
                  <c:v>#N/A</c:v>
                </c:pt>
                <c:pt idx="3">
                  <c:v>10.17</c:v>
                </c:pt>
                <c:pt idx="4">
                  <c:v>#N/A</c:v>
                </c:pt>
                <c:pt idx="5">
                  <c:v>11.4</c:v>
                </c:pt>
                <c:pt idx="6">
                  <c:v>#N/A</c:v>
                </c:pt>
                <c:pt idx="7">
                  <c:v>11.55</c:v>
                </c:pt>
                <c:pt idx="8">
                  <c:v>#N/A</c:v>
                </c:pt>
                <c:pt idx="9">
                  <c:v>11.42</c:v>
                </c:pt>
              </c:numCache>
            </c:numRef>
          </c:val>
          <c:extLst>
            <c:ext xmlns:c16="http://schemas.microsoft.com/office/drawing/2014/chart" uri="{C3380CC4-5D6E-409C-BE32-E72D297353CC}">
              <c16:uniqueId val="{00000009-B236-4F41-8A30-0E97AFDFFD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5265</c:v>
                </c:pt>
                <c:pt idx="5">
                  <c:v>5129</c:v>
                </c:pt>
                <c:pt idx="8">
                  <c:v>4849</c:v>
                </c:pt>
                <c:pt idx="11">
                  <c:v>4701</c:v>
                </c:pt>
                <c:pt idx="14">
                  <c:v>4884</c:v>
                </c:pt>
              </c:numCache>
            </c:numRef>
          </c:val>
          <c:extLst>
            <c:ext xmlns:c16="http://schemas.microsoft.com/office/drawing/2014/chart" uri="{C3380CC4-5D6E-409C-BE32-E72D297353CC}">
              <c16:uniqueId val="{00000000-D59F-4F5E-8F36-778675F91B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9F-4F5E-8F36-778675F91B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168</c:v>
                </c:pt>
                <c:pt idx="3">
                  <c:v>144</c:v>
                </c:pt>
                <c:pt idx="6">
                  <c:v>115</c:v>
                </c:pt>
                <c:pt idx="9">
                  <c:v>103</c:v>
                </c:pt>
                <c:pt idx="12">
                  <c:v>69</c:v>
                </c:pt>
              </c:numCache>
            </c:numRef>
          </c:val>
          <c:extLst>
            <c:ext xmlns:c16="http://schemas.microsoft.com/office/drawing/2014/chart" uri="{C3380CC4-5D6E-409C-BE32-E72D297353CC}">
              <c16:uniqueId val="{00000002-D59F-4F5E-8F36-778675F91B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9F-4F5E-8F36-778675F91B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1276</c:v>
                </c:pt>
                <c:pt idx="3">
                  <c:v>1345</c:v>
                </c:pt>
                <c:pt idx="6">
                  <c:v>1326</c:v>
                </c:pt>
                <c:pt idx="9">
                  <c:v>1220</c:v>
                </c:pt>
                <c:pt idx="12">
                  <c:v>1230</c:v>
                </c:pt>
              </c:numCache>
            </c:numRef>
          </c:val>
          <c:extLst>
            <c:ext xmlns:c16="http://schemas.microsoft.com/office/drawing/2014/chart" uri="{C3380CC4-5D6E-409C-BE32-E72D297353CC}">
              <c16:uniqueId val="{00000004-D59F-4F5E-8F36-778675F91B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9F-4F5E-8F36-778675F91B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9F-4F5E-8F36-778675F91B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4368</c:v>
                </c:pt>
                <c:pt idx="3">
                  <c:v>4034</c:v>
                </c:pt>
                <c:pt idx="6">
                  <c:v>3886</c:v>
                </c:pt>
                <c:pt idx="9">
                  <c:v>3865</c:v>
                </c:pt>
                <c:pt idx="12">
                  <c:v>4174</c:v>
                </c:pt>
              </c:numCache>
            </c:numRef>
          </c:val>
          <c:extLst>
            <c:ext xmlns:c16="http://schemas.microsoft.com/office/drawing/2014/chart" uri="{C3380CC4-5D6E-409C-BE32-E72D297353CC}">
              <c16:uniqueId val="{00000007-D59F-4F5E-8F36-778675F91B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547</c:v>
                </c:pt>
                <c:pt idx="2">
                  <c:v>#N/A</c:v>
                </c:pt>
                <c:pt idx="3">
                  <c:v>#N/A</c:v>
                </c:pt>
                <c:pt idx="4">
                  <c:v>394</c:v>
                </c:pt>
                <c:pt idx="5">
                  <c:v>#N/A</c:v>
                </c:pt>
                <c:pt idx="6">
                  <c:v>#N/A</c:v>
                </c:pt>
                <c:pt idx="7">
                  <c:v>478</c:v>
                </c:pt>
                <c:pt idx="8">
                  <c:v>#N/A</c:v>
                </c:pt>
                <c:pt idx="9">
                  <c:v>#N/A</c:v>
                </c:pt>
                <c:pt idx="10">
                  <c:v>487</c:v>
                </c:pt>
                <c:pt idx="11">
                  <c:v>#N/A</c:v>
                </c:pt>
                <c:pt idx="12">
                  <c:v>#N/A</c:v>
                </c:pt>
                <c:pt idx="13">
                  <c:v>589</c:v>
                </c:pt>
                <c:pt idx="14">
                  <c:v>#N/A</c:v>
                </c:pt>
              </c:numCache>
            </c:numRef>
          </c:val>
          <c:smooth val="0"/>
          <c:extLst>
            <c:ext xmlns:c16="http://schemas.microsoft.com/office/drawing/2014/chart" uri="{C3380CC4-5D6E-409C-BE32-E72D297353CC}">
              <c16:uniqueId val="{00000008-D59F-4F5E-8F36-778675F91B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43289</c:v>
                </c:pt>
                <c:pt idx="5">
                  <c:v>43625</c:v>
                </c:pt>
                <c:pt idx="8">
                  <c:v>44096</c:v>
                </c:pt>
                <c:pt idx="11">
                  <c:v>43561</c:v>
                </c:pt>
                <c:pt idx="14">
                  <c:v>41614</c:v>
                </c:pt>
              </c:numCache>
            </c:numRef>
          </c:val>
          <c:extLst>
            <c:ext xmlns:c16="http://schemas.microsoft.com/office/drawing/2014/chart" uri="{C3380CC4-5D6E-409C-BE32-E72D297353CC}">
              <c16:uniqueId val="{00000000-1FC2-4AF8-865A-E150D19899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8548</c:v>
                </c:pt>
                <c:pt idx="5">
                  <c:v>8398</c:v>
                </c:pt>
                <c:pt idx="8">
                  <c:v>7932</c:v>
                </c:pt>
                <c:pt idx="11">
                  <c:v>7498</c:v>
                </c:pt>
                <c:pt idx="14">
                  <c:v>6971</c:v>
                </c:pt>
              </c:numCache>
            </c:numRef>
          </c:val>
          <c:extLst>
            <c:ext xmlns:c16="http://schemas.microsoft.com/office/drawing/2014/chart" uri="{C3380CC4-5D6E-409C-BE32-E72D297353CC}">
              <c16:uniqueId val="{00000001-1FC2-4AF8-865A-E150D19899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15217</c:v>
                </c:pt>
                <c:pt idx="5">
                  <c:v>14188</c:v>
                </c:pt>
                <c:pt idx="8">
                  <c:v>15447</c:v>
                </c:pt>
                <c:pt idx="11">
                  <c:v>19347</c:v>
                </c:pt>
                <c:pt idx="14">
                  <c:v>21795</c:v>
                </c:pt>
              </c:numCache>
            </c:numRef>
          </c:val>
          <c:extLst>
            <c:ext xmlns:c16="http://schemas.microsoft.com/office/drawing/2014/chart" uri="{C3380CC4-5D6E-409C-BE32-E72D297353CC}">
              <c16:uniqueId val="{00000002-1FC2-4AF8-865A-E150D19899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2-4AF8-865A-E150D19899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C2-4AF8-865A-E150D19899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C2-4AF8-865A-E150D19899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7762</c:v>
                </c:pt>
                <c:pt idx="3">
                  <c:v>7602</c:v>
                </c:pt>
                <c:pt idx="6">
                  <c:v>7536</c:v>
                </c:pt>
                <c:pt idx="9">
                  <c:v>7407</c:v>
                </c:pt>
                <c:pt idx="12">
                  <c:v>7472</c:v>
                </c:pt>
              </c:numCache>
            </c:numRef>
          </c:val>
          <c:extLst>
            <c:ext xmlns:c16="http://schemas.microsoft.com/office/drawing/2014/chart" uri="{C3380CC4-5D6E-409C-BE32-E72D297353CC}">
              <c16:uniqueId val="{00000006-1FC2-4AF8-865A-E150D19899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FC2-4AF8-865A-E150D19899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14693</c:v>
                </c:pt>
                <c:pt idx="3">
                  <c:v>14620</c:v>
                </c:pt>
                <c:pt idx="6">
                  <c:v>14511</c:v>
                </c:pt>
                <c:pt idx="9">
                  <c:v>13945</c:v>
                </c:pt>
                <c:pt idx="12">
                  <c:v>13060</c:v>
                </c:pt>
              </c:numCache>
            </c:numRef>
          </c:val>
          <c:extLst>
            <c:ext xmlns:c16="http://schemas.microsoft.com/office/drawing/2014/chart" uri="{C3380CC4-5D6E-409C-BE32-E72D297353CC}">
              <c16:uniqueId val="{00000008-1FC2-4AF8-865A-E150D19899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631</c:v>
                </c:pt>
                <c:pt idx="3">
                  <c:v>496</c:v>
                </c:pt>
                <c:pt idx="6">
                  <c:v>388</c:v>
                </c:pt>
                <c:pt idx="9">
                  <c:v>291</c:v>
                </c:pt>
                <c:pt idx="12">
                  <c:v>226</c:v>
                </c:pt>
              </c:numCache>
            </c:numRef>
          </c:val>
          <c:extLst>
            <c:ext xmlns:c16="http://schemas.microsoft.com/office/drawing/2014/chart" uri="{C3380CC4-5D6E-409C-BE32-E72D297353CC}">
              <c16:uniqueId val="{00000009-1FC2-4AF8-865A-E150D19899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38160</c:v>
                </c:pt>
                <c:pt idx="3">
                  <c:v>39224</c:v>
                </c:pt>
                <c:pt idx="6">
                  <c:v>40074</c:v>
                </c:pt>
                <c:pt idx="9">
                  <c:v>41056</c:v>
                </c:pt>
                <c:pt idx="12">
                  <c:v>38928</c:v>
                </c:pt>
              </c:numCache>
            </c:numRef>
          </c:val>
          <c:extLst>
            <c:ext xmlns:c16="http://schemas.microsoft.com/office/drawing/2014/chart" uri="{C3380CC4-5D6E-409C-BE32-E72D297353CC}">
              <c16:uniqueId val="{0000000A-1FC2-4AF8-865A-E150D19899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FC2-4AF8-865A-E150D19899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3431</c:v>
                </c:pt>
                <c:pt idx="1">
                  <c:v>4363</c:v>
                </c:pt>
                <c:pt idx="2">
                  <c:v>4579</c:v>
                </c:pt>
              </c:numCache>
            </c:numRef>
          </c:val>
          <c:extLst>
            <c:ext xmlns:c16="http://schemas.microsoft.com/office/drawing/2014/chart" uri="{C3380CC4-5D6E-409C-BE32-E72D297353CC}">
              <c16:uniqueId val="{00000000-AC56-4BCE-8D2D-B7F8B106CC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1662</c:v>
                </c:pt>
                <c:pt idx="1">
                  <c:v>2592</c:v>
                </c:pt>
                <c:pt idx="2">
                  <c:v>2380</c:v>
                </c:pt>
              </c:numCache>
            </c:numRef>
          </c:val>
          <c:extLst>
            <c:ext xmlns:c16="http://schemas.microsoft.com/office/drawing/2014/chart" uri="{C3380CC4-5D6E-409C-BE32-E72D297353CC}">
              <c16:uniqueId val="{00000001-AC56-4BCE-8D2D-B7F8B106CC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6693</c:v>
                </c:pt>
                <c:pt idx="1">
                  <c:v>8874</c:v>
                </c:pt>
                <c:pt idx="2">
                  <c:v>11095</c:v>
                </c:pt>
              </c:numCache>
            </c:numRef>
          </c:val>
          <c:extLst>
            <c:ext xmlns:c16="http://schemas.microsoft.com/office/drawing/2014/chart" uri="{C3380CC4-5D6E-409C-BE32-E72D297353CC}">
              <c16:uniqueId val="{00000002-AC56-4BCE-8D2D-B7F8B106CC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の額は、補償金免除繰上償還における低い金利の地方債への借換えや繰上げ償還の効果、事務事業の選択と集中を図ることで地方債の発行を抑制するなど、公債費の抑制を図ったことで、減少傾向で推移してきたが、令和元年東日本台風における災害復旧事業などの財源として起債したものの償還が本格化するなどしたため、令和４年度に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同様に普通交付税に措置される算入公債費等についても、これまで減少傾向で推移してきたたが、元利償還金が増加したことに伴い令和４年度に増加している。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満期一括償還地方債の償還の財源としての減債基金への積立は行っていない。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東日本台風に関連して借り入れた市債の元金償還が本格化し増となったこと、小中一貫校の整備といった大型事業の借入がなかったことなどから、市債の年度末残高が減少したこと、さらに充当可能基金も増したことにより、将来負担比率の分子は前年度より減少す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今後も公債費等義務的経費に注視し、財政の健全化に努める。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水と緑と万葉のまちづくり基金を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１，２５９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学校整備基金を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９０６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百万円積立てるなど、その他特定目的基金は前年度より２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が２１６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となり、基金全体として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大規模災害の発生などの不測の事態に備えるため、一定程度の基金残高を確保するよう努めるが、減債基金については、公債費負担の平準化を図るため計画的に取り崩していき、また、市有施設の老朽化が進んでいることから、その対策として公共施設整備基金及び学校整備基金については決算剰余金等を積立てて備えていくが、大規模事業が開始となる際には、取崩し額が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以上のことから、基金全体としては、大規模事業が始まる前までの短期的には増加が見込まれるが、中長期的には減小となる予定である。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学校整備基金：小中学校及び義務教育学校の整備事業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水と緑と万葉のまちづくり基金：定住促進、地域活性化等まちづくりに関する事業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地域福祉基金：高齢者の保健福祉の増進等地域福祉の向上に資する事業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学校整備基金：義務教育学校整備等の財源とするため、決算剰余金等９０５百万円を積み立てたことによる増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公共施設整備基金：市有施設の老朽化による施設改修事業に活用するため、１０１百万円を取崩したが、決算剰余金等８０１百万円を積立てたことによる増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佐野市立小中学校適正規模・適正配置基本計画に基づき義務教育学校の整備を計画的に実施していくことから、その財源確保を図るため、決算剰余金等を基金に積み立てており、整備が本格化する令和７年度頃までは増加を見込むが、その後は減少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公共施設整備基金：引き続き市有施設の老朽化による施設改修事業に活用し、また、令和８年度まで行う文化会館の大規模改修事業に１４億円の活用を予定していることから、その後は減少する予定である。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予算編成時の財源調整等により１，８２４百万円取崩したものの、実質収支の２分の１の積立等により２，０４０百万円積立てたことにより、２１６百万円の増となった。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以降は、本市に甚大な被害をもたらした令和元年東日本台風及び新型コロナウイルス感染症対策において財政調整基金を取崩したことで、基金残高は大きく減小したが、令和３年度はそれ以前の水準程度まで残高を回復することができ</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、令和４年度も引き続き同水準を維持している。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今後も、大規模災害の発生などの不測の事態に備えるため、標準財政規模等を参考としながら、一定程度の基金残高を確保するよう努めていく。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市庁舎、消防庁舎及び市民病院の整備や令和元年東日本台風の災害復旧事業に係る元利償還金に充てるため２１２百万円を取崩し、基金の利子８６千円を積立てたことにより、２１２百万円の減となった。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引き続き、市庁舎、消防庁舎及び市民病院の整備や災害復旧に係る公費負担の平準化を図るため、計画的に取崩すことを予定しており、令和２３年度には約２５０百万円まで残高が減少する見込みである。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996CADE7-5E53-4F07-9827-236346E720AF}"/>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8F16846-6B63-4DD0-A4BA-3ADF5BF97A73}"/>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321B979-19AD-4104-BFFA-D9B29FF5ECA8}"/>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A7D2B48-9EAD-4F50-AF8A-CC4EA881543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CA8CC8B-B275-426B-AAD7-7B1BE1CCB877}"/>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D173207-5304-4E69-84E6-ED51C3508B26}"/>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97A4873-EA3B-4E49-8174-F7941E138796}"/>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459FE3A-DCC7-4DBC-8A79-F3872E27E83F}"/>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3A5850B-4F77-451A-8C47-31FFC60A2EFC}"/>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8DE258E-586C-49A3-9024-C15748B4C9CD}"/>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115,088
112,188
356.04
57,393,481
54,077,193
3,236,654
28,320,941
38,598,297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E3E4C59-6874-487A-BAB8-1E26D6E88FF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870682C-2EC6-4E28-B7AA-0C6CBE2665F8}"/>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C288B44-3873-4BA5-9880-C1F98AD94C5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E7CAF14-F4A3-4458-A8A0-E54C9D10D24C}"/>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0A79A91-4996-4BE7-9E80-B7A229FF04AE}"/>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A2B25A8-ECC5-4D72-BE29-DA3D61A97A8B}"/>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86BFC52-CEAE-40DE-ABFE-7711353A324C}"/>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EBCF1AF-5F8F-49F1-9C47-F114F809BE14}"/>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0184888-F6D2-4869-A449-E22DD670FA2D}"/>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AD8F589-91C6-4B1C-A1CD-EBA4A0409881}"/>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DFAE386-25CD-4193-8330-3FF130762E8D}"/>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784E07D-113C-492B-A5DF-3A28406118B8}"/>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E6601AE-62CF-4300-A7D0-1CE8AF6FAA0A}"/>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BA55434-D39D-40FC-885C-A0A5D51DCF17}"/>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65ECF98-3067-4A4B-9530-3D03B85728B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65628CE-7A74-4EC9-A84A-C496F6376D01}"/>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8D1C5F5-6ABA-4D79-9813-3F2645BF0956}"/>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95EB716-F02B-4638-BBCB-5BF280586C1E}"/>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C19CB09-630B-477E-8E1D-4E1230E93A15}"/>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C77FB5D-2431-453F-809B-4985361B65C9}"/>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CCC6835-EBEA-42D6-888F-58824412118F}"/>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6CE24B7-BDB1-41CF-BADD-02B3CCF9538F}"/>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200A6B2-EC80-4FC9-A846-C5CBE96F3807}"/>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099A18A-F8A8-402C-AFAB-535AD1B8CDD7}"/>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E8DB1A3-B8AB-4F6A-8350-BA3665EC8596}"/>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21616EF-D140-46BC-A033-DD88EDC27B04}"/>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982A923-2794-4FDD-A31D-D1B66D463872}"/>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EC0833A-F114-4B89-97EC-107B7EE2F055}"/>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E0BA750-1B4F-4A01-B476-794879FDD20D}"/>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9FB3CF7-701E-405E-B405-1EC39E7A7C58}"/>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39469A2-F1E6-4F5A-9494-B9871B83B85F}"/>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3977C3D-1C89-479E-AFCC-69398C3DF8B1}"/>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014C4C4-A42B-460B-A509-44D8E3E06D9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7AFB2E5-10C9-497B-819F-1CBC4EDA8B85}"/>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B47D2DF-32BA-4847-9DD8-842FF29F10EF}"/>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5565980-E8D4-4381-8813-DE92ED4BB645}"/>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4BE4A6A-A391-4586-8AD6-5D30E710BF81}"/>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昨年度より０．０１ポイント減少し、類似団体と比較すると０．０６ポイント下回っているものの、令和４年度単年では、０．００５ポイント増加した。要因としては、社会福祉費などの増のため基準財政需要額が増加し、市税や固定資産税及び地方消費税交付金が増加したため、基準財政収入額が増加となったためである。</a:t>
          </a:r>
        </a:p>
        <a:p>
          <a:r>
            <a:rPr kumimoji="1" lang="ja-JP" altLang="en-US" sz="1300">
              <a:latin typeface="ＭＳ Ｐゴシック" panose="020B0600070205080204" pitchFamily="50" charset="-128"/>
              <a:ea typeface="ＭＳ Ｐゴシック" panose="020B0600070205080204" pitchFamily="50" charset="-128"/>
            </a:rPr>
            <a:t>　今後は、官民が連携して企業誘致に向けた取組を加速化し、市税の増収確保に向けた取組を進める必要がある。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BC04FE1-FDF4-4FC5-9E5F-A22A2C9C76C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D88754F-F4BE-4A4A-9DFF-08A78B9C86CF}"/>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C278BCA-C62B-42D0-A511-8EB059204982}"/>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EF501FA-E260-4E01-A078-999FC975FB5B}"/>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66E7950-6E91-4C8E-91DA-A60D2C58C834}"/>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AE375902-6515-4EE8-BBFE-7817DDB557AA}"/>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A31A3127-F3F5-4B52-B444-B4C7B23712D4}"/>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EAF79BE-1825-415D-8395-F329ABD0F5E8}"/>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498AC0B-1C18-4FCC-9B7C-B81A45BBDE6C}"/>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88E1465-E030-4EFC-B5E1-F30A77F0B37C}"/>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779B9D6-BA64-4DFC-8876-A623CBE78BEE}"/>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E1C07A8-8A42-4197-A609-04DBC4DA5F0D}"/>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45ACCF6-00AC-4DF6-9C0F-95F691B4544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3BFEDBA0-6AB3-4C6F-8DBB-8AEAD41F8431}"/>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C776EEF-B535-4ABD-A0FF-CF71E0EE1DE6}"/>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6A215E20-217C-4491-9953-36B0D09590DE}"/>
            </a:ext>
          </a:extLst>
        </xdr:cNvPr>
        <xdr:cNvCxnSpPr/>
      </xdr:nvCxnSpPr>
      <xdr:spPr>
        <a:xfrm flipV="1">
          <a:off x="4514850" y="58377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81A74982-713D-410C-AE1E-65F4A9DFF156}"/>
            </a:ext>
          </a:extLst>
        </xdr:cNvPr>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A3256D41-BD36-47E1-ADAC-53E71E0951D6}"/>
            </a:ext>
          </a:extLst>
        </xdr:cNvPr>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7623AF87-E9AC-4C55-AAA6-FDB6071CB9D9}"/>
            </a:ext>
          </a:extLst>
        </xdr:cNvPr>
        <xdr:cNvSpPr txBox="1"/>
      </xdr:nvSpPr>
      <xdr:spPr>
        <a:xfrm>
          <a:off x="4584700" y="559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E3BE1EB4-2A98-4EBD-9FD6-893858027E99}"/>
            </a:ext>
          </a:extLst>
        </xdr:cNvPr>
        <xdr:cNvCxnSpPr/>
      </xdr:nvCxnSpPr>
      <xdr:spPr>
        <a:xfrm>
          <a:off x="4425950" y="5837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942609C6-BB2E-4A84-8189-57EA9B7C0F63}"/>
            </a:ext>
          </a:extLst>
        </xdr:cNvPr>
        <xdr:cNvCxnSpPr/>
      </xdr:nvCxnSpPr>
      <xdr:spPr>
        <a:xfrm>
          <a:off x="3752850" y="6885517"/>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88E665D3-3014-48E1-BD3E-16CD390E606E}"/>
            </a:ext>
          </a:extLst>
        </xdr:cNvPr>
        <xdr:cNvSpPr txBox="1"/>
      </xdr:nvSpPr>
      <xdr:spPr>
        <a:xfrm>
          <a:off x="4584700" y="6591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C4088319-1891-499C-BBD1-966C68F68E49}"/>
            </a:ext>
          </a:extLst>
        </xdr:cNvPr>
        <xdr:cNvSpPr/>
      </xdr:nvSpPr>
      <xdr:spPr>
        <a:xfrm>
          <a:off x="44640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6A22C5C4-79B1-4615-BC9F-804A749D1793}"/>
            </a:ext>
          </a:extLst>
        </xdr:cNvPr>
        <xdr:cNvCxnSpPr/>
      </xdr:nvCxnSpPr>
      <xdr:spPr>
        <a:xfrm>
          <a:off x="2940050" y="684530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5A71B759-DFA1-4DDE-B989-A19052B11DBE}"/>
            </a:ext>
          </a:extLst>
        </xdr:cNvPr>
        <xdr:cNvSpPr/>
      </xdr:nvSpPr>
      <xdr:spPr>
        <a:xfrm>
          <a:off x="3702050" y="67204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D43BAAF8-176D-4C0A-A0C8-B6F68D672356}"/>
            </a:ext>
          </a:extLst>
        </xdr:cNvPr>
        <xdr:cNvSpPr txBox="1"/>
      </xdr:nvSpPr>
      <xdr:spPr>
        <a:xfrm>
          <a:off x="3409950" y="649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D4843A26-7316-4B50-81C7-5BA3F2D777DD}"/>
            </a:ext>
          </a:extLst>
        </xdr:cNvPr>
        <xdr:cNvCxnSpPr/>
      </xdr:nvCxnSpPr>
      <xdr:spPr>
        <a:xfrm>
          <a:off x="2127250" y="68453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42801DCE-B297-4D2B-AD68-64F39CA18AB7}"/>
            </a:ext>
          </a:extLst>
        </xdr:cNvPr>
        <xdr:cNvSpPr/>
      </xdr:nvSpPr>
      <xdr:spPr>
        <a:xfrm>
          <a:off x="2889250" y="663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1EBE7560-92AB-4564-91D7-E66F90E168E0}"/>
            </a:ext>
          </a:extLst>
        </xdr:cNvPr>
        <xdr:cNvSpPr txBox="1"/>
      </xdr:nvSpPr>
      <xdr:spPr>
        <a:xfrm>
          <a:off x="259715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a:extLst>
            <a:ext uri="{FF2B5EF4-FFF2-40B4-BE49-F238E27FC236}">
              <a16:creationId xmlns:a16="http://schemas.microsoft.com/office/drawing/2014/main" id="{2AEDFBF5-04F7-40C9-A5AE-1526EC29C9DF}"/>
            </a:ext>
          </a:extLst>
        </xdr:cNvPr>
        <xdr:cNvCxnSpPr/>
      </xdr:nvCxnSpPr>
      <xdr:spPr>
        <a:xfrm flipV="1">
          <a:off x="1333500" y="6845300"/>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B76C6005-BFE6-44E2-9D53-BD7CD407360E}"/>
            </a:ext>
          </a:extLst>
        </xdr:cNvPr>
        <xdr:cNvSpPr/>
      </xdr:nvSpPr>
      <xdr:spPr>
        <a:xfrm>
          <a:off x="2095500" y="661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64B6E9BD-C035-4A19-B7C3-934B9B43CC1D}"/>
            </a:ext>
          </a:extLst>
        </xdr:cNvPr>
        <xdr:cNvSpPr txBox="1"/>
      </xdr:nvSpPr>
      <xdr:spPr>
        <a:xfrm>
          <a:off x="178435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AA66C6FA-F93D-4E9D-AD73-899224B77CE9}"/>
            </a:ext>
          </a:extLst>
        </xdr:cNvPr>
        <xdr:cNvSpPr/>
      </xdr:nvSpPr>
      <xdr:spPr>
        <a:xfrm>
          <a:off x="1282700" y="6606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87AF1E72-0E3C-46EB-92DD-988D2BB2A431}"/>
            </a:ext>
          </a:extLst>
        </xdr:cNvPr>
        <xdr:cNvSpPr txBox="1"/>
      </xdr:nvSpPr>
      <xdr:spPr>
        <a:xfrm>
          <a:off x="9715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BEDE96B-7AFC-48CA-A6F8-4C5980867837}"/>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AF003FB-4C1F-4D98-AE74-B9146513CAED}"/>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CA00B7F-BBA6-446B-B0A3-1113E30E027F}"/>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A707852-3100-4735-9136-4A18F274F8F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EF742AD-D908-4345-A9FB-E293923F1777}"/>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917D8624-71D3-47C2-AC21-F69E7658A6EA}"/>
            </a:ext>
          </a:extLst>
        </xdr:cNvPr>
        <xdr:cNvSpPr/>
      </xdr:nvSpPr>
      <xdr:spPr>
        <a:xfrm>
          <a:off x="4464050" y="6854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AB99B9FB-BEA8-4B86-BD58-9BFBAA5A9825}"/>
            </a:ext>
          </a:extLst>
        </xdr:cNvPr>
        <xdr:cNvSpPr txBox="1"/>
      </xdr:nvSpPr>
      <xdr:spPr>
        <a:xfrm>
          <a:off x="4584700" y="68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3385F35B-1E91-4F61-B25D-A4539ADD20D5}"/>
            </a:ext>
          </a:extLst>
        </xdr:cNvPr>
        <xdr:cNvSpPr/>
      </xdr:nvSpPr>
      <xdr:spPr>
        <a:xfrm>
          <a:off x="37020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7C249E69-4454-43B4-B03C-B014125FD0F8}"/>
            </a:ext>
          </a:extLst>
        </xdr:cNvPr>
        <xdr:cNvSpPr txBox="1"/>
      </xdr:nvSpPr>
      <xdr:spPr>
        <a:xfrm>
          <a:off x="3409950" y="692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B6D94023-F27B-40A7-B051-21E05FE5C638}"/>
            </a:ext>
          </a:extLst>
        </xdr:cNvPr>
        <xdr:cNvSpPr/>
      </xdr:nvSpPr>
      <xdr:spPr>
        <a:xfrm>
          <a:off x="28892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a:extLst>
            <a:ext uri="{FF2B5EF4-FFF2-40B4-BE49-F238E27FC236}">
              <a16:creationId xmlns:a16="http://schemas.microsoft.com/office/drawing/2014/main" id="{ADA5354B-D32D-444D-B852-310DF3D3205A}"/>
            </a:ext>
          </a:extLst>
        </xdr:cNvPr>
        <xdr:cNvSpPr txBox="1"/>
      </xdr:nvSpPr>
      <xdr:spPr>
        <a:xfrm>
          <a:off x="25971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EB88A094-67A6-4F87-9558-5E82A0A0BB3E}"/>
            </a:ext>
          </a:extLst>
        </xdr:cNvPr>
        <xdr:cNvSpPr/>
      </xdr:nvSpPr>
      <xdr:spPr>
        <a:xfrm>
          <a:off x="20955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2BB1D1D5-B81F-44BA-BC30-A743A6278942}"/>
            </a:ext>
          </a:extLst>
        </xdr:cNvPr>
        <xdr:cNvSpPr txBox="1"/>
      </xdr:nvSpPr>
      <xdr:spPr>
        <a:xfrm>
          <a:off x="17843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a:extLst>
            <a:ext uri="{FF2B5EF4-FFF2-40B4-BE49-F238E27FC236}">
              <a16:creationId xmlns:a16="http://schemas.microsoft.com/office/drawing/2014/main" id="{700F4AB2-5A4D-4D38-8F45-FBCE61F9D00C}"/>
            </a:ext>
          </a:extLst>
        </xdr:cNvPr>
        <xdr:cNvSpPr/>
      </xdr:nvSpPr>
      <xdr:spPr>
        <a:xfrm>
          <a:off x="1282700" y="68146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a:extLst>
            <a:ext uri="{FF2B5EF4-FFF2-40B4-BE49-F238E27FC236}">
              <a16:creationId xmlns:a16="http://schemas.microsoft.com/office/drawing/2014/main" id="{3DBD19CE-EF2C-4A3F-8343-198592AB1D3B}"/>
            </a:ext>
          </a:extLst>
        </xdr:cNvPr>
        <xdr:cNvSpPr txBox="1"/>
      </xdr:nvSpPr>
      <xdr:spPr>
        <a:xfrm>
          <a:off x="971550" y="690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86B2BA1D-B2F0-4986-85C8-97124EADC003}"/>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E4A03F6-A18E-4C72-9260-ACF69F9EC657}"/>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579E79C-2D1D-465A-815E-AF236B7008F7}"/>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EEE8399-415F-4724-BD4C-2C5B7EADB6E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6CC32F6-6E54-4619-95A1-C563E50775B8}"/>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C3DF70C-BC61-4450-9880-1FF3B7CDE73D}"/>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B8CA04B-2CE4-4C73-81E5-32A86F6AC27A}"/>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62F5B20C-62CA-421E-9550-12F3F24037A8}"/>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ED06F32-9912-482E-A990-D68CF48A7D89}"/>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68C982F-602C-4691-B914-8E8873FC6A26}"/>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4D2581E-0220-40DF-A1F9-6707107579B1}"/>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55201D9-1066-4D1A-A441-46087F61A1A6}"/>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7CBD21C-14D5-4718-B2F0-54495140BB8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歳入の経常一般財源は、市税、地方交付税、地方消費税交付金が増となり、臨時財政対策債、地方特別交付金、株式等譲渡所得割交付金が減となったことから、全体では</a:t>
          </a:r>
          <a:r>
            <a:rPr kumimoji="1" lang="en-US" altLang="ja-JP" sz="1200">
              <a:latin typeface="ＭＳ Ｐゴシック" panose="020B0600070205080204" pitchFamily="50" charset="-128"/>
              <a:ea typeface="ＭＳ Ｐゴシック" panose="020B0600070205080204" pitchFamily="50" charset="-128"/>
            </a:rPr>
            <a:t>948,893</a:t>
          </a:r>
          <a:r>
            <a:rPr kumimoji="1" lang="ja-JP" altLang="en-US" sz="1200">
              <a:latin typeface="ＭＳ Ｐゴシック" panose="020B0600070205080204" pitchFamily="50" charset="-128"/>
              <a:ea typeface="ＭＳ Ｐゴシック" panose="020B0600070205080204" pitchFamily="50" charset="-128"/>
            </a:rPr>
            <a:t>千円の減額となった。次に、歳出の経常経費充当一般会計は、公債費、物件費、維持補修費が増となり、補助費等、人件費、扶助費が減となったことから、全体では</a:t>
          </a:r>
          <a:r>
            <a:rPr kumimoji="1" lang="en-US" altLang="ja-JP" sz="1200">
              <a:latin typeface="ＭＳ Ｐゴシック" panose="020B0600070205080204" pitchFamily="50" charset="-128"/>
              <a:ea typeface="ＭＳ Ｐゴシック" panose="020B0600070205080204" pitchFamily="50" charset="-128"/>
            </a:rPr>
            <a:t>25,516</a:t>
          </a:r>
          <a:r>
            <a:rPr kumimoji="1" lang="ja-JP" altLang="en-US" sz="1200">
              <a:latin typeface="ＭＳ Ｐゴシック" panose="020B0600070205080204" pitchFamily="50" charset="-128"/>
              <a:ea typeface="ＭＳ Ｐゴシック" panose="020B0600070205080204" pitchFamily="50" charset="-128"/>
            </a:rPr>
            <a:t>千円の減額となった。結果として、経常収支比率は２．８％悪化した。</a:t>
          </a:r>
        </a:p>
        <a:p>
          <a:r>
            <a:rPr kumimoji="1" lang="ja-JP" altLang="en-US" sz="1200">
              <a:latin typeface="ＭＳ Ｐゴシック" panose="020B0600070205080204" pitchFamily="50" charset="-128"/>
              <a:ea typeface="ＭＳ Ｐゴシック" panose="020B0600070205080204" pitchFamily="50" charset="-128"/>
            </a:rPr>
            <a:t>　今後は、引き続き、事務事業の見直しをすすめるとともに、市有施設適正配置計画に基づき、施設の統廃合及び除却をすすめることで、歳出の経常経費充当一般財源の削減に努めていく。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B4F2838D-A96B-4A3D-8C65-B92A27C1DA11}"/>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C488184-6F96-4C7F-9236-8B2EB48CC096}"/>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E58E6F3-4588-495D-B768-8B7C2259623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EB01D505-1509-438E-AF74-108E9FA1A026}"/>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26A2373-C46D-4CD5-A30C-67E2928EC1BE}"/>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19DCE9C7-C4B8-46BC-B6B9-D8F7F0F5E3CC}"/>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9165FF3C-D2FC-4167-AC90-465A286400DE}"/>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E4037F8F-23CD-4E2D-BEF3-F55889BCEC51}"/>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2B7DB32-724D-436C-A542-09D58D84EDB1}"/>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BF7FB1B7-F7F2-4DC6-9969-0A2B5B8D30B5}"/>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1398388D-2256-42EE-A506-1817FC631DFB}"/>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3DD987DE-5451-4DAF-BFF3-DC94B2E7E1D7}"/>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97965420-C6DC-4944-9D95-027C2A7325B5}"/>
            </a:ext>
          </a:extLst>
        </xdr:cNvPr>
        <xdr:cNvCxnSpPr/>
      </xdr:nvCxnSpPr>
      <xdr:spPr>
        <a:xfrm flipV="1">
          <a:off x="4514850" y="9853295"/>
          <a:ext cx="0" cy="1192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6FEEE82-434B-4FD7-B636-21698627A99B}"/>
            </a:ext>
          </a:extLst>
        </xdr:cNvPr>
        <xdr:cNvSpPr txBox="1"/>
      </xdr:nvSpPr>
      <xdr:spPr>
        <a:xfrm>
          <a:off x="45847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A5B40824-0E20-453B-B74C-37619C799086}"/>
            </a:ext>
          </a:extLst>
        </xdr:cNvPr>
        <xdr:cNvCxnSpPr/>
      </xdr:nvCxnSpPr>
      <xdr:spPr>
        <a:xfrm>
          <a:off x="4425950" y="11045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704F6FF3-59A6-4F91-89F0-1DC2BB54F03F}"/>
            </a:ext>
          </a:extLst>
        </xdr:cNvPr>
        <xdr:cNvSpPr txBox="1"/>
      </xdr:nvSpPr>
      <xdr:spPr>
        <a:xfrm>
          <a:off x="4584700" y="960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836C6B18-EEED-48B9-97CC-2AE1022FAF03}"/>
            </a:ext>
          </a:extLst>
        </xdr:cNvPr>
        <xdr:cNvCxnSpPr/>
      </xdr:nvCxnSpPr>
      <xdr:spPr>
        <a:xfrm>
          <a:off x="4425950" y="9853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63</xdr:row>
      <xdr:rowOff>120332</xdr:rowOff>
    </xdr:to>
    <xdr:cxnSp macro="">
      <xdr:nvCxnSpPr>
        <xdr:cNvPr id="128" name="直線コネクタ 127">
          <a:extLst>
            <a:ext uri="{FF2B5EF4-FFF2-40B4-BE49-F238E27FC236}">
              <a16:creationId xmlns:a16="http://schemas.microsoft.com/office/drawing/2014/main" id="{CAB811D4-905E-4F4E-9B65-97C1702E2EAF}"/>
            </a:ext>
          </a:extLst>
        </xdr:cNvPr>
        <xdr:cNvCxnSpPr/>
      </xdr:nvCxnSpPr>
      <xdr:spPr>
        <a:xfrm>
          <a:off x="3752850" y="10359072"/>
          <a:ext cx="76200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376F06D6-F284-4523-86BC-4EEEC64A2781}"/>
            </a:ext>
          </a:extLst>
        </xdr:cNvPr>
        <xdr:cNvSpPr txBox="1"/>
      </xdr:nvSpPr>
      <xdr:spPr>
        <a:xfrm>
          <a:off x="4584700" y="1021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A619AA3B-405F-4EFC-9A96-A34B585B1F36}"/>
            </a:ext>
          </a:extLst>
        </xdr:cNvPr>
        <xdr:cNvSpPr/>
      </xdr:nvSpPr>
      <xdr:spPr>
        <a:xfrm>
          <a:off x="4464050" y="10362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122872</xdr:rowOff>
    </xdr:from>
    <xdr:to>
      <xdr:col>19</xdr:col>
      <xdr:colOff>133350</xdr:colOff>
      <xdr:row>62</xdr:row>
      <xdr:rowOff>134938</xdr:rowOff>
    </xdr:to>
    <xdr:cxnSp macro="">
      <xdr:nvCxnSpPr>
        <xdr:cNvPr id="131" name="直線コネクタ 130">
          <a:extLst>
            <a:ext uri="{FF2B5EF4-FFF2-40B4-BE49-F238E27FC236}">
              <a16:creationId xmlns:a16="http://schemas.microsoft.com/office/drawing/2014/main" id="{7CA9B489-B83E-43A2-BB56-6AEC7513F987}"/>
            </a:ext>
          </a:extLst>
        </xdr:cNvPr>
        <xdr:cNvCxnSpPr/>
      </xdr:nvCxnSpPr>
      <xdr:spPr>
        <a:xfrm flipV="1">
          <a:off x="2940050" y="10359072"/>
          <a:ext cx="8128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9ED4ED11-51F6-469A-BD02-ACFA931164C9}"/>
            </a:ext>
          </a:extLst>
        </xdr:cNvPr>
        <xdr:cNvSpPr/>
      </xdr:nvSpPr>
      <xdr:spPr>
        <a:xfrm>
          <a:off x="3702050" y="1013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99587E5E-3A61-46C6-AA9F-DE686C75D2BD}"/>
            </a:ext>
          </a:extLst>
        </xdr:cNvPr>
        <xdr:cNvSpPr txBox="1"/>
      </xdr:nvSpPr>
      <xdr:spPr>
        <a:xfrm>
          <a:off x="3409950" y="990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8255</xdr:rowOff>
    </xdr:from>
    <xdr:to>
      <xdr:col>15</xdr:col>
      <xdr:colOff>82550</xdr:colOff>
      <xdr:row>62</xdr:row>
      <xdr:rowOff>134938</xdr:rowOff>
    </xdr:to>
    <xdr:cxnSp macro="">
      <xdr:nvCxnSpPr>
        <xdr:cNvPr id="134" name="直線コネクタ 133">
          <a:extLst>
            <a:ext uri="{FF2B5EF4-FFF2-40B4-BE49-F238E27FC236}">
              <a16:creationId xmlns:a16="http://schemas.microsoft.com/office/drawing/2014/main" id="{3FBB1805-9F16-4883-81BD-DE6D972083D0}"/>
            </a:ext>
          </a:extLst>
        </xdr:cNvPr>
        <xdr:cNvCxnSpPr/>
      </xdr:nvCxnSpPr>
      <xdr:spPr>
        <a:xfrm>
          <a:off x="2127250" y="10244455"/>
          <a:ext cx="8128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A4631C04-CDF6-4BCC-A82A-9CAA95272598}"/>
            </a:ext>
          </a:extLst>
        </xdr:cNvPr>
        <xdr:cNvSpPr/>
      </xdr:nvSpPr>
      <xdr:spPr>
        <a:xfrm>
          <a:off x="288925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B3D9512F-1801-49C9-AF54-85CE7FE26F67}"/>
            </a:ext>
          </a:extLst>
        </xdr:cNvPr>
        <xdr:cNvSpPr txBox="1"/>
      </xdr:nvSpPr>
      <xdr:spPr>
        <a:xfrm>
          <a:off x="2597150" y="1051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161607</xdr:rowOff>
    </xdr:from>
    <xdr:to>
      <xdr:col>11</xdr:col>
      <xdr:colOff>31750</xdr:colOff>
      <xdr:row>62</xdr:row>
      <xdr:rowOff>8255</xdr:rowOff>
    </xdr:to>
    <xdr:cxnSp macro="">
      <xdr:nvCxnSpPr>
        <xdr:cNvPr id="137" name="直線コネクタ 136">
          <a:extLst>
            <a:ext uri="{FF2B5EF4-FFF2-40B4-BE49-F238E27FC236}">
              <a16:creationId xmlns:a16="http://schemas.microsoft.com/office/drawing/2014/main" id="{04CCE5B1-494D-4B55-A430-B5043B57A662}"/>
            </a:ext>
          </a:extLst>
        </xdr:cNvPr>
        <xdr:cNvCxnSpPr/>
      </xdr:nvCxnSpPr>
      <xdr:spPr>
        <a:xfrm>
          <a:off x="1333500" y="10232707"/>
          <a:ext cx="79375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9746F53A-3CAA-44F0-9A78-8D14952367BD}"/>
            </a:ext>
          </a:extLst>
        </xdr:cNvPr>
        <xdr:cNvSpPr/>
      </xdr:nvSpPr>
      <xdr:spPr>
        <a:xfrm>
          <a:off x="2095500" y="10410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A7A7B216-632F-4984-BDBA-76BD3574EA70}"/>
            </a:ext>
          </a:extLst>
        </xdr:cNvPr>
        <xdr:cNvSpPr txBox="1"/>
      </xdr:nvSpPr>
      <xdr:spPr>
        <a:xfrm>
          <a:off x="1784350" y="1049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5AD4F0F2-E88A-4084-907B-228EC1626F44}"/>
            </a:ext>
          </a:extLst>
        </xdr:cNvPr>
        <xdr:cNvSpPr/>
      </xdr:nvSpPr>
      <xdr:spPr>
        <a:xfrm>
          <a:off x="1282700" y="1032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5F7679E4-DB8C-4F47-8E0C-28A21512390A}"/>
            </a:ext>
          </a:extLst>
        </xdr:cNvPr>
        <xdr:cNvSpPr txBox="1"/>
      </xdr:nvSpPr>
      <xdr:spPr>
        <a:xfrm>
          <a:off x="971550" y="1040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F726EECC-27E8-43A0-A87C-6CA0164F744D}"/>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D1383245-682A-4D54-A8BF-4637E3D090B9}"/>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44CC59E-5A89-44A9-B068-6DFA67CCC911}"/>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A2ECC99-6C0A-4883-BC71-580582BC5EDA}"/>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6A61644-1332-4759-9C6C-14F24555C63F}"/>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7" name="楕円 146">
          <a:extLst>
            <a:ext uri="{FF2B5EF4-FFF2-40B4-BE49-F238E27FC236}">
              <a16:creationId xmlns:a16="http://schemas.microsoft.com/office/drawing/2014/main" id="{04883D37-8C4A-49B5-815C-8A98E91746ED}"/>
            </a:ext>
          </a:extLst>
        </xdr:cNvPr>
        <xdr:cNvSpPr/>
      </xdr:nvSpPr>
      <xdr:spPr>
        <a:xfrm>
          <a:off x="4464050" y="10470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8" name="財政構造の弾力性該当値テキスト">
          <a:extLst>
            <a:ext uri="{FF2B5EF4-FFF2-40B4-BE49-F238E27FC236}">
              <a16:creationId xmlns:a16="http://schemas.microsoft.com/office/drawing/2014/main" id="{5B299FAA-C2F3-4B28-AA4C-FCF59BBA9C53}"/>
            </a:ext>
          </a:extLst>
        </xdr:cNvPr>
        <xdr:cNvSpPr txBox="1"/>
      </xdr:nvSpPr>
      <xdr:spPr>
        <a:xfrm>
          <a:off x="4584700" y="1044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72072</xdr:rowOff>
    </xdr:from>
    <xdr:to>
      <xdr:col>19</xdr:col>
      <xdr:colOff>184150</xdr:colOff>
      <xdr:row>63</xdr:row>
      <xdr:rowOff>2222</xdr:rowOff>
    </xdr:to>
    <xdr:sp macro="" textlink="">
      <xdr:nvSpPr>
        <xdr:cNvPr id="149" name="楕円 148">
          <a:extLst>
            <a:ext uri="{FF2B5EF4-FFF2-40B4-BE49-F238E27FC236}">
              <a16:creationId xmlns:a16="http://schemas.microsoft.com/office/drawing/2014/main" id="{4E36C9E5-7C9F-4553-9310-D1BDD65CA8E0}"/>
            </a:ext>
          </a:extLst>
        </xdr:cNvPr>
        <xdr:cNvSpPr/>
      </xdr:nvSpPr>
      <xdr:spPr>
        <a:xfrm>
          <a:off x="3702050" y="103082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158449</xdr:rowOff>
    </xdr:from>
    <xdr:ext cx="736600" cy="259045"/>
    <xdr:sp macro="" textlink="">
      <xdr:nvSpPr>
        <xdr:cNvPr id="150" name="テキスト ボックス 149">
          <a:extLst>
            <a:ext uri="{FF2B5EF4-FFF2-40B4-BE49-F238E27FC236}">
              <a16:creationId xmlns:a16="http://schemas.microsoft.com/office/drawing/2014/main" id="{C54ACEA3-6046-4DC7-8CDE-1F4B18A17750}"/>
            </a:ext>
          </a:extLst>
        </xdr:cNvPr>
        <xdr:cNvSpPr txBox="1"/>
      </xdr:nvSpPr>
      <xdr:spPr>
        <a:xfrm>
          <a:off x="3409950" y="10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84138</xdr:rowOff>
    </xdr:from>
    <xdr:to>
      <xdr:col>15</xdr:col>
      <xdr:colOff>133350</xdr:colOff>
      <xdr:row>63</xdr:row>
      <xdr:rowOff>14288</xdr:rowOff>
    </xdr:to>
    <xdr:sp macro="" textlink="">
      <xdr:nvSpPr>
        <xdr:cNvPr id="151" name="楕円 150">
          <a:extLst>
            <a:ext uri="{FF2B5EF4-FFF2-40B4-BE49-F238E27FC236}">
              <a16:creationId xmlns:a16="http://schemas.microsoft.com/office/drawing/2014/main" id="{AD1E2BEF-60A9-45AF-A490-9A5F2D49C88B}"/>
            </a:ext>
          </a:extLst>
        </xdr:cNvPr>
        <xdr:cNvSpPr/>
      </xdr:nvSpPr>
      <xdr:spPr>
        <a:xfrm>
          <a:off x="2889250" y="103203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24465</xdr:rowOff>
    </xdr:from>
    <xdr:ext cx="762000" cy="259045"/>
    <xdr:sp macro="" textlink="">
      <xdr:nvSpPr>
        <xdr:cNvPr id="152" name="テキスト ボックス 151">
          <a:extLst>
            <a:ext uri="{FF2B5EF4-FFF2-40B4-BE49-F238E27FC236}">
              <a16:creationId xmlns:a16="http://schemas.microsoft.com/office/drawing/2014/main" id="{0E179ADA-A51E-4D08-B362-65F0AF6FF50B}"/>
            </a:ext>
          </a:extLst>
        </xdr:cNvPr>
        <xdr:cNvSpPr txBox="1"/>
      </xdr:nvSpPr>
      <xdr:spPr>
        <a:xfrm>
          <a:off x="2597150" y="100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128905</xdr:rowOff>
    </xdr:from>
    <xdr:to>
      <xdr:col>11</xdr:col>
      <xdr:colOff>82550</xdr:colOff>
      <xdr:row>62</xdr:row>
      <xdr:rowOff>59055</xdr:rowOff>
    </xdr:to>
    <xdr:sp macro="" textlink="">
      <xdr:nvSpPr>
        <xdr:cNvPr id="153" name="楕円 152">
          <a:extLst>
            <a:ext uri="{FF2B5EF4-FFF2-40B4-BE49-F238E27FC236}">
              <a16:creationId xmlns:a16="http://schemas.microsoft.com/office/drawing/2014/main" id="{4B8ADC3A-379A-4E60-A887-A3FE438F296B}"/>
            </a:ext>
          </a:extLst>
        </xdr:cNvPr>
        <xdr:cNvSpPr/>
      </xdr:nvSpPr>
      <xdr:spPr>
        <a:xfrm>
          <a:off x="2095500" y="10200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69232</xdr:rowOff>
    </xdr:from>
    <xdr:ext cx="762000" cy="259045"/>
    <xdr:sp macro="" textlink="">
      <xdr:nvSpPr>
        <xdr:cNvPr id="154" name="テキスト ボックス 153">
          <a:extLst>
            <a:ext uri="{FF2B5EF4-FFF2-40B4-BE49-F238E27FC236}">
              <a16:creationId xmlns:a16="http://schemas.microsoft.com/office/drawing/2014/main" id="{28BDC128-6275-4C9B-BADE-06ABC8B777DB}"/>
            </a:ext>
          </a:extLst>
        </xdr:cNvPr>
        <xdr:cNvSpPr txBox="1"/>
      </xdr:nvSpPr>
      <xdr:spPr>
        <a:xfrm>
          <a:off x="178435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110807</xdr:rowOff>
    </xdr:from>
    <xdr:to>
      <xdr:col>7</xdr:col>
      <xdr:colOff>31750</xdr:colOff>
      <xdr:row>62</xdr:row>
      <xdr:rowOff>40957</xdr:rowOff>
    </xdr:to>
    <xdr:sp macro="" textlink="">
      <xdr:nvSpPr>
        <xdr:cNvPr id="155" name="楕円 154">
          <a:extLst>
            <a:ext uri="{FF2B5EF4-FFF2-40B4-BE49-F238E27FC236}">
              <a16:creationId xmlns:a16="http://schemas.microsoft.com/office/drawing/2014/main" id="{EDDBC8D3-F998-43E8-B01B-D3AACA598700}"/>
            </a:ext>
          </a:extLst>
        </xdr:cNvPr>
        <xdr:cNvSpPr/>
      </xdr:nvSpPr>
      <xdr:spPr>
        <a:xfrm>
          <a:off x="1282700" y="101819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51134</xdr:rowOff>
    </xdr:from>
    <xdr:ext cx="762000" cy="259045"/>
    <xdr:sp macro="" textlink="">
      <xdr:nvSpPr>
        <xdr:cNvPr id="156" name="テキスト ボックス 155">
          <a:extLst>
            <a:ext uri="{FF2B5EF4-FFF2-40B4-BE49-F238E27FC236}">
              <a16:creationId xmlns:a16="http://schemas.microsoft.com/office/drawing/2014/main" id="{01C8A5B7-EA7E-4EB5-8E26-B94BA8052747}"/>
            </a:ext>
          </a:extLst>
        </xdr:cNvPr>
        <xdr:cNvSpPr txBox="1"/>
      </xdr:nvSpPr>
      <xdr:spPr>
        <a:xfrm>
          <a:off x="971550" y="995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33F55FED-7A3F-4C98-AA34-2F2C6EC273D2}"/>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F4E2D0D0-368C-48FE-8DCE-7EABF24C0BFA}"/>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5B4792CC-868E-4443-8F6A-0C8C5386F8C7}"/>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397C24B8-9DC0-40DF-8D3E-6039815FD3C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3C4E6170-2774-4832-820B-4E740E1C509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929946CA-015E-4212-AF51-6D42731DC229}"/>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F11C5635-159C-464C-83EC-E59117D57EF3}"/>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2F8ABFDE-CCB4-449F-841C-573514050623}"/>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5A1BC871-E668-4652-BFC5-1B9D0C941EDB}"/>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E3374628-87B6-44C1-AA29-84EEB35CFE4C}"/>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91144984-424C-429F-B762-0AEE720D62C4}"/>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D0EB631E-B522-4650-B3DA-4A0C7311D2A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CD1082F-DBB3-4A3D-8239-D3CA9C83705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前年度費６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９８２円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５．２％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増となり、類似団体及び県内平均より、若干高い水準である。</a:t>
          </a:r>
        </a:p>
        <a:p>
          <a:r>
            <a:rPr kumimoji="1" lang="ja-JP" altLang="en-US" sz="1300">
              <a:latin typeface="ＭＳ Ｐゴシック" panose="020B0600070205080204" pitchFamily="50" charset="-128"/>
              <a:ea typeface="ＭＳ Ｐゴシック" panose="020B0600070205080204" pitchFamily="50" charset="-128"/>
            </a:rPr>
            <a:t>　増となった要因は、ふるさと納税事業の業務委託料や、新型コロナウイルス感染症対策における各種費用などの物件費の増加、また、各施設の経過年数による経年劣化等による維持補修費の増加が考えられる。</a:t>
          </a:r>
        </a:p>
        <a:p>
          <a:r>
            <a:rPr kumimoji="1" lang="ja-JP" altLang="en-US" sz="1300">
              <a:latin typeface="ＭＳ Ｐゴシック" panose="020B0600070205080204" pitchFamily="50" charset="-128"/>
              <a:ea typeface="ＭＳ Ｐゴシック" panose="020B0600070205080204" pitchFamily="50" charset="-128"/>
            </a:rPr>
            <a:t>　今後は、公共施設の照明を省エネルギー効果の高い</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照明に交換し、電気料金の削減、コストの低減を図っていく。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9B6F1FC3-20A5-4CC5-A5AD-0243D07D263B}"/>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487294AE-A7FB-4B1A-832E-E41CC196BE18}"/>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E859D5DE-86E1-426D-803E-CAFF9F8942ED}"/>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E8838E3E-3F42-4543-8ADA-3BE6A7BD6638}"/>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3BC0002F-2E1A-409B-B7DF-60C455643726}"/>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EF9DE0F1-8DB3-4447-A636-4CCBD4E87B71}"/>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731356DD-14D7-4F46-BCB3-4E36FAA698B4}"/>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C998BE66-C66D-4C80-9092-DDCEE5449C98}"/>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55B2993C-088E-42E6-96D9-AD64CB3B1F43}"/>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5D2B4D53-9FAF-4391-85BB-A31F7D545E98}"/>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D20FA1A4-34FE-4984-B277-291E1A785E08}"/>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AFF1CCC4-1779-4EEE-BAC5-37D5F3EB37B4}"/>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8E10EE7C-E978-4625-94AC-181D09C9B2D4}"/>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28B23246-4CB8-4559-B299-52ACA2A83B29}"/>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4EB445C-02A7-47B8-AC7B-3555B4C6466A}"/>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E399662-2A0F-4A2C-9082-A1AFCFF825DC}"/>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A28FE693-0DE1-4124-820A-97746E7A3871}"/>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F683ECC-21EC-4171-8054-FF65D2F12576}"/>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6946275F-DF90-410E-8AE3-6EFB09753CEC}"/>
            </a:ext>
          </a:extLst>
        </xdr:cNvPr>
        <xdr:cNvCxnSpPr/>
      </xdr:nvCxnSpPr>
      <xdr:spPr>
        <a:xfrm flipV="1">
          <a:off x="4514850" y="13281578"/>
          <a:ext cx="0" cy="14128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BF57A12-5F61-4F31-8354-5EA71EE566DD}"/>
            </a:ext>
          </a:extLst>
        </xdr:cNvPr>
        <xdr:cNvSpPr txBox="1"/>
      </xdr:nvSpPr>
      <xdr:spPr>
        <a:xfrm>
          <a:off x="4584700" y="146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E3E7F81B-F276-4AC6-A5EC-3D4CFF4939C6}"/>
            </a:ext>
          </a:extLst>
        </xdr:cNvPr>
        <xdr:cNvCxnSpPr/>
      </xdr:nvCxnSpPr>
      <xdr:spPr>
        <a:xfrm>
          <a:off x="4425950" y="14694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BF75E363-3179-4E37-B775-63FE594756E0}"/>
            </a:ext>
          </a:extLst>
        </xdr:cNvPr>
        <xdr:cNvSpPr txBox="1"/>
      </xdr:nvSpPr>
      <xdr:spPr>
        <a:xfrm>
          <a:off x="4584700" y="1303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79A9692A-C6EA-47A0-8169-9A40D9714E9B}"/>
            </a:ext>
          </a:extLst>
        </xdr:cNvPr>
        <xdr:cNvCxnSpPr/>
      </xdr:nvCxnSpPr>
      <xdr:spPr>
        <a:xfrm>
          <a:off x="4425950" y="13281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121424</xdr:rowOff>
    </xdr:from>
    <xdr:to>
      <xdr:col>23</xdr:col>
      <xdr:colOff>133350</xdr:colOff>
      <xdr:row>84</xdr:row>
      <xdr:rowOff>70312</xdr:rowOff>
    </xdr:to>
    <xdr:cxnSp macro="">
      <xdr:nvCxnSpPr>
        <xdr:cNvPr id="193" name="直線コネクタ 192">
          <a:extLst>
            <a:ext uri="{FF2B5EF4-FFF2-40B4-BE49-F238E27FC236}">
              <a16:creationId xmlns:a16="http://schemas.microsoft.com/office/drawing/2014/main" id="{A83B2A1F-75C7-4333-860D-FEB81FAAD5C5}"/>
            </a:ext>
          </a:extLst>
        </xdr:cNvPr>
        <xdr:cNvCxnSpPr/>
      </xdr:nvCxnSpPr>
      <xdr:spPr>
        <a:xfrm>
          <a:off x="3752850" y="13824724"/>
          <a:ext cx="762000" cy="11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72D5C81A-5F77-47B6-A57E-1EC69678AC0E}"/>
            </a:ext>
          </a:extLst>
        </xdr:cNvPr>
        <xdr:cNvSpPr txBox="1"/>
      </xdr:nvSpPr>
      <xdr:spPr>
        <a:xfrm>
          <a:off x="4584700" y="13636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8EF8B11B-645E-40B8-A592-6D811DFAB3BF}"/>
            </a:ext>
          </a:extLst>
        </xdr:cNvPr>
        <xdr:cNvSpPr/>
      </xdr:nvSpPr>
      <xdr:spPr>
        <a:xfrm>
          <a:off x="4464050" y="137850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121424</xdr:rowOff>
    </xdr:from>
    <xdr:to>
      <xdr:col>19</xdr:col>
      <xdr:colOff>133350</xdr:colOff>
      <xdr:row>83</xdr:row>
      <xdr:rowOff>151293</xdr:rowOff>
    </xdr:to>
    <xdr:cxnSp macro="">
      <xdr:nvCxnSpPr>
        <xdr:cNvPr id="196" name="直線コネクタ 195">
          <a:extLst>
            <a:ext uri="{FF2B5EF4-FFF2-40B4-BE49-F238E27FC236}">
              <a16:creationId xmlns:a16="http://schemas.microsoft.com/office/drawing/2014/main" id="{0CFFD9AA-285B-41E5-B61C-198F449DD937}"/>
            </a:ext>
          </a:extLst>
        </xdr:cNvPr>
        <xdr:cNvCxnSpPr/>
      </xdr:nvCxnSpPr>
      <xdr:spPr>
        <a:xfrm flipV="1">
          <a:off x="2940050" y="13824724"/>
          <a:ext cx="8128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BE6B654A-6555-4BF8-A7CF-06C6CE237D91}"/>
            </a:ext>
          </a:extLst>
        </xdr:cNvPr>
        <xdr:cNvSpPr/>
      </xdr:nvSpPr>
      <xdr:spPr>
        <a:xfrm>
          <a:off x="3702050" y="1371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29A768BE-9B42-4436-BC17-40932ACE8C66}"/>
            </a:ext>
          </a:extLst>
        </xdr:cNvPr>
        <xdr:cNvSpPr txBox="1"/>
      </xdr:nvSpPr>
      <xdr:spPr>
        <a:xfrm>
          <a:off x="3409950" y="1350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8995</xdr:rowOff>
    </xdr:from>
    <xdr:to>
      <xdr:col>15</xdr:col>
      <xdr:colOff>82550</xdr:colOff>
      <xdr:row>83</xdr:row>
      <xdr:rowOff>151293</xdr:rowOff>
    </xdr:to>
    <xdr:cxnSp macro="">
      <xdr:nvCxnSpPr>
        <xdr:cNvPr id="199" name="直線コネクタ 198">
          <a:extLst>
            <a:ext uri="{FF2B5EF4-FFF2-40B4-BE49-F238E27FC236}">
              <a16:creationId xmlns:a16="http://schemas.microsoft.com/office/drawing/2014/main" id="{3D771405-96A8-4F3B-8FAD-4A250EA3C8A8}"/>
            </a:ext>
          </a:extLst>
        </xdr:cNvPr>
        <xdr:cNvCxnSpPr/>
      </xdr:nvCxnSpPr>
      <xdr:spPr>
        <a:xfrm>
          <a:off x="2127250" y="13712295"/>
          <a:ext cx="812800" cy="1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7E4DA0E9-EAD9-450A-A02D-F86379A3F4BC}"/>
            </a:ext>
          </a:extLst>
        </xdr:cNvPr>
        <xdr:cNvSpPr/>
      </xdr:nvSpPr>
      <xdr:spPr>
        <a:xfrm>
          <a:off x="2889250" y="135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AA973C8D-B29F-4DD0-8B91-5DA13C3857A4}"/>
            </a:ext>
          </a:extLst>
        </xdr:cNvPr>
        <xdr:cNvSpPr txBox="1"/>
      </xdr:nvSpPr>
      <xdr:spPr>
        <a:xfrm>
          <a:off x="2597150" y="133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98730</xdr:rowOff>
    </xdr:from>
    <xdr:to>
      <xdr:col>11</xdr:col>
      <xdr:colOff>31750</xdr:colOff>
      <xdr:row>83</xdr:row>
      <xdr:rowOff>8995</xdr:rowOff>
    </xdr:to>
    <xdr:cxnSp macro="">
      <xdr:nvCxnSpPr>
        <xdr:cNvPr id="202" name="直線コネクタ 201">
          <a:extLst>
            <a:ext uri="{FF2B5EF4-FFF2-40B4-BE49-F238E27FC236}">
              <a16:creationId xmlns:a16="http://schemas.microsoft.com/office/drawing/2014/main" id="{59A33031-EE7C-40DE-91B1-EDFE0675B6BA}"/>
            </a:ext>
          </a:extLst>
        </xdr:cNvPr>
        <xdr:cNvCxnSpPr/>
      </xdr:nvCxnSpPr>
      <xdr:spPr>
        <a:xfrm>
          <a:off x="1333500" y="13636930"/>
          <a:ext cx="793750" cy="7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44BCB6AE-EE21-46E5-AD94-FE522095C228}"/>
            </a:ext>
          </a:extLst>
        </xdr:cNvPr>
        <xdr:cNvSpPr/>
      </xdr:nvSpPr>
      <xdr:spPr>
        <a:xfrm>
          <a:off x="2095500" y="134753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a:extLst>
            <a:ext uri="{FF2B5EF4-FFF2-40B4-BE49-F238E27FC236}">
              <a16:creationId xmlns:a16="http://schemas.microsoft.com/office/drawing/2014/main" id="{C455BF96-40E7-4E3E-BEB2-33E0FEC5689E}"/>
            </a:ext>
          </a:extLst>
        </xdr:cNvPr>
        <xdr:cNvSpPr txBox="1"/>
      </xdr:nvSpPr>
      <xdr:spPr>
        <a:xfrm>
          <a:off x="1784350" y="1325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FAB4386-230F-4C57-98C1-E88D9506C8B1}"/>
            </a:ext>
          </a:extLst>
        </xdr:cNvPr>
        <xdr:cNvSpPr/>
      </xdr:nvSpPr>
      <xdr:spPr>
        <a:xfrm>
          <a:off x="1282700" y="13404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a:extLst>
            <a:ext uri="{FF2B5EF4-FFF2-40B4-BE49-F238E27FC236}">
              <a16:creationId xmlns:a16="http://schemas.microsoft.com/office/drawing/2014/main" id="{CEC19672-3A86-47AB-9855-9034A4262CF7}"/>
            </a:ext>
          </a:extLst>
        </xdr:cNvPr>
        <xdr:cNvSpPr txBox="1"/>
      </xdr:nvSpPr>
      <xdr:spPr>
        <a:xfrm>
          <a:off x="971550" y="131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14DD8F4-5F4E-415F-AC3D-36BCE108343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A2F2844-9004-416E-A052-05B18C3EFD7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D1920F4-CD8A-441A-991E-CD406C24A3AA}"/>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C6680BF-9598-4B6C-922E-14BC16653B07}"/>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AED50272-0AA9-437B-AD11-3CC20880EF9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19512</xdr:rowOff>
    </xdr:from>
    <xdr:to>
      <xdr:col>23</xdr:col>
      <xdr:colOff>184150</xdr:colOff>
      <xdr:row>84</xdr:row>
      <xdr:rowOff>121112</xdr:rowOff>
    </xdr:to>
    <xdr:sp macro="" textlink="">
      <xdr:nvSpPr>
        <xdr:cNvPr id="212" name="楕円 211">
          <a:extLst>
            <a:ext uri="{FF2B5EF4-FFF2-40B4-BE49-F238E27FC236}">
              <a16:creationId xmlns:a16="http://schemas.microsoft.com/office/drawing/2014/main" id="{6E8A8655-3FA0-4878-B2EE-86D996A59B6F}"/>
            </a:ext>
          </a:extLst>
        </xdr:cNvPr>
        <xdr:cNvSpPr/>
      </xdr:nvSpPr>
      <xdr:spPr>
        <a:xfrm>
          <a:off x="4464050" y="138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163039</xdr:rowOff>
    </xdr:from>
    <xdr:ext cx="762000" cy="259045"/>
    <xdr:sp macro="" textlink="">
      <xdr:nvSpPr>
        <xdr:cNvPr id="213" name="人件費・物件費等の状況該当値テキスト">
          <a:extLst>
            <a:ext uri="{FF2B5EF4-FFF2-40B4-BE49-F238E27FC236}">
              <a16:creationId xmlns:a16="http://schemas.microsoft.com/office/drawing/2014/main" id="{EB97EFDF-EC75-451D-A059-F60A518BB0D6}"/>
            </a:ext>
          </a:extLst>
        </xdr:cNvPr>
        <xdr:cNvSpPr txBox="1"/>
      </xdr:nvSpPr>
      <xdr:spPr>
        <a:xfrm>
          <a:off x="4584700" y="1386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70624</xdr:rowOff>
    </xdr:from>
    <xdr:to>
      <xdr:col>19</xdr:col>
      <xdr:colOff>184150</xdr:colOff>
      <xdr:row>84</xdr:row>
      <xdr:rowOff>774</xdr:rowOff>
    </xdr:to>
    <xdr:sp macro="" textlink="">
      <xdr:nvSpPr>
        <xdr:cNvPr id="214" name="楕円 213">
          <a:extLst>
            <a:ext uri="{FF2B5EF4-FFF2-40B4-BE49-F238E27FC236}">
              <a16:creationId xmlns:a16="http://schemas.microsoft.com/office/drawing/2014/main" id="{0BB0D1F3-02B1-4466-BEB4-2341C1F4F4AD}"/>
            </a:ext>
          </a:extLst>
        </xdr:cNvPr>
        <xdr:cNvSpPr/>
      </xdr:nvSpPr>
      <xdr:spPr>
        <a:xfrm>
          <a:off x="3702050" y="13773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157001</xdr:rowOff>
    </xdr:from>
    <xdr:ext cx="736600" cy="259045"/>
    <xdr:sp macro="" textlink="">
      <xdr:nvSpPr>
        <xdr:cNvPr id="215" name="テキスト ボックス 214">
          <a:extLst>
            <a:ext uri="{FF2B5EF4-FFF2-40B4-BE49-F238E27FC236}">
              <a16:creationId xmlns:a16="http://schemas.microsoft.com/office/drawing/2014/main" id="{CB6F52E8-39EA-4CBF-B0A5-F42ECA7EADE7}"/>
            </a:ext>
          </a:extLst>
        </xdr:cNvPr>
        <xdr:cNvSpPr txBox="1"/>
      </xdr:nvSpPr>
      <xdr:spPr>
        <a:xfrm>
          <a:off x="3409950" y="1386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100493</xdr:rowOff>
    </xdr:from>
    <xdr:to>
      <xdr:col>15</xdr:col>
      <xdr:colOff>133350</xdr:colOff>
      <xdr:row>84</xdr:row>
      <xdr:rowOff>30643</xdr:rowOff>
    </xdr:to>
    <xdr:sp macro="" textlink="">
      <xdr:nvSpPr>
        <xdr:cNvPr id="216" name="楕円 215">
          <a:extLst>
            <a:ext uri="{FF2B5EF4-FFF2-40B4-BE49-F238E27FC236}">
              <a16:creationId xmlns:a16="http://schemas.microsoft.com/office/drawing/2014/main" id="{8F298C7D-72BC-46DD-B996-BBC95A247620}"/>
            </a:ext>
          </a:extLst>
        </xdr:cNvPr>
        <xdr:cNvSpPr/>
      </xdr:nvSpPr>
      <xdr:spPr>
        <a:xfrm>
          <a:off x="2889250" y="138037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15420</xdr:rowOff>
    </xdr:from>
    <xdr:ext cx="762000" cy="259045"/>
    <xdr:sp macro="" textlink="">
      <xdr:nvSpPr>
        <xdr:cNvPr id="217" name="テキスト ボックス 216">
          <a:extLst>
            <a:ext uri="{FF2B5EF4-FFF2-40B4-BE49-F238E27FC236}">
              <a16:creationId xmlns:a16="http://schemas.microsoft.com/office/drawing/2014/main" id="{5F388061-8109-43F0-BACA-A3B5663312BA}"/>
            </a:ext>
          </a:extLst>
        </xdr:cNvPr>
        <xdr:cNvSpPr txBox="1"/>
      </xdr:nvSpPr>
      <xdr:spPr>
        <a:xfrm>
          <a:off x="2597150" y="1388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129645</xdr:rowOff>
    </xdr:from>
    <xdr:to>
      <xdr:col>11</xdr:col>
      <xdr:colOff>82550</xdr:colOff>
      <xdr:row>83</xdr:row>
      <xdr:rowOff>59795</xdr:rowOff>
    </xdr:to>
    <xdr:sp macro="" textlink="">
      <xdr:nvSpPr>
        <xdr:cNvPr id="218" name="楕円 217">
          <a:extLst>
            <a:ext uri="{FF2B5EF4-FFF2-40B4-BE49-F238E27FC236}">
              <a16:creationId xmlns:a16="http://schemas.microsoft.com/office/drawing/2014/main" id="{906F2778-FD65-4078-B1B0-BE3DC71E3CF8}"/>
            </a:ext>
          </a:extLst>
        </xdr:cNvPr>
        <xdr:cNvSpPr/>
      </xdr:nvSpPr>
      <xdr:spPr>
        <a:xfrm>
          <a:off x="2095500" y="136678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44572</xdr:rowOff>
    </xdr:from>
    <xdr:ext cx="762000" cy="259045"/>
    <xdr:sp macro="" textlink="">
      <xdr:nvSpPr>
        <xdr:cNvPr id="219" name="テキスト ボックス 218">
          <a:extLst>
            <a:ext uri="{FF2B5EF4-FFF2-40B4-BE49-F238E27FC236}">
              <a16:creationId xmlns:a16="http://schemas.microsoft.com/office/drawing/2014/main" id="{C4AA68FD-927F-4597-BE1C-B93C8C0FC8EA}"/>
            </a:ext>
          </a:extLst>
        </xdr:cNvPr>
        <xdr:cNvSpPr txBox="1"/>
      </xdr:nvSpPr>
      <xdr:spPr>
        <a:xfrm>
          <a:off x="1784350" y="137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47930</xdr:rowOff>
    </xdr:from>
    <xdr:to>
      <xdr:col>7</xdr:col>
      <xdr:colOff>31750</xdr:colOff>
      <xdr:row>82</xdr:row>
      <xdr:rowOff>149530</xdr:rowOff>
    </xdr:to>
    <xdr:sp macro="" textlink="">
      <xdr:nvSpPr>
        <xdr:cNvPr id="220" name="楕円 219">
          <a:extLst>
            <a:ext uri="{FF2B5EF4-FFF2-40B4-BE49-F238E27FC236}">
              <a16:creationId xmlns:a16="http://schemas.microsoft.com/office/drawing/2014/main" id="{82BBC682-540C-45DB-918D-F2EC55631794}"/>
            </a:ext>
          </a:extLst>
        </xdr:cNvPr>
        <xdr:cNvSpPr/>
      </xdr:nvSpPr>
      <xdr:spPr>
        <a:xfrm>
          <a:off x="1282700" y="13586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134307</xdr:rowOff>
    </xdr:from>
    <xdr:ext cx="762000" cy="259045"/>
    <xdr:sp macro="" textlink="">
      <xdr:nvSpPr>
        <xdr:cNvPr id="221" name="テキスト ボックス 220">
          <a:extLst>
            <a:ext uri="{FF2B5EF4-FFF2-40B4-BE49-F238E27FC236}">
              <a16:creationId xmlns:a16="http://schemas.microsoft.com/office/drawing/2014/main" id="{824444E6-EFB1-462C-A2A0-BB4CB121E15F}"/>
            </a:ext>
          </a:extLst>
        </xdr:cNvPr>
        <xdr:cNvSpPr txBox="1"/>
      </xdr:nvSpPr>
      <xdr:spPr>
        <a:xfrm>
          <a:off x="971550" y="1367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5A29C0E-0F08-48E2-B029-79AEAE6585C1}"/>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EE48196-48B4-4F32-9651-D009DABDF46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747E376-5A7C-423E-9184-00F9D61DCA14}"/>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A4252A9-CBA5-411A-863E-087672155B1C}"/>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C8A41C1-3434-4627-9EE1-56CC70484F64}"/>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E8757965-AFCB-4639-AD76-116C7E7E7523}"/>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DA221B5-2FAF-4D4B-9279-AFEBA8C3607D}"/>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D5AD147-9C12-4775-9543-D0922F479E42}"/>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940ED5DE-1B2E-4969-8EC5-A78DB4AE2EFA}"/>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9206DB3-60D9-48E1-AC16-747E76719E27}"/>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A0D3D8AD-9AB6-4052-A3BB-B20251B01B78}"/>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287E8BE9-D490-4B70-A23E-A8BA97932372}"/>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65D5A92-A991-4C48-BFBC-396CD0A131CA}"/>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対前年度比０．５ポイント減少し、類似団体平均を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．３ポイント下回っている。</a:t>
          </a:r>
        </a:p>
        <a:p>
          <a:r>
            <a:rPr kumimoji="1" lang="ja-JP" altLang="en-US" sz="1300">
              <a:latin typeface="ＭＳ Ｐゴシック" panose="020B0600070205080204" pitchFamily="50" charset="-128"/>
              <a:ea typeface="ＭＳ Ｐゴシック" panose="020B0600070205080204" pitchFamily="50" charset="-128"/>
            </a:rPr>
            <a:t>　指数変動の主な要因は、特定の経験年数階層の変動によるものがあげられる。今後も、指数の推移を注視し給与の適正化に努めていく。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01C9DA7-2390-47FF-B2D7-507D3A702AB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55A3C09-4E9F-422F-8A2C-8AB44DE01F97}"/>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E5A2380C-1628-4259-8039-C0203FB35E5E}"/>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C2CFA239-D011-45BB-A149-7F8D0F0A6193}"/>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A76E2D02-DD15-40B2-9FCA-E5FFF4DB2472}"/>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05109D3-853C-4017-A378-AF78CAB04AC8}"/>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EFFA2067-E8BA-46B1-84C3-201D55E518DE}"/>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73CA7E8B-3055-46CA-A9E2-EFD615D10CF3}"/>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1E9A1D0-A75D-4CAA-9217-1AF73E0F8D6D}"/>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27096C1-017B-4C2B-A9FB-D24378495ABD}"/>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3AFFC524-8F77-49CA-89A3-BF9116B00BEC}"/>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54DCE59E-C8FE-47B8-9142-B7B64FEE1DF2}"/>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34ECFBD-FFE6-4CF9-8ADA-9A4B9E64594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BA63A43-B281-46F0-8C16-3DBB6B2FA3DD}"/>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468D92C-9320-4F29-A8CA-3A0E7ECB27D9}"/>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425DC54A-5076-4C6E-A995-421C4BABF9E8}"/>
            </a:ext>
          </a:extLst>
        </xdr:cNvPr>
        <xdr:cNvCxnSpPr/>
      </xdr:nvCxnSpPr>
      <xdr:spPr>
        <a:xfrm flipV="1">
          <a:off x="15474950" y="13373100"/>
          <a:ext cx="0" cy="1450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F782B271-0D35-46F6-AD7C-3CA6A54D9016}"/>
            </a:ext>
          </a:extLst>
        </xdr:cNvPr>
        <xdr:cNvSpPr txBox="1"/>
      </xdr:nvSpPr>
      <xdr:spPr>
        <a:xfrm>
          <a:off x="15563850" y="1479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CA65C3DE-995C-4DA6-801E-367BEF18350A}"/>
            </a:ext>
          </a:extLst>
        </xdr:cNvPr>
        <xdr:cNvCxnSpPr/>
      </xdr:nvCxnSpPr>
      <xdr:spPr>
        <a:xfrm>
          <a:off x="15405100" y="14824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60ABD5B3-E379-4337-8938-D4980F7DD93B}"/>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715B070B-CB0F-4C77-93ED-F2AD71AE0862}"/>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152400</xdr:rowOff>
    </xdr:to>
    <xdr:cxnSp macro="">
      <xdr:nvCxnSpPr>
        <xdr:cNvPr id="255" name="直線コネクタ 254">
          <a:extLst>
            <a:ext uri="{FF2B5EF4-FFF2-40B4-BE49-F238E27FC236}">
              <a16:creationId xmlns:a16="http://schemas.microsoft.com/office/drawing/2014/main" id="{4CB4A071-BD24-4A49-B006-325C4EF12D14}"/>
            </a:ext>
          </a:extLst>
        </xdr:cNvPr>
        <xdr:cNvCxnSpPr/>
      </xdr:nvCxnSpPr>
      <xdr:spPr>
        <a:xfrm flipV="1">
          <a:off x="14712950" y="14085359"/>
          <a:ext cx="762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E94AB8AB-76F6-49A8-9DC2-6B07C9AF623D}"/>
            </a:ext>
          </a:extLst>
        </xdr:cNvPr>
        <xdr:cNvSpPr txBox="1"/>
      </xdr:nvSpPr>
      <xdr:spPr>
        <a:xfrm>
          <a:off x="15563850" y="1426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70BCA075-A5AF-4657-B5CD-423B048436DE}"/>
            </a:ext>
          </a:extLst>
        </xdr:cNvPr>
        <xdr:cNvSpPr/>
      </xdr:nvSpPr>
      <xdr:spPr>
        <a:xfrm>
          <a:off x="15430500" y="142896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45CEDD2F-791D-4416-A623-F15094E0B129}"/>
            </a:ext>
          </a:extLst>
        </xdr:cNvPr>
        <xdr:cNvCxnSpPr/>
      </xdr:nvCxnSpPr>
      <xdr:spPr>
        <a:xfrm>
          <a:off x="13906500" y="14145684"/>
          <a:ext cx="8064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E2B9C664-F2EF-490C-8DD4-B9D7F9616977}"/>
            </a:ext>
          </a:extLst>
        </xdr:cNvPr>
        <xdr:cNvSpPr/>
      </xdr:nvSpPr>
      <xdr:spPr>
        <a:xfrm>
          <a:off x="14668500" y="1430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D6B3051E-A276-49A7-A2A6-5534DE997155}"/>
            </a:ext>
          </a:extLst>
        </xdr:cNvPr>
        <xdr:cNvSpPr txBox="1"/>
      </xdr:nvSpPr>
      <xdr:spPr>
        <a:xfrm>
          <a:off x="14370050" y="1438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121709</xdr:rowOff>
    </xdr:to>
    <xdr:cxnSp macro="">
      <xdr:nvCxnSpPr>
        <xdr:cNvPr id="261" name="直線コネクタ 260">
          <a:extLst>
            <a:ext uri="{FF2B5EF4-FFF2-40B4-BE49-F238E27FC236}">
              <a16:creationId xmlns:a16="http://schemas.microsoft.com/office/drawing/2014/main" id="{6911CDB7-9AE9-4207-80DE-D10874FB11FF}"/>
            </a:ext>
          </a:extLst>
        </xdr:cNvPr>
        <xdr:cNvCxnSpPr/>
      </xdr:nvCxnSpPr>
      <xdr:spPr>
        <a:xfrm flipV="1">
          <a:off x="13106400" y="14145684"/>
          <a:ext cx="8001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93103551-1088-4192-9928-77DD9C739348}"/>
            </a:ext>
          </a:extLst>
        </xdr:cNvPr>
        <xdr:cNvSpPr/>
      </xdr:nvSpPr>
      <xdr:spPr>
        <a:xfrm>
          <a:off x="13868400" y="143499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02084A37-DE8A-4AD8-8904-87FB2A6E68B8}"/>
            </a:ext>
          </a:extLst>
        </xdr:cNvPr>
        <xdr:cNvSpPr txBox="1"/>
      </xdr:nvSpPr>
      <xdr:spPr>
        <a:xfrm>
          <a:off x="13557250" y="144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121709</xdr:rowOff>
    </xdr:to>
    <xdr:cxnSp macro="">
      <xdr:nvCxnSpPr>
        <xdr:cNvPr id="264" name="直線コネクタ 263">
          <a:extLst>
            <a:ext uri="{FF2B5EF4-FFF2-40B4-BE49-F238E27FC236}">
              <a16:creationId xmlns:a16="http://schemas.microsoft.com/office/drawing/2014/main" id="{72ED2DF0-6FAB-4D7E-ADE6-EF025B3CDF92}"/>
            </a:ext>
          </a:extLst>
        </xdr:cNvPr>
        <xdr:cNvCxnSpPr/>
      </xdr:nvCxnSpPr>
      <xdr:spPr>
        <a:xfrm>
          <a:off x="12293600" y="14145684"/>
          <a:ext cx="8128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92D2AFB6-AC8E-4EA4-A4FE-6C60E70F6E1C}"/>
            </a:ext>
          </a:extLst>
        </xdr:cNvPr>
        <xdr:cNvSpPr/>
      </xdr:nvSpPr>
      <xdr:spPr>
        <a:xfrm>
          <a:off x="13055600" y="1438380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B10AE79-6923-4CBD-88AD-A14E1A4ECF97}"/>
            </a:ext>
          </a:extLst>
        </xdr:cNvPr>
        <xdr:cNvSpPr txBox="1"/>
      </xdr:nvSpPr>
      <xdr:spPr>
        <a:xfrm>
          <a:off x="1276350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24F71FFB-DA3C-449B-B44B-515CCBF00746}"/>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8539912C-E4BF-4D6C-8A10-CADC950AF4B7}"/>
            </a:ext>
          </a:extLst>
        </xdr:cNvPr>
        <xdr:cNvSpPr txBox="1"/>
      </xdr:nvSpPr>
      <xdr:spPr>
        <a:xfrm>
          <a:off x="119507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6A3F2BC-3EC1-4102-A8EB-F519B21791A1}"/>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23BA7981-EA2F-4572-9DEE-1B6881182D99}"/>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89D40EF-8C2A-489F-AC70-BD71ED38FCC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05332C6-CE24-45EA-AD3B-AFB6A44E68E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B7D6D24-447A-4F1C-B539-B78F1120B4BD}"/>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4" name="楕円 273">
          <a:extLst>
            <a:ext uri="{FF2B5EF4-FFF2-40B4-BE49-F238E27FC236}">
              <a16:creationId xmlns:a16="http://schemas.microsoft.com/office/drawing/2014/main" id="{0837F9FB-9E02-4D9E-8E75-7670228A28BC}"/>
            </a:ext>
          </a:extLst>
        </xdr:cNvPr>
        <xdr:cNvSpPr/>
      </xdr:nvSpPr>
      <xdr:spPr>
        <a:xfrm>
          <a:off x="15430500" y="1403455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17586</xdr:rowOff>
    </xdr:from>
    <xdr:ext cx="762000" cy="259045"/>
    <xdr:sp macro="" textlink="">
      <xdr:nvSpPr>
        <xdr:cNvPr id="275" name="給与水準   （国との比較）該当値テキスト">
          <a:extLst>
            <a:ext uri="{FF2B5EF4-FFF2-40B4-BE49-F238E27FC236}">
              <a16:creationId xmlns:a16="http://schemas.microsoft.com/office/drawing/2014/main" id="{93C58CF4-74A7-49F2-956F-2688D6115D29}"/>
            </a:ext>
          </a:extLst>
        </xdr:cNvPr>
        <xdr:cNvSpPr txBox="1"/>
      </xdr:nvSpPr>
      <xdr:spPr>
        <a:xfrm>
          <a:off x="15563850" y="1388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C1093796-2C00-450D-A583-75F8FA218C72}"/>
            </a:ext>
          </a:extLst>
        </xdr:cNvPr>
        <xdr:cNvSpPr/>
      </xdr:nvSpPr>
      <xdr:spPr>
        <a:xfrm>
          <a:off x="14668500" y="14135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a:extLst>
            <a:ext uri="{FF2B5EF4-FFF2-40B4-BE49-F238E27FC236}">
              <a16:creationId xmlns:a16="http://schemas.microsoft.com/office/drawing/2014/main" id="{C31E9DC9-5136-4A7F-8E5D-D8F54A603C54}"/>
            </a:ext>
          </a:extLst>
        </xdr:cNvPr>
        <xdr:cNvSpPr txBox="1"/>
      </xdr:nvSpPr>
      <xdr:spPr>
        <a:xfrm>
          <a:off x="14370050" y="1391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8" name="楕円 277">
          <a:extLst>
            <a:ext uri="{FF2B5EF4-FFF2-40B4-BE49-F238E27FC236}">
              <a16:creationId xmlns:a16="http://schemas.microsoft.com/office/drawing/2014/main" id="{08B40DE4-1FAD-4755-936C-A7D45E2AA77D}"/>
            </a:ext>
          </a:extLst>
        </xdr:cNvPr>
        <xdr:cNvSpPr/>
      </xdr:nvSpPr>
      <xdr:spPr>
        <a:xfrm>
          <a:off x="13868400" y="140948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79" name="テキスト ボックス 278">
          <a:extLst>
            <a:ext uri="{FF2B5EF4-FFF2-40B4-BE49-F238E27FC236}">
              <a16:creationId xmlns:a16="http://schemas.microsoft.com/office/drawing/2014/main" id="{9E1CA756-B646-4FDF-B1D5-0C46F297E844}"/>
            </a:ext>
          </a:extLst>
        </xdr:cNvPr>
        <xdr:cNvSpPr txBox="1"/>
      </xdr:nvSpPr>
      <xdr:spPr>
        <a:xfrm>
          <a:off x="1355725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a:extLst>
            <a:ext uri="{FF2B5EF4-FFF2-40B4-BE49-F238E27FC236}">
              <a16:creationId xmlns:a16="http://schemas.microsoft.com/office/drawing/2014/main" id="{874CA286-838A-43C2-ADFC-F6FD72F423A0}"/>
            </a:ext>
          </a:extLst>
        </xdr:cNvPr>
        <xdr:cNvSpPr/>
      </xdr:nvSpPr>
      <xdr:spPr>
        <a:xfrm>
          <a:off x="13055600" y="1426950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1" name="テキスト ボックス 280">
          <a:extLst>
            <a:ext uri="{FF2B5EF4-FFF2-40B4-BE49-F238E27FC236}">
              <a16:creationId xmlns:a16="http://schemas.microsoft.com/office/drawing/2014/main" id="{ACB9EED8-EF53-47DC-B439-729CAFF7A2C8}"/>
            </a:ext>
          </a:extLst>
        </xdr:cNvPr>
        <xdr:cNvSpPr txBox="1"/>
      </xdr:nvSpPr>
      <xdr:spPr>
        <a:xfrm>
          <a:off x="12763500" y="1404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a:extLst>
            <a:ext uri="{FF2B5EF4-FFF2-40B4-BE49-F238E27FC236}">
              <a16:creationId xmlns:a16="http://schemas.microsoft.com/office/drawing/2014/main" id="{FB78870B-CE7D-4FE7-82C1-8F7C622F8429}"/>
            </a:ext>
          </a:extLst>
        </xdr:cNvPr>
        <xdr:cNvSpPr/>
      </xdr:nvSpPr>
      <xdr:spPr>
        <a:xfrm>
          <a:off x="12242800" y="140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a:extLst>
            <a:ext uri="{FF2B5EF4-FFF2-40B4-BE49-F238E27FC236}">
              <a16:creationId xmlns:a16="http://schemas.microsoft.com/office/drawing/2014/main" id="{47EB7881-C95D-4E1B-ADA4-9C275327F7EE}"/>
            </a:ext>
          </a:extLst>
        </xdr:cNvPr>
        <xdr:cNvSpPr txBox="1"/>
      </xdr:nvSpPr>
      <xdr:spPr>
        <a:xfrm>
          <a:off x="119507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DADA95D-7CA3-48A1-BA0A-367CBCC352E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3BB1258C-FB4E-4029-941A-19EA87430F6A}"/>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B352B844-7607-4802-A877-924CACFFD7D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99E66CB0-6D6A-43C8-BCCF-51736F3FA363}"/>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CFCB9BA3-DE24-461E-B6C2-9DD994D98F0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DDED89B6-3D13-4992-B376-ACF3D95EDAD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E5B99CED-25D3-465E-8EB7-E4244C1C44BA}"/>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8D4D4545-1703-4577-846A-48C602EC00A4}"/>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B7A78BBE-8B11-4738-BAE8-1DE5367C5CBF}"/>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832CEB0-F4AF-4E77-89DA-A90E5343CAC6}"/>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5604CCF0-8A3D-4B52-816E-D9C8027C8D1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8D42E178-8C2B-4E47-96F7-0666E319CA88}"/>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1F6B611D-F07C-4632-A483-0793288C961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対前年度比０．０５ポイントの増。類似団体平均を１．０３ポイント、県平均を０．９１ポイント上回っている状態である。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今後も、組織の簡素化や事務事業の見直しによる業務委託等を進めるとともに、定員適正化計画（５年間で職員数３３人減）に基づき職員数の適正化を図る。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8E9EA6AC-E439-4BE8-BED3-E769E3A432BF}"/>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CD3D52D-5742-44C2-8D72-359E930362AE}"/>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8DE724E5-BA20-4EE3-9DF6-4480D39D448B}"/>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E77BEDE7-9EAE-4CA7-BC6C-BED659752BB4}"/>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D458D66D-ECB1-48B7-9786-A0C48C3E64C3}"/>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69179764-3F32-4A63-9ACC-D4CFE0B9142C}"/>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1D9B4E72-9F4E-4DF9-B04D-76D04A5D859E}"/>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F4009DE5-AB81-420A-9164-9E0D99029DC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251F51D5-D446-4F7F-97E8-C48C2E287311}"/>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93EB2991-D56C-427D-B506-35FA7A23571F}"/>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840035C5-6D2E-4CEC-B022-37173D2E0279}"/>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3E4C432-2219-4A0E-973F-9FE1DFE403BF}"/>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1CB04FE9-9F40-4AAB-B740-B6B056FA1B0A}"/>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2F79B85A-BE0F-40CB-858A-4E85985EE635}"/>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C5605641-855E-407A-B9D2-543BB5DB1CF2}"/>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7EDC1065-9CE6-4E0E-A24B-16D44BD1EDE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313BCF0F-CDF2-4E03-802F-5EA60CBAEC96}"/>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1F03486-1E34-462A-B15F-E6B3668F93B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5DE21CC1-E290-43DB-8AC7-3C01108A8B37}"/>
            </a:ext>
          </a:extLst>
        </xdr:cNvPr>
        <xdr:cNvCxnSpPr/>
      </xdr:nvCxnSpPr>
      <xdr:spPr>
        <a:xfrm flipV="1">
          <a:off x="15474950" y="9533346"/>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B84030C9-3415-46A8-B8C1-7202E4EB0D44}"/>
            </a:ext>
          </a:extLst>
        </xdr:cNvPr>
        <xdr:cNvSpPr txBox="1"/>
      </xdr:nvSpPr>
      <xdr:spPr>
        <a:xfrm>
          <a:off x="15563850" y="1110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722957B4-4D42-4C76-A6CC-4DFFA57EE1A7}"/>
            </a:ext>
          </a:extLst>
        </xdr:cNvPr>
        <xdr:cNvCxnSpPr/>
      </xdr:nvCxnSpPr>
      <xdr:spPr>
        <a:xfrm>
          <a:off x="15405100" y="11134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C4DC1CB6-E20C-43CF-A399-176F1F920A81}"/>
            </a:ext>
          </a:extLst>
        </xdr:cNvPr>
        <xdr:cNvSpPr txBox="1"/>
      </xdr:nvSpPr>
      <xdr:spPr>
        <a:xfrm>
          <a:off x="15563850" y="928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75AAD3D9-747D-478E-9FCC-4D5136E69EE1}"/>
            </a:ext>
          </a:extLst>
        </xdr:cNvPr>
        <xdr:cNvCxnSpPr/>
      </xdr:nvCxnSpPr>
      <xdr:spPr>
        <a:xfrm>
          <a:off x="15405100" y="9533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97065</xdr:rowOff>
    </xdr:from>
    <xdr:to>
      <xdr:col>81</xdr:col>
      <xdr:colOff>44450</xdr:colOff>
      <xdr:row>63</xdr:row>
      <xdr:rowOff>114300</xdr:rowOff>
    </xdr:to>
    <xdr:cxnSp macro="">
      <xdr:nvCxnSpPr>
        <xdr:cNvPr id="320" name="直線コネクタ 319">
          <a:extLst>
            <a:ext uri="{FF2B5EF4-FFF2-40B4-BE49-F238E27FC236}">
              <a16:creationId xmlns:a16="http://schemas.microsoft.com/office/drawing/2014/main" id="{DAF855FE-7817-43FC-AFB2-47FFAE4F7985}"/>
            </a:ext>
          </a:extLst>
        </xdr:cNvPr>
        <xdr:cNvCxnSpPr/>
      </xdr:nvCxnSpPr>
      <xdr:spPr>
        <a:xfrm>
          <a:off x="14712950" y="10498365"/>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A7C7D28C-46EA-48C4-8171-0C018D876194}"/>
            </a:ext>
          </a:extLst>
        </xdr:cNvPr>
        <xdr:cNvSpPr txBox="1"/>
      </xdr:nvSpPr>
      <xdr:spPr>
        <a:xfrm>
          <a:off x="15563850" y="997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E64AD760-6FCF-4452-95F0-C29F709B2298}"/>
            </a:ext>
          </a:extLst>
        </xdr:cNvPr>
        <xdr:cNvSpPr/>
      </xdr:nvSpPr>
      <xdr:spPr>
        <a:xfrm>
          <a:off x="15430500" y="101224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97065</xdr:rowOff>
    </xdr:to>
    <xdr:cxnSp macro="">
      <xdr:nvCxnSpPr>
        <xdr:cNvPr id="323" name="直線コネクタ 322">
          <a:extLst>
            <a:ext uri="{FF2B5EF4-FFF2-40B4-BE49-F238E27FC236}">
              <a16:creationId xmlns:a16="http://schemas.microsoft.com/office/drawing/2014/main" id="{3BE45D25-FE48-48E0-8FE3-4E55FD5A2206}"/>
            </a:ext>
          </a:extLst>
        </xdr:cNvPr>
        <xdr:cNvCxnSpPr/>
      </xdr:nvCxnSpPr>
      <xdr:spPr>
        <a:xfrm>
          <a:off x="13906500" y="10474234"/>
          <a:ext cx="80645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9202DC4B-D6E5-4EAF-8829-94A4C32C9735}"/>
            </a:ext>
          </a:extLst>
        </xdr:cNvPr>
        <xdr:cNvSpPr/>
      </xdr:nvSpPr>
      <xdr:spPr>
        <a:xfrm>
          <a:off x="14668500" y="1011210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B1171775-F5E0-4987-B3BC-43D57B300B38}"/>
            </a:ext>
          </a:extLst>
        </xdr:cNvPr>
        <xdr:cNvSpPr txBox="1"/>
      </xdr:nvSpPr>
      <xdr:spPr>
        <a:xfrm>
          <a:off x="14370050" y="989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72934</xdr:rowOff>
    </xdr:from>
    <xdr:to>
      <xdr:col>72</xdr:col>
      <xdr:colOff>203200</xdr:colOff>
      <xdr:row>63</xdr:row>
      <xdr:rowOff>117747</xdr:rowOff>
    </xdr:to>
    <xdr:cxnSp macro="">
      <xdr:nvCxnSpPr>
        <xdr:cNvPr id="326" name="直線コネクタ 325">
          <a:extLst>
            <a:ext uri="{FF2B5EF4-FFF2-40B4-BE49-F238E27FC236}">
              <a16:creationId xmlns:a16="http://schemas.microsoft.com/office/drawing/2014/main" id="{C02BEACA-6F73-44C2-9967-95B0B437622E}"/>
            </a:ext>
          </a:extLst>
        </xdr:cNvPr>
        <xdr:cNvCxnSpPr/>
      </xdr:nvCxnSpPr>
      <xdr:spPr>
        <a:xfrm flipV="1">
          <a:off x="13106400" y="10474234"/>
          <a:ext cx="8001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CFD3AB2F-30D9-4704-9847-9A5EE0C7BD35}"/>
            </a:ext>
          </a:extLst>
        </xdr:cNvPr>
        <xdr:cNvSpPr/>
      </xdr:nvSpPr>
      <xdr:spPr>
        <a:xfrm>
          <a:off x="13868400" y="100357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97FDE695-8A11-4F9C-8EE0-A1A71C327AAA}"/>
            </a:ext>
          </a:extLst>
        </xdr:cNvPr>
        <xdr:cNvSpPr txBox="1"/>
      </xdr:nvSpPr>
      <xdr:spPr>
        <a:xfrm>
          <a:off x="13557250" y="98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117747</xdr:rowOff>
    </xdr:from>
    <xdr:to>
      <xdr:col>68</xdr:col>
      <xdr:colOff>152400</xdr:colOff>
      <xdr:row>63</xdr:row>
      <xdr:rowOff>162560</xdr:rowOff>
    </xdr:to>
    <xdr:cxnSp macro="">
      <xdr:nvCxnSpPr>
        <xdr:cNvPr id="329" name="直線コネクタ 328">
          <a:extLst>
            <a:ext uri="{FF2B5EF4-FFF2-40B4-BE49-F238E27FC236}">
              <a16:creationId xmlns:a16="http://schemas.microsoft.com/office/drawing/2014/main" id="{258CFA5B-67A0-4CF2-8E5D-5EAC160109E1}"/>
            </a:ext>
          </a:extLst>
        </xdr:cNvPr>
        <xdr:cNvCxnSpPr/>
      </xdr:nvCxnSpPr>
      <xdr:spPr>
        <a:xfrm flipV="1">
          <a:off x="12293600" y="10519047"/>
          <a:ext cx="8128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522BA984-8817-4362-BF32-1656966F8F63}"/>
            </a:ext>
          </a:extLst>
        </xdr:cNvPr>
        <xdr:cNvSpPr/>
      </xdr:nvSpPr>
      <xdr:spPr>
        <a:xfrm>
          <a:off x="13055600" y="1007364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EF1E9EA5-1F6C-4140-A4C1-B258210FE7D5}"/>
            </a:ext>
          </a:extLst>
        </xdr:cNvPr>
        <xdr:cNvSpPr txBox="1"/>
      </xdr:nvSpPr>
      <xdr:spPr>
        <a:xfrm>
          <a:off x="12763500"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443CE61C-8DA2-4297-AEF5-B0014C98C48C}"/>
            </a:ext>
          </a:extLst>
        </xdr:cNvPr>
        <xdr:cNvSpPr/>
      </xdr:nvSpPr>
      <xdr:spPr>
        <a:xfrm>
          <a:off x="12242800" y="10021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1038E124-13BB-4AE3-A294-BF2008F591CA}"/>
            </a:ext>
          </a:extLst>
        </xdr:cNvPr>
        <xdr:cNvSpPr txBox="1"/>
      </xdr:nvSpPr>
      <xdr:spPr>
        <a:xfrm>
          <a:off x="11950700" y="97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1850E38-5673-4A96-A246-F31D7B579E2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473E1D5-C93E-4B74-A2F3-8CAFF2494C5E}"/>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46B6643-F689-463D-8732-BA73CDB9B7A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63C34A5-06B2-42C0-8790-1EDB87A4890D}"/>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D086928-8B4B-4B56-86EE-CEBFDFDE0BB4}"/>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63500</xdr:rowOff>
    </xdr:from>
    <xdr:to>
      <xdr:col>81</xdr:col>
      <xdr:colOff>95250</xdr:colOff>
      <xdr:row>63</xdr:row>
      <xdr:rowOff>165100</xdr:rowOff>
    </xdr:to>
    <xdr:sp macro="" textlink="">
      <xdr:nvSpPr>
        <xdr:cNvPr id="339" name="楕円 338">
          <a:extLst>
            <a:ext uri="{FF2B5EF4-FFF2-40B4-BE49-F238E27FC236}">
              <a16:creationId xmlns:a16="http://schemas.microsoft.com/office/drawing/2014/main" id="{A6FD304F-759B-44FB-B44F-FE06F49BD855}"/>
            </a:ext>
          </a:extLst>
        </xdr:cNvPr>
        <xdr:cNvSpPr/>
      </xdr:nvSpPr>
      <xdr:spPr>
        <a:xfrm>
          <a:off x="15430500" y="10464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35577</xdr:rowOff>
    </xdr:from>
    <xdr:ext cx="762000" cy="259045"/>
    <xdr:sp macro="" textlink="">
      <xdr:nvSpPr>
        <xdr:cNvPr id="340" name="定員管理の状況該当値テキスト">
          <a:extLst>
            <a:ext uri="{FF2B5EF4-FFF2-40B4-BE49-F238E27FC236}">
              <a16:creationId xmlns:a16="http://schemas.microsoft.com/office/drawing/2014/main" id="{BFE13236-7985-4F06-8FAE-172868AC7051}"/>
            </a:ext>
          </a:extLst>
        </xdr:cNvPr>
        <xdr:cNvSpPr txBox="1"/>
      </xdr:nvSpPr>
      <xdr:spPr>
        <a:xfrm>
          <a:off x="1556385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46265</xdr:rowOff>
    </xdr:from>
    <xdr:to>
      <xdr:col>77</xdr:col>
      <xdr:colOff>95250</xdr:colOff>
      <xdr:row>63</xdr:row>
      <xdr:rowOff>147865</xdr:rowOff>
    </xdr:to>
    <xdr:sp macro="" textlink="">
      <xdr:nvSpPr>
        <xdr:cNvPr id="341" name="楕円 340">
          <a:extLst>
            <a:ext uri="{FF2B5EF4-FFF2-40B4-BE49-F238E27FC236}">
              <a16:creationId xmlns:a16="http://schemas.microsoft.com/office/drawing/2014/main" id="{A155E327-9C68-448B-B2E3-4276A1D7D075}"/>
            </a:ext>
          </a:extLst>
        </xdr:cNvPr>
        <xdr:cNvSpPr/>
      </xdr:nvSpPr>
      <xdr:spPr>
        <a:xfrm>
          <a:off x="14668500" y="104475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132642</xdr:rowOff>
    </xdr:from>
    <xdr:ext cx="736600" cy="259045"/>
    <xdr:sp macro="" textlink="">
      <xdr:nvSpPr>
        <xdr:cNvPr id="342" name="テキスト ボックス 341">
          <a:extLst>
            <a:ext uri="{FF2B5EF4-FFF2-40B4-BE49-F238E27FC236}">
              <a16:creationId xmlns:a16="http://schemas.microsoft.com/office/drawing/2014/main" id="{DD82E0EE-EA47-488B-BD33-21DB313FD4F7}"/>
            </a:ext>
          </a:extLst>
        </xdr:cNvPr>
        <xdr:cNvSpPr txBox="1"/>
      </xdr:nvSpPr>
      <xdr:spPr>
        <a:xfrm>
          <a:off x="14370050" y="1053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22134</xdr:rowOff>
    </xdr:from>
    <xdr:to>
      <xdr:col>73</xdr:col>
      <xdr:colOff>44450</xdr:colOff>
      <xdr:row>63</xdr:row>
      <xdr:rowOff>123734</xdr:rowOff>
    </xdr:to>
    <xdr:sp macro="" textlink="">
      <xdr:nvSpPr>
        <xdr:cNvPr id="343" name="楕円 342">
          <a:extLst>
            <a:ext uri="{FF2B5EF4-FFF2-40B4-BE49-F238E27FC236}">
              <a16:creationId xmlns:a16="http://schemas.microsoft.com/office/drawing/2014/main" id="{2E671B17-BF49-418F-BDB2-ACDBE04FD93F}"/>
            </a:ext>
          </a:extLst>
        </xdr:cNvPr>
        <xdr:cNvSpPr/>
      </xdr:nvSpPr>
      <xdr:spPr>
        <a:xfrm>
          <a:off x="13868400" y="104234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108511</xdr:rowOff>
    </xdr:from>
    <xdr:ext cx="762000" cy="259045"/>
    <xdr:sp macro="" textlink="">
      <xdr:nvSpPr>
        <xdr:cNvPr id="344" name="テキスト ボックス 343">
          <a:extLst>
            <a:ext uri="{FF2B5EF4-FFF2-40B4-BE49-F238E27FC236}">
              <a16:creationId xmlns:a16="http://schemas.microsoft.com/office/drawing/2014/main" id="{9674623C-5744-4933-8AB2-5C21B8390583}"/>
            </a:ext>
          </a:extLst>
        </xdr:cNvPr>
        <xdr:cNvSpPr txBox="1"/>
      </xdr:nvSpPr>
      <xdr:spPr>
        <a:xfrm>
          <a:off x="13557250" y="1050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66947</xdr:rowOff>
    </xdr:from>
    <xdr:to>
      <xdr:col>68</xdr:col>
      <xdr:colOff>203200</xdr:colOff>
      <xdr:row>63</xdr:row>
      <xdr:rowOff>168547</xdr:rowOff>
    </xdr:to>
    <xdr:sp macro="" textlink="">
      <xdr:nvSpPr>
        <xdr:cNvPr id="345" name="楕円 344">
          <a:extLst>
            <a:ext uri="{FF2B5EF4-FFF2-40B4-BE49-F238E27FC236}">
              <a16:creationId xmlns:a16="http://schemas.microsoft.com/office/drawing/2014/main" id="{7F909F61-1543-4FE0-A916-E4B275B0F4CF}"/>
            </a:ext>
          </a:extLst>
        </xdr:cNvPr>
        <xdr:cNvSpPr/>
      </xdr:nvSpPr>
      <xdr:spPr>
        <a:xfrm>
          <a:off x="13055600" y="1046824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153324</xdr:rowOff>
    </xdr:from>
    <xdr:ext cx="762000" cy="259045"/>
    <xdr:sp macro="" textlink="">
      <xdr:nvSpPr>
        <xdr:cNvPr id="346" name="テキスト ボックス 345">
          <a:extLst>
            <a:ext uri="{FF2B5EF4-FFF2-40B4-BE49-F238E27FC236}">
              <a16:creationId xmlns:a16="http://schemas.microsoft.com/office/drawing/2014/main" id="{15A6E2D4-6598-4FDA-87D5-2866DF0FB3C4}"/>
            </a:ext>
          </a:extLst>
        </xdr:cNvPr>
        <xdr:cNvSpPr txBox="1"/>
      </xdr:nvSpPr>
      <xdr:spPr>
        <a:xfrm>
          <a:off x="12763500" y="1055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111760</xdr:rowOff>
    </xdr:from>
    <xdr:to>
      <xdr:col>64</xdr:col>
      <xdr:colOff>152400</xdr:colOff>
      <xdr:row>64</xdr:row>
      <xdr:rowOff>41910</xdr:rowOff>
    </xdr:to>
    <xdr:sp macro="" textlink="">
      <xdr:nvSpPr>
        <xdr:cNvPr id="347" name="楕円 346">
          <a:extLst>
            <a:ext uri="{FF2B5EF4-FFF2-40B4-BE49-F238E27FC236}">
              <a16:creationId xmlns:a16="http://schemas.microsoft.com/office/drawing/2014/main" id="{4A404DD9-7E9F-4A25-954D-7C04BAD41FCA}"/>
            </a:ext>
          </a:extLst>
        </xdr:cNvPr>
        <xdr:cNvSpPr/>
      </xdr:nvSpPr>
      <xdr:spPr>
        <a:xfrm>
          <a:off x="12242800" y="10513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26687</xdr:rowOff>
    </xdr:from>
    <xdr:ext cx="762000" cy="259045"/>
    <xdr:sp macro="" textlink="">
      <xdr:nvSpPr>
        <xdr:cNvPr id="348" name="テキスト ボックス 347">
          <a:extLst>
            <a:ext uri="{FF2B5EF4-FFF2-40B4-BE49-F238E27FC236}">
              <a16:creationId xmlns:a16="http://schemas.microsoft.com/office/drawing/2014/main" id="{A55A877B-82B3-45E3-B9DB-80A06EFBFDA9}"/>
            </a:ext>
          </a:extLst>
        </xdr:cNvPr>
        <xdr:cNvSpPr txBox="1"/>
      </xdr:nvSpPr>
      <xdr:spPr>
        <a:xfrm>
          <a:off x="11950700" y="105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F46C5B26-A354-447B-8A56-2498BB1EE28E}"/>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52D629E0-5388-49D3-B470-B8F31C7DCB3A}"/>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614384D-7D73-4DF7-8ED9-B6C3BCF6D9D6}"/>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BBB9B86A-0359-4A79-BA50-5FBE36E054C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3C525D3A-B0D4-4C8E-8410-BDB4CC6B4532}"/>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BAE982DD-CB43-418D-A715-442FE3EB06EE}"/>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BBD96995-5B58-49AF-807B-DB9C8200E48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8A75296-769F-4680-BBBA-7A41D6966997}"/>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032401B-0845-444D-809C-B3E480DC87A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A91B81AF-BF2F-4524-9D70-465F063D7297}"/>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E2CA1E3-8B0B-488A-A1C5-0C89220E58FC}"/>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36897FB9-E0B4-4ADE-9722-9BCF9C6EF69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80BEB4A8-DE1B-4FC6-A659-1F2133E8A35A}"/>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令和元年東日本台風における災害復旧事業などの財源として起債したものの償還が本格化するなど、元金償還額が前年度と比較し増加したため、前年度比０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３ポイント悪化したが、類似団体平均を２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９ポイント下回っている状態である。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は、交付税措置において有利な地方債である合併特例事業債が借入限度額まで達することに加え、大規模な市有施設の改修等により実質公債費比率が上昇していくことが想定される。比率の推移に注視し、これまで以上に公債費の適正化に取り組む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75F220A3-6036-472D-89B7-709C88C50F5E}"/>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4224E6B-D2A9-41B1-9B49-2968B9D9FFCF}"/>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458E1FA-EB74-4705-9A02-11EE57A145AC}"/>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F2D49436-C7FB-4D2A-A98C-39B69A629CCF}"/>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D09F1145-DF4C-4E27-89C7-E856ECB196C8}"/>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4C94F617-364A-488C-8BCB-B9CE988ABB5B}"/>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D720F13A-AE64-4322-A105-BECF4E00EDC6}"/>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D056B8B1-EA75-427D-B9CA-C6E53E5A7C88}"/>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A8982FD-1FC4-4512-AF03-3D67C3D69F9B}"/>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96D6F0A6-8764-4B37-8354-6AAA31EFE848}"/>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6D4E4B3F-12FA-420C-A96A-2C57247B6355}"/>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5BD7DFC2-9287-4F1D-BB04-38ED3AC2D344}"/>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80065F20-B0B4-4443-AD92-65BE7AFF95F7}"/>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201D7ED1-0D3A-424F-AAF9-920BAFCE3A2B}"/>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8CE1080D-C7FB-4DEF-AAAB-F3994232F85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197CB6E4-C196-42D7-AFF0-7AD610A0DBD3}"/>
            </a:ext>
          </a:extLst>
        </xdr:cNvPr>
        <xdr:cNvCxnSpPr/>
      </xdr:nvCxnSpPr>
      <xdr:spPr>
        <a:xfrm flipV="1">
          <a:off x="15474950" y="59520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95EB5BF3-8DB5-44DB-A5B6-D112B4314C90}"/>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4B7DFFDE-7F86-4186-926A-63DB4A3B675D}"/>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7D64EF6-1C98-4E51-BC32-B82A1FCAD567}"/>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5EBC264-44F3-485D-A86C-D06BD7090DAE}"/>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118533</xdr:rowOff>
    </xdr:to>
    <xdr:cxnSp macro="">
      <xdr:nvCxnSpPr>
        <xdr:cNvPr id="382" name="直線コネクタ 381">
          <a:extLst>
            <a:ext uri="{FF2B5EF4-FFF2-40B4-BE49-F238E27FC236}">
              <a16:creationId xmlns:a16="http://schemas.microsoft.com/office/drawing/2014/main" id="{73598DCA-E8A6-4662-BD91-AE79B70E3B84}"/>
            </a:ext>
          </a:extLst>
        </xdr:cNvPr>
        <xdr:cNvCxnSpPr/>
      </xdr:nvCxnSpPr>
      <xdr:spPr>
        <a:xfrm>
          <a:off x="14712950" y="618701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E50693AF-15A0-4117-97F3-43FBA7C67F1C}"/>
            </a:ext>
          </a:extLst>
        </xdr:cNvPr>
        <xdr:cNvSpPr txBox="1"/>
      </xdr:nvSpPr>
      <xdr:spPr>
        <a:xfrm>
          <a:off x="1556385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41E329CA-D55D-4E47-A2B6-8BB2CB82DA9D}"/>
            </a:ext>
          </a:extLst>
        </xdr:cNvPr>
        <xdr:cNvSpPr/>
      </xdr:nvSpPr>
      <xdr:spPr>
        <a:xfrm>
          <a:off x="15430500" y="6579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105128</xdr:rowOff>
    </xdr:to>
    <xdr:cxnSp macro="">
      <xdr:nvCxnSpPr>
        <xdr:cNvPr id="385" name="直線コネクタ 384">
          <a:extLst>
            <a:ext uri="{FF2B5EF4-FFF2-40B4-BE49-F238E27FC236}">
              <a16:creationId xmlns:a16="http://schemas.microsoft.com/office/drawing/2014/main" id="{B387C14E-0295-4581-8D2F-09C5B2017546}"/>
            </a:ext>
          </a:extLst>
        </xdr:cNvPr>
        <xdr:cNvCxnSpPr/>
      </xdr:nvCxnSpPr>
      <xdr:spPr>
        <a:xfrm flipV="1">
          <a:off x="13906500" y="6187017"/>
          <a:ext cx="8064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7F0F0ED-D52B-49F3-827B-63FB6BBE6C34}"/>
            </a:ext>
          </a:extLst>
        </xdr:cNvPr>
        <xdr:cNvSpPr/>
      </xdr:nvSpPr>
      <xdr:spPr>
        <a:xfrm>
          <a:off x="14668500" y="6565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7" name="テキスト ボックス 386">
          <a:extLst>
            <a:ext uri="{FF2B5EF4-FFF2-40B4-BE49-F238E27FC236}">
              <a16:creationId xmlns:a16="http://schemas.microsoft.com/office/drawing/2014/main" id="{7C61CFBD-0532-4FB7-BB54-1B21C11FA012}"/>
            </a:ext>
          </a:extLst>
        </xdr:cNvPr>
        <xdr:cNvSpPr txBox="1"/>
      </xdr:nvSpPr>
      <xdr:spPr>
        <a:xfrm>
          <a:off x="14370050" y="664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105128</xdr:rowOff>
    </xdr:from>
    <xdr:to>
      <xdr:col>72</xdr:col>
      <xdr:colOff>203200</xdr:colOff>
      <xdr:row>37</xdr:row>
      <xdr:rowOff>118533</xdr:rowOff>
    </xdr:to>
    <xdr:cxnSp macro="">
      <xdr:nvCxnSpPr>
        <xdr:cNvPr id="388" name="直線コネクタ 387">
          <a:extLst>
            <a:ext uri="{FF2B5EF4-FFF2-40B4-BE49-F238E27FC236}">
              <a16:creationId xmlns:a16="http://schemas.microsoft.com/office/drawing/2014/main" id="{2F976743-AEEE-4519-A45A-9E1AE430DF87}"/>
            </a:ext>
          </a:extLst>
        </xdr:cNvPr>
        <xdr:cNvCxnSpPr/>
      </xdr:nvCxnSpPr>
      <xdr:spPr>
        <a:xfrm flipV="1">
          <a:off x="13106400" y="6213828"/>
          <a:ext cx="8001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ABEBFB36-741E-4AC4-980B-CE0267BA0464}"/>
            </a:ext>
          </a:extLst>
        </xdr:cNvPr>
        <xdr:cNvSpPr/>
      </xdr:nvSpPr>
      <xdr:spPr>
        <a:xfrm>
          <a:off x="13868400" y="65793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0" name="テキスト ボックス 389">
          <a:extLst>
            <a:ext uri="{FF2B5EF4-FFF2-40B4-BE49-F238E27FC236}">
              <a16:creationId xmlns:a16="http://schemas.microsoft.com/office/drawing/2014/main" id="{15912481-B9EF-4E8F-90E2-39F4FEB7C26B}"/>
            </a:ext>
          </a:extLst>
        </xdr:cNvPr>
        <xdr:cNvSpPr txBox="1"/>
      </xdr:nvSpPr>
      <xdr:spPr>
        <a:xfrm>
          <a:off x="13557250" y="665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118533</xdr:rowOff>
    </xdr:from>
    <xdr:to>
      <xdr:col>68</xdr:col>
      <xdr:colOff>152400</xdr:colOff>
      <xdr:row>37</xdr:row>
      <xdr:rowOff>145345</xdr:rowOff>
    </xdr:to>
    <xdr:cxnSp macro="">
      <xdr:nvCxnSpPr>
        <xdr:cNvPr id="391" name="直線コネクタ 390">
          <a:extLst>
            <a:ext uri="{FF2B5EF4-FFF2-40B4-BE49-F238E27FC236}">
              <a16:creationId xmlns:a16="http://schemas.microsoft.com/office/drawing/2014/main" id="{6730A3F5-D418-4197-9B1C-C6B76D02ABA0}"/>
            </a:ext>
          </a:extLst>
        </xdr:cNvPr>
        <xdr:cNvCxnSpPr/>
      </xdr:nvCxnSpPr>
      <xdr:spPr>
        <a:xfrm flipV="1">
          <a:off x="12293600" y="6227233"/>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A835A551-2CAE-4AE4-86B9-7364778D69FE}"/>
            </a:ext>
          </a:extLst>
        </xdr:cNvPr>
        <xdr:cNvSpPr/>
      </xdr:nvSpPr>
      <xdr:spPr>
        <a:xfrm>
          <a:off x="13055600" y="65659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BF7F4630-70B8-4906-A3C8-CB0A91C2274B}"/>
            </a:ext>
          </a:extLst>
        </xdr:cNvPr>
        <xdr:cNvSpPr txBox="1"/>
      </xdr:nvSpPr>
      <xdr:spPr>
        <a:xfrm>
          <a:off x="127635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8137C7EA-5CAD-4AE8-9F42-80C33ADDE57B}"/>
            </a:ext>
          </a:extLst>
        </xdr:cNvPr>
        <xdr:cNvSpPr/>
      </xdr:nvSpPr>
      <xdr:spPr>
        <a:xfrm>
          <a:off x="12242800" y="6552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037DA08E-BDCA-48E5-A533-5B1CE5DC8DB5}"/>
            </a:ext>
          </a:extLst>
        </xdr:cNvPr>
        <xdr:cNvSpPr txBox="1"/>
      </xdr:nvSpPr>
      <xdr:spPr>
        <a:xfrm>
          <a:off x="11950700" y="663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966D157-6DCC-40C9-93DA-84C48186112B}"/>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CCCDA61-473F-4D8E-A569-FE617F67DFAD}"/>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7ED1589-C76F-41ED-A6AF-BF8C6B5605FD}"/>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7147FB2-5118-48C4-9E83-E6639E959B73}"/>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BAD8230-CAE3-4A94-8C76-FCB7A8347928}"/>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67733</xdr:rowOff>
    </xdr:from>
    <xdr:to>
      <xdr:col>81</xdr:col>
      <xdr:colOff>95250</xdr:colOff>
      <xdr:row>37</xdr:row>
      <xdr:rowOff>169334</xdr:rowOff>
    </xdr:to>
    <xdr:sp macro="" textlink="">
      <xdr:nvSpPr>
        <xdr:cNvPr id="401" name="楕円 400">
          <a:extLst>
            <a:ext uri="{FF2B5EF4-FFF2-40B4-BE49-F238E27FC236}">
              <a16:creationId xmlns:a16="http://schemas.microsoft.com/office/drawing/2014/main" id="{AEC86465-62CD-4CAF-9783-4FA7929F197D}"/>
            </a:ext>
          </a:extLst>
        </xdr:cNvPr>
        <xdr:cNvSpPr/>
      </xdr:nvSpPr>
      <xdr:spPr>
        <a:xfrm>
          <a:off x="15430500" y="6176433"/>
          <a:ext cx="952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84260</xdr:rowOff>
    </xdr:from>
    <xdr:ext cx="762000" cy="259045"/>
    <xdr:sp macro="" textlink="">
      <xdr:nvSpPr>
        <xdr:cNvPr id="402" name="公債費負担の状況該当値テキスト">
          <a:extLst>
            <a:ext uri="{FF2B5EF4-FFF2-40B4-BE49-F238E27FC236}">
              <a16:creationId xmlns:a16="http://schemas.microsoft.com/office/drawing/2014/main" id="{8E6EEFCF-5BF6-4492-AD6D-4AA78BAFD45B}"/>
            </a:ext>
          </a:extLst>
        </xdr:cNvPr>
        <xdr:cNvSpPr txBox="1"/>
      </xdr:nvSpPr>
      <xdr:spPr>
        <a:xfrm>
          <a:off x="15563850" y="602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3" name="楕円 402">
          <a:extLst>
            <a:ext uri="{FF2B5EF4-FFF2-40B4-BE49-F238E27FC236}">
              <a16:creationId xmlns:a16="http://schemas.microsoft.com/office/drawing/2014/main" id="{935BAA96-66DF-4DDC-93CB-4A986320E3D3}"/>
            </a:ext>
          </a:extLst>
        </xdr:cNvPr>
        <xdr:cNvSpPr/>
      </xdr:nvSpPr>
      <xdr:spPr>
        <a:xfrm>
          <a:off x="14668500" y="61362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4" name="テキスト ボックス 403">
          <a:extLst>
            <a:ext uri="{FF2B5EF4-FFF2-40B4-BE49-F238E27FC236}">
              <a16:creationId xmlns:a16="http://schemas.microsoft.com/office/drawing/2014/main" id="{23AF1F53-15AF-4037-9412-5A18F9E59C71}"/>
            </a:ext>
          </a:extLst>
        </xdr:cNvPr>
        <xdr:cNvSpPr txBox="1"/>
      </xdr:nvSpPr>
      <xdr:spPr>
        <a:xfrm>
          <a:off x="14370050" y="5917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54328</xdr:rowOff>
    </xdr:from>
    <xdr:to>
      <xdr:col>73</xdr:col>
      <xdr:colOff>44450</xdr:colOff>
      <xdr:row>37</xdr:row>
      <xdr:rowOff>155928</xdr:rowOff>
    </xdr:to>
    <xdr:sp macro="" textlink="">
      <xdr:nvSpPr>
        <xdr:cNvPr id="405" name="楕円 404">
          <a:extLst>
            <a:ext uri="{FF2B5EF4-FFF2-40B4-BE49-F238E27FC236}">
              <a16:creationId xmlns:a16="http://schemas.microsoft.com/office/drawing/2014/main" id="{B562750E-9E2E-42B4-A45B-1EFE637934E7}"/>
            </a:ext>
          </a:extLst>
        </xdr:cNvPr>
        <xdr:cNvSpPr/>
      </xdr:nvSpPr>
      <xdr:spPr>
        <a:xfrm>
          <a:off x="13868400" y="6163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166105</xdr:rowOff>
    </xdr:from>
    <xdr:ext cx="762000" cy="259045"/>
    <xdr:sp macro="" textlink="">
      <xdr:nvSpPr>
        <xdr:cNvPr id="406" name="テキスト ボックス 405">
          <a:extLst>
            <a:ext uri="{FF2B5EF4-FFF2-40B4-BE49-F238E27FC236}">
              <a16:creationId xmlns:a16="http://schemas.microsoft.com/office/drawing/2014/main" id="{FD66A045-0EDE-4B7B-82FD-E2CD58EF4E13}"/>
            </a:ext>
          </a:extLst>
        </xdr:cNvPr>
        <xdr:cNvSpPr txBox="1"/>
      </xdr:nvSpPr>
      <xdr:spPr>
        <a:xfrm>
          <a:off x="13557250" y="59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7" name="楕円 406">
          <a:extLst>
            <a:ext uri="{FF2B5EF4-FFF2-40B4-BE49-F238E27FC236}">
              <a16:creationId xmlns:a16="http://schemas.microsoft.com/office/drawing/2014/main" id="{F75F5586-FDD2-476A-BEA4-7CB18FC32CF2}"/>
            </a:ext>
          </a:extLst>
        </xdr:cNvPr>
        <xdr:cNvSpPr/>
      </xdr:nvSpPr>
      <xdr:spPr>
        <a:xfrm>
          <a:off x="13055600" y="6176433"/>
          <a:ext cx="889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8" name="テキスト ボックス 407">
          <a:extLst>
            <a:ext uri="{FF2B5EF4-FFF2-40B4-BE49-F238E27FC236}">
              <a16:creationId xmlns:a16="http://schemas.microsoft.com/office/drawing/2014/main" id="{C067C50D-6C3E-41C4-AFBD-C74A0892320A}"/>
            </a:ext>
          </a:extLst>
        </xdr:cNvPr>
        <xdr:cNvSpPr txBox="1"/>
      </xdr:nvSpPr>
      <xdr:spPr>
        <a:xfrm>
          <a:off x="12763500" y="595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94545</xdr:rowOff>
    </xdr:from>
    <xdr:to>
      <xdr:col>64</xdr:col>
      <xdr:colOff>152400</xdr:colOff>
      <xdr:row>38</xdr:row>
      <xdr:rowOff>24695</xdr:rowOff>
    </xdr:to>
    <xdr:sp macro="" textlink="">
      <xdr:nvSpPr>
        <xdr:cNvPr id="409" name="楕円 408">
          <a:extLst>
            <a:ext uri="{FF2B5EF4-FFF2-40B4-BE49-F238E27FC236}">
              <a16:creationId xmlns:a16="http://schemas.microsoft.com/office/drawing/2014/main" id="{ED3569BC-C82E-429B-A696-291B3B33F278}"/>
            </a:ext>
          </a:extLst>
        </xdr:cNvPr>
        <xdr:cNvSpPr/>
      </xdr:nvSpPr>
      <xdr:spPr>
        <a:xfrm>
          <a:off x="12242800" y="62032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34872</xdr:rowOff>
    </xdr:from>
    <xdr:ext cx="762000" cy="259045"/>
    <xdr:sp macro="" textlink="">
      <xdr:nvSpPr>
        <xdr:cNvPr id="410" name="テキスト ボックス 409">
          <a:extLst>
            <a:ext uri="{FF2B5EF4-FFF2-40B4-BE49-F238E27FC236}">
              <a16:creationId xmlns:a16="http://schemas.microsoft.com/office/drawing/2014/main" id="{25ABC868-3F71-412C-8F25-140B0220172C}"/>
            </a:ext>
          </a:extLst>
        </xdr:cNvPr>
        <xdr:cNvSpPr txBox="1"/>
      </xdr:nvSpPr>
      <xdr:spPr>
        <a:xfrm>
          <a:off x="11950700" y="597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888BAB4C-EA64-48B0-A170-874E5E596BAC}"/>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2D133A06-AAE8-4EC1-BB66-8BE1E7AB8A27}"/>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38C0B285-6EB3-4FC4-8579-7E6ECE99A22F}"/>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B08EAE6D-0C6E-4F8A-8150-590DEFC50A64}"/>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423478B1-D98E-4510-8D4D-5C346010BDF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B2AB780C-B0D3-40D8-8D83-B5660D48D3CF}"/>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DCDD7D50-E462-4812-B9F3-92EC8300DC1B}"/>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86DBF395-558E-4C52-844A-A59E0563FC2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B7F05CBE-EAE8-4B87-A6E0-8D9DF20BFFCE}"/>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350F7C46-3555-44BE-AEA7-A94BE456FA6C}"/>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8197914D-654F-4093-A4E2-88AE9936E195}"/>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2C05540-B05D-4FD9-9010-B81AD31EAA26}"/>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9409E5BE-D868-4BD9-B7A4-CF23B730545A}"/>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令和元年東日本台風に関連して借り入れた市債の元金償還が本格化し増となったこと、大型事業の借入がなかったことなどから、数値が改善した。</a:t>
          </a:r>
        </a:p>
        <a:p>
          <a:r>
            <a:rPr kumimoji="1" lang="ja-JP" altLang="en-US" sz="1300">
              <a:latin typeface="ＭＳ Ｐゴシック" panose="020B0600070205080204" pitchFamily="50" charset="-128"/>
              <a:ea typeface="ＭＳ Ｐゴシック" panose="020B0600070205080204" pitchFamily="50" charset="-128"/>
            </a:rPr>
            <a:t>　今後も公債費等義務的経費に注視し、財政の健全化に努める。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65B4CEA7-DEC7-4E14-8AC8-7600A168786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8A1C1EC0-36AC-459F-BA36-D5FE7AA7B5D7}"/>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1266FC15-4FF8-4A56-9535-27E0464D01D8}"/>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C0716D58-B6A5-4F56-ADC7-C7B72A349D89}"/>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AA960FBE-A5E0-4871-B57A-6DAC4EABFAB5}"/>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68E28D36-0521-4A0E-BAD0-836665B2E4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65FA55E0-FDCD-4D32-A6E5-DA44DEF21998}"/>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B71E41D6-74DD-4A48-B389-7013841C5788}"/>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287A25B4-10EE-4D53-B151-04706CF27533}"/>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5F505CEE-594D-415C-9BC8-F805F1E9A2C6}"/>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F533D89F-EA5A-4158-A427-DE52014BF83A}"/>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199A311D-A519-41B0-8C1E-C4C7E3DA7568}"/>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B25D4972-4472-41ED-8BED-FC926B77562C}"/>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3190D325-85B6-485A-9D4E-B8DC128A0D51}"/>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D8A50EE2-0582-4E49-9160-43B996608857}"/>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1AF6F92D-A716-4D0B-91F6-00822B29D1D9}"/>
            </a:ext>
          </a:extLst>
        </xdr:cNvPr>
        <xdr:cNvCxnSpPr/>
      </xdr:nvCxnSpPr>
      <xdr:spPr>
        <a:xfrm flipV="1">
          <a:off x="15474950" y="2288117"/>
          <a:ext cx="0" cy="149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BE807025-E0AD-4BAA-9DC9-E83384872419}"/>
            </a:ext>
          </a:extLst>
        </xdr:cNvPr>
        <xdr:cNvSpPr txBox="1"/>
      </xdr:nvSpPr>
      <xdr:spPr>
        <a:xfrm>
          <a:off x="15563850" y="375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3B56A4C9-0431-47B5-9298-67077C226EFA}"/>
            </a:ext>
          </a:extLst>
        </xdr:cNvPr>
        <xdr:cNvCxnSpPr/>
      </xdr:nvCxnSpPr>
      <xdr:spPr>
        <a:xfrm>
          <a:off x="15405100" y="3780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AF1257CB-1E44-4707-860C-388C2D8C1EE2}"/>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398F25E6-27BB-46A0-92AA-EE5C0FCEAF5A}"/>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72374194-775C-4B54-8FC1-2B7079CA723E}"/>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3B2C2F27-9334-4214-ACC3-E019D4A4BD91}"/>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96F4D582-8073-4268-8683-97ABA8814CC4}"/>
            </a:ext>
          </a:extLst>
        </xdr:cNvPr>
        <xdr:cNvSpPr/>
      </xdr:nvSpPr>
      <xdr:spPr>
        <a:xfrm>
          <a:off x="14668500" y="22922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EEC95AB2-D4DE-42CF-A26E-5B85DEEEC55E}"/>
            </a:ext>
          </a:extLst>
        </xdr:cNvPr>
        <xdr:cNvSpPr txBox="1"/>
      </xdr:nvSpPr>
      <xdr:spPr>
        <a:xfrm>
          <a:off x="14370050" y="206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A4394DFB-E39C-4D0D-A82D-B7D27404287C}"/>
            </a:ext>
          </a:extLst>
        </xdr:cNvPr>
        <xdr:cNvSpPr/>
      </xdr:nvSpPr>
      <xdr:spPr>
        <a:xfrm>
          <a:off x="13868400" y="2310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AEF8F7A9-8128-434A-B4BC-85C09022EFA1}"/>
            </a:ext>
          </a:extLst>
        </xdr:cNvPr>
        <xdr:cNvSpPr txBox="1"/>
      </xdr:nvSpPr>
      <xdr:spPr>
        <a:xfrm>
          <a:off x="13557250" y="209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64291413-CC02-4DC3-81D3-97CDFCC4FD3E}"/>
            </a:ext>
          </a:extLst>
        </xdr:cNvPr>
        <xdr:cNvSpPr/>
      </xdr:nvSpPr>
      <xdr:spPr>
        <a:xfrm>
          <a:off x="13055600" y="224401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0B7413FA-72F5-4533-8DF9-9A3FFBC5B134}"/>
            </a:ext>
          </a:extLst>
        </xdr:cNvPr>
        <xdr:cNvSpPr txBox="1"/>
      </xdr:nvSpPr>
      <xdr:spPr>
        <a:xfrm>
          <a:off x="12763500" y="20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97FA89A6-B446-4D42-8DAD-686A54D63291}"/>
            </a:ext>
          </a:extLst>
        </xdr:cNvPr>
        <xdr:cNvSpPr/>
      </xdr:nvSpPr>
      <xdr:spPr>
        <a:xfrm>
          <a:off x="12242800" y="22735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A5A27890-9895-46EF-86C5-54DB1A73527C}"/>
            </a:ext>
          </a:extLst>
        </xdr:cNvPr>
        <xdr:cNvSpPr txBox="1"/>
      </xdr:nvSpPr>
      <xdr:spPr>
        <a:xfrm>
          <a:off x="11950700" y="204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225C874F-88BD-4463-957C-A504EB55D3E3}"/>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97BE50B-2335-404E-8293-410BD5BB779D}"/>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860642B-2944-4E02-8B74-CBC4F1463FA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4CBA7A3-E871-4B7C-9F42-D8B091B5C893}"/>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4138E1BD-229C-4FC2-A8F9-A2C48B507089}"/>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115,088
112,188
356.04
57,393,481
54,077,193
3,236,654
28,320,941
38,598,297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人件費は、対前年度比</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たが、支出額は５８</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４６５千円の減となった。しかし、依然</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として類似団体平均や全国及び県平均より上回っている。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こどもクラブの運営</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民営化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民間委託をすすめ、人件費の減少に努め</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132443</xdr:rowOff>
    </xdr:from>
    <xdr:to>
      <xdr:col>24</xdr:col>
      <xdr:colOff>25400</xdr:colOff>
      <xdr:row>39</xdr:row>
      <xdr:rowOff>64407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8843"/>
          <a:ext cx="0" cy="1132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36484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72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64407</xdr:rowOff>
    </xdr:from>
    <xdr:to>
      <xdr:col>24</xdr:col>
      <xdr:colOff>114300</xdr:colOff>
      <xdr:row>39</xdr:row>
      <xdr:rowOff>64407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7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47370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132443</xdr:rowOff>
    </xdr:from>
    <xdr:to>
      <xdr:col>24</xdr:col>
      <xdr:colOff>114300</xdr:colOff>
      <xdr:row>32</xdr:row>
      <xdr:rowOff>132443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38</xdr:row>
      <xdr:rowOff>94343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87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160763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72572</xdr:rowOff>
    </xdr:from>
    <xdr:to>
      <xdr:col>19</xdr:col>
      <xdr:colOff>187325</xdr:colOff>
      <xdr:row>40</xdr:row>
      <xdr:rowOff>12700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876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89807</xdr:rowOff>
    </xdr:from>
    <xdr:to>
      <xdr:col>20</xdr:col>
      <xdr:colOff>38100</xdr:colOff>
      <xdr:row>36</xdr:row>
      <xdr:rowOff>19957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30134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165100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40</xdr:row>
      <xdr:rowOff>165100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152400</xdr:rowOff>
    </xdr:from>
    <xdr:to>
      <xdr:col>11</xdr:col>
      <xdr:colOff>60325</xdr:colOff>
      <xdr:row>35</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21772</xdr:rowOff>
    </xdr:from>
    <xdr:to>
      <xdr:col>20</xdr:col>
      <xdr:colOff>38100</xdr:colOff>
      <xdr:row>38</xdr:row>
      <xdr:rowOff>123372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108149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114300</xdr:rowOff>
    </xdr:from>
    <xdr:to>
      <xdr:col>11</xdr:col>
      <xdr:colOff>60325</xdr:colOff>
      <xdr:row>41</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対前年度比１．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ポイント増加し、類似団体平均、全国及び県平均を上回っている状況である。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物件費が増加した主な要因は、ふるさと納税事業による業務委託料の増であ</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り、この傾向は今後も続くことが見込まれる。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今後は、公共施設の照明を省エネルギー効果の高い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照明に交換し、電気料金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の削減、コストの低減を図っていく。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6881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97064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273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72571</xdr:rowOff>
    </xdr:from>
    <xdr:to>
      <xdr:col>73</xdr:col>
      <xdr:colOff>180975</xdr:colOff>
      <xdr:row>14</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472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14</xdr:row>
      <xdr:rowOff>72571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364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は、対前年度比０．２ポイント減少し、支出額も１，５４６，１３２千円の減となった。しかし、類似団体を１．２ポイント、県平均を０．８ポイント上回っている。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市単独事業の各種手当の見直しを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検討し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、健全な財政運営を図っていく。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115570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8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115570</xdr:rowOff>
    </xdr:from>
    <xdr:to>
      <xdr:col>19</xdr:col>
      <xdr:colOff>187325</xdr:colOff>
      <xdr:row>59</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115570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23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81280</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6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119397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64770</xdr:rowOff>
    </xdr:from>
    <xdr:to>
      <xdr:col>15</xdr:col>
      <xdr:colOff>149225</xdr:colOff>
      <xdr:row>59</xdr:row>
      <xdr:rowOff>166370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151147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維持補修費や繰出金のその他については、対前年度比</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、全国及び県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平均より上回る結果となった。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した要因は、維持補修費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や操出金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したことが主な要因である。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特別会計繰出金については増加しており、独立採算制の観点から、引き続き保険料の適正化や経費の削減に努め、税収を主な財源とする一般会計の負担額を減らしていく。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58</xdr:row>
      <xdr:rowOff>25400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06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06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0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63500</xdr:rowOff>
    </xdr:from>
    <xdr:to>
      <xdr:col>74</xdr:col>
      <xdr:colOff>31750</xdr:colOff>
      <xdr:row>58</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７．７％となり、令和元年以前と比較すると数値が高い状況が続いている。</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その要因としては、新型コロナウイルス感染症や物価高騰対策としての、緊急景気対策事業にて補助金の支給等があったことによる。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下水道事業会計への補助金や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各種団体等に対する補助金等の見直し</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真に必要な事務費の精査を進めていく。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797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35</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654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124714</xdr:rowOff>
    </xdr:from>
    <xdr:to>
      <xdr:col>73</xdr:col>
      <xdr:colOff>180975</xdr:colOff>
      <xdr:row>34</xdr:row>
      <xdr:rowOff>136144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78256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33</xdr:row>
      <xdr:rowOff>152146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782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169926</xdr:rowOff>
    </xdr:from>
    <xdr:to>
      <xdr:col>69</xdr:col>
      <xdr:colOff>142875</xdr:colOff>
      <xdr:row>36</xdr:row>
      <xdr:rowOff>100076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73914</xdr:rowOff>
    </xdr:from>
    <xdr:to>
      <xdr:col>69</xdr:col>
      <xdr:colOff>142875</xdr:colOff>
      <xdr:row>34</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101346</xdr:rowOff>
    </xdr:from>
    <xdr:to>
      <xdr:col>65</xdr:col>
      <xdr:colOff>53975</xdr:colOff>
      <xdr:row>34</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全国及び県平均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前年度より増となった要因としては、令和元年東日本台風に伴う災害復旧事業の財源として借入れた市債の元金償還が本格的に始まったことによるものである。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は市有施設の改修等が控えており、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公債費は増加傾向で推移することが想定される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地方債残高と公債費のバランスに留意しつつ、適切に地方債発行を管理することで、持続可能な財政運営に努めていく。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04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81280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11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77</xdr:row>
      <xdr:rowOff>16511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157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全国及び</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ものの、その開きは前年度より改善された。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数値が増となった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要因は、人件費や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今後は、社会保障関連経費の増加が見込まれるが、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各事務事業の見直し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、公共施設照明の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LED</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化等で物件費の抑制を図り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、特別会計・公営企業会計の適正な財政運営に努めることで、市全体の健全で持続可能な財政運営を進めていく。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76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3556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21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19558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78118</xdr:rowOff>
    </xdr:from>
    <xdr:to>
      <xdr:col>29</xdr:col>
      <xdr:colOff>127000</xdr:colOff>
      <xdr:row>16</xdr:row>
      <xdr:rowOff>79927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68943"/>
          <a:ext cx="647700" cy="1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63983</xdr:rowOff>
    </xdr:from>
    <xdr:to>
      <xdr:col>26</xdr:col>
      <xdr:colOff>50800</xdr:colOff>
      <xdr:row>16</xdr:row>
      <xdr:rowOff>78118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54808"/>
          <a:ext cx="6985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35446</xdr:rowOff>
    </xdr:from>
    <xdr:to>
      <xdr:col>22</xdr:col>
      <xdr:colOff>114300</xdr:colOff>
      <xdr:row>16</xdr:row>
      <xdr:rowOff>63983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26271"/>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35446</xdr:rowOff>
    </xdr:from>
    <xdr:to>
      <xdr:col>18</xdr:col>
      <xdr:colOff>177800</xdr:colOff>
      <xdr:row>16</xdr:row>
      <xdr:rowOff>77699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6271"/>
          <a:ext cx="6985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29127</xdr:rowOff>
    </xdr:from>
    <xdr:to>
      <xdr:col>29</xdr:col>
      <xdr:colOff>177800</xdr:colOff>
      <xdr:row>16</xdr:row>
      <xdr:rowOff>130727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45654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27318</xdr:rowOff>
    </xdr:from>
    <xdr:to>
      <xdr:col>26</xdr:col>
      <xdr:colOff>101600</xdr:colOff>
      <xdr:row>16</xdr:row>
      <xdr:rowOff>128918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139095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13183</xdr:rowOff>
    </xdr:from>
    <xdr:to>
      <xdr:col>22</xdr:col>
      <xdr:colOff>165100</xdr:colOff>
      <xdr:row>16</xdr:row>
      <xdr:rowOff>114783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124960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156096</xdr:rowOff>
    </xdr:from>
    <xdr:to>
      <xdr:col>19</xdr:col>
      <xdr:colOff>38100</xdr:colOff>
      <xdr:row>16</xdr:row>
      <xdr:rowOff>86246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96423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26899</xdr:rowOff>
    </xdr:from>
    <xdr:to>
      <xdr:col>15</xdr:col>
      <xdr:colOff>101600</xdr:colOff>
      <xdr:row>16</xdr:row>
      <xdr:rowOff>128499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138676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121514</xdr:rowOff>
    </xdr:from>
    <xdr:to>
      <xdr:col>29</xdr:col>
      <xdr:colOff>127000</xdr:colOff>
      <xdr:row>37</xdr:row>
      <xdr:rowOff>163713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46214"/>
          <a:ext cx="647700" cy="4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163713</xdr:rowOff>
    </xdr:from>
    <xdr:to>
      <xdr:col>26</xdr:col>
      <xdr:colOff>50800</xdr:colOff>
      <xdr:row>37</xdr:row>
      <xdr:rowOff>169474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288413"/>
          <a:ext cx="6985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169474</xdr:rowOff>
    </xdr:from>
    <xdr:to>
      <xdr:col>22</xdr:col>
      <xdr:colOff>114300</xdr:colOff>
      <xdr:row>37</xdr:row>
      <xdr:rowOff>202850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94174"/>
          <a:ext cx="698500" cy="33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144922</xdr:rowOff>
    </xdr:from>
    <xdr:to>
      <xdr:col>18</xdr:col>
      <xdr:colOff>177800</xdr:colOff>
      <xdr:row>37</xdr:row>
      <xdr:rowOff>202850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69622"/>
          <a:ext cx="698500" cy="5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70714</xdr:rowOff>
    </xdr:from>
    <xdr:to>
      <xdr:col>29</xdr:col>
      <xdr:colOff>177800</xdr:colOff>
      <xdr:row>37</xdr:row>
      <xdr:rowOff>172314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9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42791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6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112913</xdr:rowOff>
    </xdr:from>
    <xdr:to>
      <xdr:col>26</xdr:col>
      <xdr:colOff>101600</xdr:colOff>
      <xdr:row>37</xdr:row>
      <xdr:rowOff>214513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199290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2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118674</xdr:rowOff>
    </xdr:from>
    <xdr:to>
      <xdr:col>22</xdr:col>
      <xdr:colOff>165100</xdr:colOff>
      <xdr:row>37</xdr:row>
      <xdr:rowOff>220274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4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205051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152050</xdr:rowOff>
    </xdr:from>
    <xdr:to>
      <xdr:col>19</xdr:col>
      <xdr:colOff>38100</xdr:colOff>
      <xdr:row>37</xdr:row>
      <xdr:rowOff>253650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7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238427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6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94122</xdr:rowOff>
    </xdr:from>
    <xdr:to>
      <xdr:col>15</xdr:col>
      <xdr:colOff>101600</xdr:colOff>
      <xdr:row>37</xdr:row>
      <xdr:rowOff>195722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1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180499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115,088
112,188
356.04
57,393,481
54,077,193
3,236,654
28,320,941
38,598,297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83464</xdr:rowOff>
    </xdr:from>
    <xdr:to>
      <xdr:col>24</xdr:col>
      <xdr:colOff>63500</xdr:colOff>
      <xdr:row>33</xdr:row>
      <xdr:rowOff>92951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1314"/>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73901</xdr:rowOff>
    </xdr:from>
    <xdr:to>
      <xdr:col>19</xdr:col>
      <xdr:colOff>177800</xdr:colOff>
      <xdr:row>33</xdr:row>
      <xdr:rowOff>92951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3175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160579</xdr:rowOff>
    </xdr:from>
    <xdr:to>
      <xdr:col>15</xdr:col>
      <xdr:colOff>50800</xdr:colOff>
      <xdr:row>33</xdr:row>
      <xdr:rowOff>73901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46979"/>
          <a:ext cx="889000" cy="8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160579</xdr:rowOff>
    </xdr:from>
    <xdr:to>
      <xdr:col>10</xdr:col>
      <xdr:colOff>114300</xdr:colOff>
      <xdr:row>33</xdr:row>
      <xdr:rowOff>62433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46979"/>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32664</xdr:rowOff>
    </xdr:from>
    <xdr:to>
      <xdr:col>24</xdr:col>
      <xdr:colOff>114300</xdr:colOff>
      <xdr:row>33</xdr:row>
      <xdr:rowOff>134264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55541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42151</xdr:rowOff>
    </xdr:from>
    <xdr:to>
      <xdr:col>20</xdr:col>
      <xdr:colOff>38100</xdr:colOff>
      <xdr:row>33</xdr:row>
      <xdr:rowOff>143751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0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160278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23101</xdr:rowOff>
    </xdr:from>
    <xdr:to>
      <xdr:col>15</xdr:col>
      <xdr:colOff>101600</xdr:colOff>
      <xdr:row>33</xdr:row>
      <xdr:rowOff>124701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141228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109779</xdr:rowOff>
    </xdr:from>
    <xdr:to>
      <xdr:col>10</xdr:col>
      <xdr:colOff>165100</xdr:colOff>
      <xdr:row>33</xdr:row>
      <xdr:rowOff>39929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56456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11633</xdr:rowOff>
    </xdr:from>
    <xdr:to>
      <xdr:col>6</xdr:col>
      <xdr:colOff>38100</xdr:colOff>
      <xdr:row>33</xdr:row>
      <xdr:rowOff>113233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129760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136899</xdr:rowOff>
    </xdr:from>
    <xdr:to>
      <xdr:col>24</xdr:col>
      <xdr:colOff>63500</xdr:colOff>
      <xdr:row>56</xdr:row>
      <xdr:rowOff>148444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66649"/>
          <a:ext cx="8382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148444</xdr:rowOff>
    </xdr:from>
    <xdr:to>
      <xdr:col>19</xdr:col>
      <xdr:colOff>177800</xdr:colOff>
      <xdr:row>57</xdr:row>
      <xdr:rowOff>45403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49644"/>
          <a:ext cx="8890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42921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45403</xdr:rowOff>
    </xdr:from>
    <xdr:to>
      <xdr:col>15</xdr:col>
      <xdr:colOff>50800</xdr:colOff>
      <xdr:row>58</xdr:row>
      <xdr:rowOff>8455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18053"/>
          <a:ext cx="889000" cy="13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8455</xdr:rowOff>
    </xdr:from>
    <xdr:to>
      <xdr:col>10</xdr:col>
      <xdr:colOff>114300</xdr:colOff>
      <xdr:row>58</xdr:row>
      <xdr:rowOff>113268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52555"/>
          <a:ext cx="88900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86099</xdr:rowOff>
    </xdr:from>
    <xdr:to>
      <xdr:col>24</xdr:col>
      <xdr:colOff>114300</xdr:colOff>
      <xdr:row>56</xdr:row>
      <xdr:rowOff>16249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1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64526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9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97644</xdr:rowOff>
    </xdr:from>
    <xdr:to>
      <xdr:col>20</xdr:col>
      <xdr:colOff>38100</xdr:colOff>
      <xdr:row>57</xdr:row>
      <xdr:rowOff>27794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18921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166053</xdr:rowOff>
    </xdr:from>
    <xdr:to>
      <xdr:col>15</xdr:col>
      <xdr:colOff>101600</xdr:colOff>
      <xdr:row>57</xdr:row>
      <xdr:rowOff>96203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87330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129105</xdr:rowOff>
    </xdr:from>
    <xdr:to>
      <xdr:col>10</xdr:col>
      <xdr:colOff>165100</xdr:colOff>
      <xdr:row>58</xdr:row>
      <xdr:rowOff>59255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50382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9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62468</xdr:rowOff>
    </xdr:from>
    <xdr:to>
      <xdr:col>6</xdr:col>
      <xdr:colOff>38100</xdr:colOff>
      <xdr:row>58</xdr:row>
      <xdr:rowOff>164068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155195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9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93599</xdr:rowOff>
    </xdr:from>
    <xdr:to>
      <xdr:col>24</xdr:col>
      <xdr:colOff>63500</xdr:colOff>
      <xdr:row>74</xdr:row>
      <xdr:rowOff>148971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780899"/>
          <a:ext cx="8382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57167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15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68707</xdr:rowOff>
    </xdr:from>
    <xdr:to>
      <xdr:col>19</xdr:col>
      <xdr:colOff>177800</xdr:colOff>
      <xdr:row>74</xdr:row>
      <xdr:rowOff>148971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413107"/>
          <a:ext cx="889000" cy="4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68707</xdr:rowOff>
    </xdr:from>
    <xdr:to>
      <xdr:col>15</xdr:col>
      <xdr:colOff>50800</xdr:colOff>
      <xdr:row>75</xdr:row>
      <xdr:rowOff>52197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413107"/>
          <a:ext cx="889000" cy="4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75057</xdr:rowOff>
    </xdr:from>
    <xdr:to>
      <xdr:col>10</xdr:col>
      <xdr:colOff>114300</xdr:colOff>
      <xdr:row>75</xdr:row>
      <xdr:rowOff>52197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276235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77740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60977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42799</xdr:rowOff>
    </xdr:from>
    <xdr:to>
      <xdr:col>24</xdr:col>
      <xdr:colOff>114300</xdr:colOff>
      <xdr:row>74</xdr:row>
      <xdr:rowOff>144399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65676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8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98171</xdr:rowOff>
    </xdr:from>
    <xdr:to>
      <xdr:col>20</xdr:col>
      <xdr:colOff>38100</xdr:colOff>
      <xdr:row>75</xdr:row>
      <xdr:rowOff>28321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7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44848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5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17907</xdr:rowOff>
    </xdr:from>
    <xdr:to>
      <xdr:col>15</xdr:col>
      <xdr:colOff>101600</xdr:colOff>
      <xdr:row>72</xdr:row>
      <xdr:rowOff>119507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3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136034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13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1397</xdr:rowOff>
    </xdr:from>
    <xdr:to>
      <xdr:col>10</xdr:col>
      <xdr:colOff>165100</xdr:colOff>
      <xdr:row>75</xdr:row>
      <xdr:rowOff>102997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8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119524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63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24257</xdr:rowOff>
    </xdr:from>
    <xdr:to>
      <xdr:col>6</xdr:col>
      <xdr:colOff>38100</xdr:colOff>
      <xdr:row>74</xdr:row>
      <xdr:rowOff>125857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7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142384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48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149563</xdr:rowOff>
    </xdr:from>
    <xdr:to>
      <xdr:col>24</xdr:col>
      <xdr:colOff>62865</xdr:colOff>
      <xdr:row>99</xdr:row>
      <xdr:rowOff>9203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751513"/>
          <a:ext cx="1270" cy="123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13030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9203</xdr:rowOff>
    </xdr:from>
    <xdr:to>
      <xdr:col>24</xdr:col>
      <xdr:colOff>152400</xdr:colOff>
      <xdr:row>99</xdr:row>
      <xdr:rowOff>9203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8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96240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52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149563</xdr:rowOff>
    </xdr:from>
    <xdr:to>
      <xdr:col>24</xdr:col>
      <xdr:colOff>152400</xdr:colOff>
      <xdr:row>91</xdr:row>
      <xdr:rowOff>149563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7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43721</xdr:rowOff>
    </xdr:from>
    <xdr:to>
      <xdr:col>24</xdr:col>
      <xdr:colOff>63500</xdr:colOff>
      <xdr:row>92</xdr:row>
      <xdr:rowOff>97442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474221"/>
          <a:ext cx="838200" cy="39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45283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3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66856</xdr:rowOff>
    </xdr:from>
    <xdr:to>
      <xdr:col>24</xdr:col>
      <xdr:colOff>114300</xdr:colOff>
      <xdr:row>95</xdr:row>
      <xdr:rowOff>168456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5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43721</xdr:rowOff>
    </xdr:from>
    <xdr:to>
      <xdr:col>19</xdr:col>
      <xdr:colOff>177800</xdr:colOff>
      <xdr:row>95</xdr:row>
      <xdr:rowOff>150771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474221"/>
          <a:ext cx="889000" cy="96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11633</xdr:rowOff>
    </xdr:from>
    <xdr:to>
      <xdr:col>20</xdr:col>
      <xdr:colOff>38100</xdr:colOff>
      <xdr:row>93</xdr:row>
      <xdr:rowOff>113233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59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104360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0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150771</xdr:rowOff>
    </xdr:from>
    <xdr:to>
      <xdr:col>15</xdr:col>
      <xdr:colOff>50800</xdr:colOff>
      <xdr:row>96</xdr:row>
      <xdr:rowOff>148681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438521"/>
          <a:ext cx="889000" cy="16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96084</xdr:rowOff>
    </xdr:from>
    <xdr:to>
      <xdr:col>15</xdr:col>
      <xdr:colOff>101600</xdr:colOff>
      <xdr:row>98</xdr:row>
      <xdr:rowOff>26234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17361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148681</xdr:rowOff>
    </xdr:from>
    <xdr:to>
      <xdr:col>10</xdr:col>
      <xdr:colOff>114300</xdr:colOff>
      <xdr:row>98</xdr:row>
      <xdr:rowOff>20044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07881"/>
          <a:ext cx="889000" cy="21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49809</xdr:rowOff>
    </xdr:from>
    <xdr:to>
      <xdr:col>10</xdr:col>
      <xdr:colOff>165100</xdr:colOff>
      <xdr:row>98</xdr:row>
      <xdr:rowOff>151409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8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55166</xdr:rowOff>
    </xdr:from>
    <xdr:to>
      <xdr:col>6</xdr:col>
      <xdr:colOff>38100</xdr:colOff>
      <xdr:row>99</xdr:row>
      <xdr:rowOff>156766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70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147893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71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46642</xdr:rowOff>
    </xdr:from>
    <xdr:to>
      <xdr:col>24</xdr:col>
      <xdr:colOff>114300</xdr:colOff>
      <xdr:row>92</xdr:row>
      <xdr:rowOff>148242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133019</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3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164371</xdr:rowOff>
    </xdr:from>
    <xdr:to>
      <xdr:col>20</xdr:col>
      <xdr:colOff>38100</xdr:colOff>
      <xdr:row>90</xdr:row>
      <xdr:rowOff>94521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4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111048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19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99971</xdr:rowOff>
    </xdr:from>
    <xdr:to>
      <xdr:col>15</xdr:col>
      <xdr:colOff>101600</xdr:colOff>
      <xdr:row>96</xdr:row>
      <xdr:rowOff>30121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38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46648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1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97881</xdr:rowOff>
    </xdr:from>
    <xdr:to>
      <xdr:col>10</xdr:col>
      <xdr:colOff>165100</xdr:colOff>
      <xdr:row>97</xdr:row>
      <xdr:rowOff>28031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44558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3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140694</xdr:rowOff>
    </xdr:from>
    <xdr:to>
      <xdr:col>6</xdr:col>
      <xdr:colOff>38100</xdr:colOff>
      <xdr:row>98</xdr:row>
      <xdr:rowOff>70844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87371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82207</xdr:rowOff>
    </xdr:from>
    <xdr:to>
      <xdr:col>55</xdr:col>
      <xdr:colOff>0</xdr:colOff>
      <xdr:row>37</xdr:row>
      <xdr:rowOff>121897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25857"/>
          <a:ext cx="838200" cy="3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145223</xdr:rowOff>
    </xdr:from>
    <xdr:to>
      <xdr:col>50</xdr:col>
      <xdr:colOff>114300</xdr:colOff>
      <xdr:row>37</xdr:row>
      <xdr:rowOff>121897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974523"/>
          <a:ext cx="889000" cy="49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145223</xdr:rowOff>
    </xdr:from>
    <xdr:to>
      <xdr:col>45</xdr:col>
      <xdr:colOff>177800</xdr:colOff>
      <xdr:row>38</xdr:row>
      <xdr:rowOff>35550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974523"/>
          <a:ext cx="889000" cy="57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35550</xdr:rowOff>
    </xdr:from>
    <xdr:to>
      <xdr:col>41</xdr:col>
      <xdr:colOff>50800</xdr:colOff>
      <xdr:row>38</xdr:row>
      <xdr:rowOff>41000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50650"/>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31407</xdr:rowOff>
    </xdr:from>
    <xdr:to>
      <xdr:col>55</xdr:col>
      <xdr:colOff>50800</xdr:colOff>
      <xdr:row>37</xdr:row>
      <xdr:rowOff>133007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71097</xdr:rowOff>
    </xdr:from>
    <xdr:to>
      <xdr:col>50</xdr:col>
      <xdr:colOff>165100</xdr:colOff>
      <xdr:row>38</xdr:row>
      <xdr:rowOff>1246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47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163823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94423</xdr:rowOff>
    </xdr:from>
    <xdr:to>
      <xdr:col>46</xdr:col>
      <xdr:colOff>38100</xdr:colOff>
      <xdr:row>35</xdr:row>
      <xdr:rowOff>24573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15700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1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156200</xdr:rowOff>
    </xdr:from>
    <xdr:to>
      <xdr:col>41</xdr:col>
      <xdr:colOff>101600</xdr:colOff>
      <xdr:row>38</xdr:row>
      <xdr:rowOff>86350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77477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9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161650</xdr:rowOff>
    </xdr:from>
    <xdr:to>
      <xdr:col>36</xdr:col>
      <xdr:colOff>165100</xdr:colOff>
      <xdr:row>38</xdr:row>
      <xdr:rowOff>91800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82927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144824</xdr:rowOff>
    </xdr:from>
    <xdr:to>
      <xdr:col>55</xdr:col>
      <xdr:colOff>0</xdr:colOff>
      <xdr:row>58</xdr:row>
      <xdr:rowOff>139814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46024"/>
          <a:ext cx="838200" cy="3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144824</xdr:rowOff>
    </xdr:from>
    <xdr:to>
      <xdr:col>50</xdr:col>
      <xdr:colOff>114300</xdr:colOff>
      <xdr:row>57</xdr:row>
      <xdr:rowOff>97713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46024"/>
          <a:ext cx="889000" cy="1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166751</xdr:rowOff>
    </xdr:from>
    <xdr:to>
      <xdr:col>45</xdr:col>
      <xdr:colOff>177800</xdr:colOff>
      <xdr:row>57</xdr:row>
      <xdr:rowOff>97713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596501"/>
          <a:ext cx="889000" cy="27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166751</xdr:rowOff>
    </xdr:from>
    <xdr:to>
      <xdr:col>41</xdr:col>
      <xdr:colOff>50800</xdr:colOff>
      <xdr:row>58</xdr:row>
      <xdr:rowOff>57652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96501"/>
          <a:ext cx="889000" cy="4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89014</xdr:rowOff>
    </xdr:from>
    <xdr:to>
      <xdr:col>55</xdr:col>
      <xdr:colOff>50800</xdr:colOff>
      <xdr:row>59</xdr:row>
      <xdr:rowOff>19164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3941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4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94024</xdr:rowOff>
    </xdr:from>
    <xdr:to>
      <xdr:col>50</xdr:col>
      <xdr:colOff>165100</xdr:colOff>
      <xdr:row>57</xdr:row>
      <xdr:rowOff>24174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46913</xdr:rowOff>
    </xdr:from>
    <xdr:to>
      <xdr:col>46</xdr:col>
      <xdr:colOff>38100</xdr:colOff>
      <xdr:row>57</xdr:row>
      <xdr:rowOff>148513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139640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115951</xdr:rowOff>
    </xdr:from>
    <xdr:to>
      <xdr:col>41</xdr:col>
      <xdr:colOff>101600</xdr:colOff>
      <xdr:row>56</xdr:row>
      <xdr:rowOff>46101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37228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6852</xdr:rowOff>
    </xdr:from>
    <xdr:to>
      <xdr:col>36</xdr:col>
      <xdr:colOff>165100</xdr:colOff>
      <xdr:row>58</xdr:row>
      <xdr:rowOff>108452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99579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4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69253</xdr:rowOff>
    </xdr:from>
    <xdr:to>
      <xdr:col>55</xdr:col>
      <xdr:colOff>0</xdr:colOff>
      <xdr:row>78</xdr:row>
      <xdr:rowOff>125261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099453"/>
          <a:ext cx="838200" cy="39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69253</xdr:rowOff>
    </xdr:from>
    <xdr:to>
      <xdr:col>50</xdr:col>
      <xdr:colOff>114300</xdr:colOff>
      <xdr:row>77</xdr:row>
      <xdr:rowOff>50470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099453"/>
          <a:ext cx="889000" cy="1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35019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19228</xdr:rowOff>
    </xdr:from>
    <xdr:to>
      <xdr:col>45</xdr:col>
      <xdr:colOff>177800</xdr:colOff>
      <xdr:row>77</xdr:row>
      <xdr:rowOff>50470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04942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128801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19228</xdr:rowOff>
    </xdr:from>
    <xdr:to>
      <xdr:col>41</xdr:col>
      <xdr:colOff>50800</xdr:colOff>
      <xdr:row>77</xdr:row>
      <xdr:rowOff>105066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049428"/>
          <a:ext cx="889000" cy="25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139050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74461</xdr:rowOff>
    </xdr:from>
    <xdr:to>
      <xdr:col>55</xdr:col>
      <xdr:colOff>50800</xdr:colOff>
      <xdr:row>79</xdr:row>
      <xdr:rowOff>4611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160838</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18453</xdr:rowOff>
    </xdr:from>
    <xdr:to>
      <xdr:col>50</xdr:col>
      <xdr:colOff>165100</xdr:colOff>
      <xdr:row>76</xdr:row>
      <xdr:rowOff>120053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0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136580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8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171120</xdr:rowOff>
    </xdr:from>
    <xdr:to>
      <xdr:col>46</xdr:col>
      <xdr:colOff>38100</xdr:colOff>
      <xdr:row>77</xdr:row>
      <xdr:rowOff>101270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2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117797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9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139878</xdr:rowOff>
    </xdr:from>
    <xdr:to>
      <xdr:col>41</xdr:col>
      <xdr:colOff>101600</xdr:colOff>
      <xdr:row>76</xdr:row>
      <xdr:rowOff>70027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998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86555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54266</xdr:rowOff>
    </xdr:from>
    <xdr:to>
      <xdr:col>36</xdr:col>
      <xdr:colOff>165100</xdr:colOff>
      <xdr:row>77</xdr:row>
      <xdr:rowOff>155866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3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144862</xdr:rowOff>
    </xdr:from>
    <xdr:to>
      <xdr:col>55</xdr:col>
      <xdr:colOff>0</xdr:colOff>
      <xdr:row>98</xdr:row>
      <xdr:rowOff>13779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75512"/>
          <a:ext cx="8382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146044</xdr:rowOff>
    </xdr:from>
    <xdr:to>
      <xdr:col>50</xdr:col>
      <xdr:colOff>114300</xdr:colOff>
      <xdr:row>98</xdr:row>
      <xdr:rowOff>13779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776694"/>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117850</xdr:rowOff>
    </xdr:from>
    <xdr:to>
      <xdr:col>45</xdr:col>
      <xdr:colOff>177800</xdr:colOff>
      <xdr:row>97</xdr:row>
      <xdr:rowOff>146044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74850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117850</xdr:rowOff>
    </xdr:from>
    <xdr:to>
      <xdr:col>41</xdr:col>
      <xdr:colOff>50800</xdr:colOff>
      <xdr:row>98</xdr:row>
      <xdr:rowOff>12255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748500"/>
          <a:ext cx="8890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94062</xdr:rowOff>
    </xdr:from>
    <xdr:to>
      <xdr:col>55</xdr:col>
      <xdr:colOff>50800</xdr:colOff>
      <xdr:row>98</xdr:row>
      <xdr:rowOff>24212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72489</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134429</xdr:rowOff>
    </xdr:from>
    <xdr:to>
      <xdr:col>50</xdr:col>
      <xdr:colOff>165100</xdr:colOff>
      <xdr:row>98</xdr:row>
      <xdr:rowOff>64579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55706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95244</xdr:rowOff>
    </xdr:from>
    <xdr:to>
      <xdr:col>46</xdr:col>
      <xdr:colOff>38100</xdr:colOff>
      <xdr:row>98</xdr:row>
      <xdr:rowOff>25394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16521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1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67050</xdr:rowOff>
    </xdr:from>
    <xdr:to>
      <xdr:col>41</xdr:col>
      <xdr:colOff>101600</xdr:colOff>
      <xdr:row>97</xdr:row>
      <xdr:rowOff>168650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159777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9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132905</xdr:rowOff>
    </xdr:from>
    <xdr:to>
      <xdr:col>36</xdr:col>
      <xdr:colOff>165100</xdr:colOff>
      <xdr:row>98</xdr:row>
      <xdr:rowOff>63055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54182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80416</xdr:rowOff>
    </xdr:from>
    <xdr:to>
      <xdr:col>85</xdr:col>
      <xdr:colOff>127000</xdr:colOff>
      <xdr:row>38</xdr:row>
      <xdr:rowOff>34620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424066"/>
          <a:ext cx="838200" cy="1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29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24714</xdr:rowOff>
    </xdr:from>
    <xdr:to>
      <xdr:col>81</xdr:col>
      <xdr:colOff>50800</xdr:colOff>
      <xdr:row>37</xdr:row>
      <xdr:rowOff>80416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5511114"/>
          <a:ext cx="889000" cy="91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31894</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24714</xdr:rowOff>
    </xdr:from>
    <xdr:to>
      <xdr:col>76</xdr:col>
      <xdr:colOff>114300</xdr:colOff>
      <xdr:row>35</xdr:row>
      <xdr:rowOff>72644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5511114"/>
          <a:ext cx="889000" cy="5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123334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72644</xdr:rowOff>
    </xdr:from>
    <xdr:to>
      <xdr:col>71</xdr:col>
      <xdr:colOff>177800</xdr:colOff>
      <xdr:row>39</xdr:row>
      <xdr:rowOff>43993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073394"/>
          <a:ext cx="889000" cy="6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94683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155270</xdr:rowOff>
    </xdr:from>
    <xdr:to>
      <xdr:col>85</xdr:col>
      <xdr:colOff>177800</xdr:colOff>
      <xdr:row>38</xdr:row>
      <xdr:rowOff>85420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4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6697</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29616</xdr:rowOff>
    </xdr:from>
    <xdr:to>
      <xdr:col>81</xdr:col>
      <xdr:colOff>101600</xdr:colOff>
      <xdr:row>37</xdr:row>
      <xdr:rowOff>131216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3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147743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1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145364</xdr:rowOff>
    </xdr:from>
    <xdr:to>
      <xdr:col>76</xdr:col>
      <xdr:colOff>165100</xdr:colOff>
      <xdr:row>32</xdr:row>
      <xdr:rowOff>75514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54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92041</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52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21844</xdr:rowOff>
    </xdr:from>
    <xdr:to>
      <xdr:col>72</xdr:col>
      <xdr:colOff>38100</xdr:colOff>
      <xdr:row>35</xdr:row>
      <xdr:rowOff>123444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139971</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57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164643</xdr:rowOff>
    </xdr:from>
    <xdr:to>
      <xdr:col>67</xdr:col>
      <xdr:colOff>101600</xdr:colOff>
      <xdr:row>39</xdr:row>
      <xdr:rowOff>94793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85920</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64891</xdr:rowOff>
    </xdr:from>
    <xdr:to>
      <xdr:col>85</xdr:col>
      <xdr:colOff>127000</xdr:colOff>
      <xdr:row>75</xdr:row>
      <xdr:rowOff>120993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923641"/>
          <a:ext cx="8382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120993</xdr:rowOff>
    </xdr:from>
    <xdr:to>
      <xdr:col>81</xdr:col>
      <xdr:colOff>50800</xdr:colOff>
      <xdr:row>75</xdr:row>
      <xdr:rowOff>128289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979743"/>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110268</xdr:rowOff>
    </xdr:from>
    <xdr:to>
      <xdr:col>76</xdr:col>
      <xdr:colOff>114300</xdr:colOff>
      <xdr:row>75</xdr:row>
      <xdr:rowOff>128289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969018"/>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60109</xdr:rowOff>
    </xdr:from>
    <xdr:to>
      <xdr:col>71</xdr:col>
      <xdr:colOff>177800</xdr:colOff>
      <xdr:row>75</xdr:row>
      <xdr:rowOff>110268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918859"/>
          <a:ext cx="8890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14091</xdr:rowOff>
    </xdr:from>
    <xdr:to>
      <xdr:col>85</xdr:col>
      <xdr:colOff>177800</xdr:colOff>
      <xdr:row>75</xdr:row>
      <xdr:rowOff>115691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163968</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5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70193</xdr:rowOff>
    </xdr:from>
    <xdr:to>
      <xdr:col>81</xdr:col>
      <xdr:colOff>101600</xdr:colOff>
      <xdr:row>76</xdr:row>
      <xdr:rowOff>343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9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162920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02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77489</xdr:rowOff>
    </xdr:from>
    <xdr:to>
      <xdr:col>76</xdr:col>
      <xdr:colOff>165100</xdr:colOff>
      <xdr:row>76</xdr:row>
      <xdr:rowOff>7640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936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170215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0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59468</xdr:rowOff>
    </xdr:from>
    <xdr:to>
      <xdr:col>72</xdr:col>
      <xdr:colOff>38100</xdr:colOff>
      <xdr:row>75</xdr:row>
      <xdr:rowOff>161068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152195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0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9309</xdr:rowOff>
    </xdr:from>
    <xdr:to>
      <xdr:col>67</xdr:col>
      <xdr:colOff>101600</xdr:colOff>
      <xdr:row>75</xdr:row>
      <xdr:rowOff>110909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127436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17438</xdr:rowOff>
    </xdr:from>
    <xdr:to>
      <xdr:col>85</xdr:col>
      <xdr:colOff>127000</xdr:colOff>
      <xdr:row>94</xdr:row>
      <xdr:rowOff>50509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133738"/>
          <a:ext cx="8382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17438</xdr:rowOff>
    </xdr:from>
    <xdr:to>
      <xdr:col>81</xdr:col>
      <xdr:colOff>50800</xdr:colOff>
      <xdr:row>96</xdr:row>
      <xdr:rowOff>54166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133738"/>
          <a:ext cx="889000" cy="3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54166</xdr:rowOff>
    </xdr:from>
    <xdr:to>
      <xdr:col>76</xdr:col>
      <xdr:colOff>114300</xdr:colOff>
      <xdr:row>96</xdr:row>
      <xdr:rowOff>133490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513366"/>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115678</xdr:rowOff>
    </xdr:from>
    <xdr:to>
      <xdr:col>71</xdr:col>
      <xdr:colOff>177800</xdr:colOff>
      <xdr:row>96</xdr:row>
      <xdr:rowOff>133490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574878"/>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171159</xdr:rowOff>
    </xdr:from>
    <xdr:to>
      <xdr:col>85</xdr:col>
      <xdr:colOff>177800</xdr:colOff>
      <xdr:row>94</xdr:row>
      <xdr:rowOff>101309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1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22586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59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138088</xdr:rowOff>
    </xdr:from>
    <xdr:to>
      <xdr:col>81</xdr:col>
      <xdr:colOff>101600</xdr:colOff>
      <xdr:row>94</xdr:row>
      <xdr:rowOff>68238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0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84765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58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3366</xdr:rowOff>
    </xdr:from>
    <xdr:to>
      <xdr:col>76</xdr:col>
      <xdr:colOff>165100</xdr:colOff>
      <xdr:row>96</xdr:row>
      <xdr:rowOff>104966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4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121493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2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82690</xdr:rowOff>
    </xdr:from>
    <xdr:to>
      <xdr:col>72</xdr:col>
      <xdr:colOff>38100</xdr:colOff>
      <xdr:row>97</xdr:row>
      <xdr:rowOff>12840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64878</xdr:rowOff>
    </xdr:from>
    <xdr:to>
      <xdr:col>67</xdr:col>
      <xdr:colOff>101600</xdr:colOff>
      <xdr:row>96</xdr:row>
      <xdr:rowOff>166478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5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11555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2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118491</xdr:rowOff>
    </xdr:from>
    <xdr:to>
      <xdr:col>116</xdr:col>
      <xdr:colOff>63500</xdr:colOff>
      <xdr:row>38</xdr:row>
      <xdr:rowOff>155575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33591"/>
          <a:ext cx="8382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118491</xdr:rowOff>
    </xdr:from>
    <xdr:to>
      <xdr:col>111</xdr:col>
      <xdr:colOff>177800</xdr:colOff>
      <xdr:row>39</xdr:row>
      <xdr:rowOff>24257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33591"/>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140208</xdr:rowOff>
    </xdr:from>
    <xdr:to>
      <xdr:col>107</xdr:col>
      <xdr:colOff>50800</xdr:colOff>
      <xdr:row>39</xdr:row>
      <xdr:rowOff>24257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530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140208</xdr:rowOff>
    </xdr:from>
    <xdr:to>
      <xdr:col>102</xdr:col>
      <xdr:colOff>114300</xdr:colOff>
      <xdr:row>39</xdr:row>
      <xdr:rowOff>22225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55308"/>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104775</xdr:rowOff>
    </xdr:from>
    <xdr:to>
      <xdr:col>116</xdr:col>
      <xdr:colOff>114300</xdr:colOff>
      <xdr:row>39</xdr:row>
      <xdr:rowOff>34925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19702</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67691</xdr:rowOff>
    </xdr:from>
    <xdr:to>
      <xdr:col>112</xdr:col>
      <xdr:colOff>38100</xdr:colOff>
      <xdr:row>38</xdr:row>
      <xdr:rowOff>169291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160418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4017" y="667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144907</xdr:rowOff>
    </xdr:from>
    <xdr:to>
      <xdr:col>107</xdr:col>
      <xdr:colOff>101600</xdr:colOff>
      <xdr:row>39</xdr:row>
      <xdr:rowOff>75057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66184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75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89408</xdr:rowOff>
    </xdr:from>
    <xdr:to>
      <xdr:col>102</xdr:col>
      <xdr:colOff>165100</xdr:colOff>
      <xdr:row>39</xdr:row>
      <xdr:rowOff>19558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10685</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97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142875</xdr:rowOff>
    </xdr:from>
    <xdr:to>
      <xdr:col>98</xdr:col>
      <xdr:colOff>38100</xdr:colOff>
      <xdr:row>39</xdr:row>
      <xdr:rowOff>73025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64152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31858</xdr:rowOff>
    </xdr:from>
    <xdr:to>
      <xdr:col>116</xdr:col>
      <xdr:colOff>63500</xdr:colOff>
      <xdr:row>53</xdr:row>
      <xdr:rowOff>93694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118708"/>
          <a:ext cx="8382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159988</xdr:rowOff>
    </xdr:from>
    <xdr:to>
      <xdr:col>111</xdr:col>
      <xdr:colOff>177800</xdr:colOff>
      <xdr:row>53</xdr:row>
      <xdr:rowOff>31858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07538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159988</xdr:rowOff>
    </xdr:from>
    <xdr:to>
      <xdr:col>107</xdr:col>
      <xdr:colOff>50800</xdr:colOff>
      <xdr:row>54</xdr:row>
      <xdr:rowOff>129470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075388"/>
          <a:ext cx="889000" cy="3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52375</xdr:rowOff>
    </xdr:from>
    <xdr:to>
      <xdr:col>102</xdr:col>
      <xdr:colOff>114300</xdr:colOff>
      <xdr:row>54</xdr:row>
      <xdr:rowOff>129470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310675"/>
          <a:ext cx="8890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140479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42894</xdr:rowOff>
    </xdr:from>
    <xdr:to>
      <xdr:col>116</xdr:col>
      <xdr:colOff>114300</xdr:colOff>
      <xdr:row>53</xdr:row>
      <xdr:rowOff>144494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1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65771</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8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152508</xdr:rowOff>
    </xdr:from>
    <xdr:to>
      <xdr:col>112</xdr:col>
      <xdr:colOff>38100</xdr:colOff>
      <xdr:row>53</xdr:row>
      <xdr:rowOff>82658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0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99185</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8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109188</xdr:rowOff>
    </xdr:from>
    <xdr:to>
      <xdr:col>107</xdr:col>
      <xdr:colOff>101600</xdr:colOff>
      <xdr:row>53</xdr:row>
      <xdr:rowOff>39338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0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55865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7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78670</xdr:rowOff>
    </xdr:from>
    <xdr:to>
      <xdr:col>102</xdr:col>
      <xdr:colOff>165100</xdr:colOff>
      <xdr:row>55</xdr:row>
      <xdr:rowOff>8820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25347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1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1575</xdr:rowOff>
    </xdr:from>
    <xdr:to>
      <xdr:col>98</xdr:col>
      <xdr:colOff>38100</xdr:colOff>
      <xdr:row>54</xdr:row>
      <xdr:rowOff>103175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119702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79852</xdr:rowOff>
    </xdr:from>
    <xdr:to>
      <xdr:col>116</xdr:col>
      <xdr:colOff>63500</xdr:colOff>
      <xdr:row>74</xdr:row>
      <xdr:rowOff>109342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67152"/>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10726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9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109342</xdr:rowOff>
    </xdr:from>
    <xdr:to>
      <xdr:col>111</xdr:col>
      <xdr:colOff>177800</xdr:colOff>
      <xdr:row>74</xdr:row>
      <xdr:rowOff>135037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96642"/>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73680</xdr:rowOff>
    </xdr:from>
    <xdr:to>
      <xdr:col>107</xdr:col>
      <xdr:colOff>50800</xdr:colOff>
      <xdr:row>74</xdr:row>
      <xdr:rowOff>135037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246630"/>
          <a:ext cx="889000" cy="57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73680</xdr:rowOff>
    </xdr:from>
    <xdr:to>
      <xdr:col>102</xdr:col>
      <xdr:colOff>114300</xdr:colOff>
      <xdr:row>71</xdr:row>
      <xdr:rowOff>148021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246630"/>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157304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3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29052</xdr:rowOff>
    </xdr:from>
    <xdr:to>
      <xdr:col>116</xdr:col>
      <xdr:colOff>114300</xdr:colOff>
      <xdr:row>74</xdr:row>
      <xdr:rowOff>130652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51929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58542</xdr:rowOff>
    </xdr:from>
    <xdr:to>
      <xdr:col>112</xdr:col>
      <xdr:colOff>38100</xdr:colOff>
      <xdr:row>74</xdr:row>
      <xdr:rowOff>160142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5219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84237</xdr:rowOff>
    </xdr:from>
    <xdr:to>
      <xdr:col>107</xdr:col>
      <xdr:colOff>101600</xdr:colOff>
      <xdr:row>75</xdr:row>
      <xdr:rowOff>14387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30914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22880</xdr:rowOff>
    </xdr:from>
    <xdr:to>
      <xdr:col>102</xdr:col>
      <xdr:colOff>165100</xdr:colOff>
      <xdr:row>71</xdr:row>
      <xdr:rowOff>124480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1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141007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97221</xdr:rowOff>
    </xdr:from>
    <xdr:to>
      <xdr:col>98</xdr:col>
      <xdr:colOff>38100</xdr:colOff>
      <xdr:row>72</xdr:row>
      <xdr:rowOff>27371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2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43898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0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４６９，８７７円となっている。主な構成項目である人件費は、住民一人当たり７５，９７６円となっており、ここ数年、同水準で推移してきており高止まりの傾向である。しかしながら、類似団体平均や県平均よりは依然として高い状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扶助費は住民一人当たり１１６，７９４円となっており、前年度から１２，１４５円（９．４％）の減となったが、類似団体平均や県平均と比較しても高い状況である。近年の新型コロナウイルス感染症に係る経済対策としての各特別給付金は、前年度より少なくなったが、特定保育施設等給付事業や障がい者に対する事業の各種給付金等が増加傾向である。市単独事業の各種手当の見直しなどを実施する事で上昇の抑制に努めた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積立金は、前年度より１，４６６円の減となったが、昨年度に引き続き４万円台となり、類似団体や全国、県平均とり大幅に高い状況にある。その要因は、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佐野市立小中学校適正規模・適正配置基本計画に基づき義務教育学校の整備を計画的に実施していくことから、その財源確保を図るため、決算剰余金等を基金に積み立てて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整備が本格化する令和７年度頃までは増加を見込むが、その後は減少する予定である。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115,088
112,188
356.04
57,393,481
54,077,193
3,236,654
28,320,941
38,598,297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68943</xdr:rowOff>
    </xdr:from>
    <xdr:to>
      <xdr:col>24</xdr:col>
      <xdr:colOff>63500</xdr:colOff>
      <xdr:row>34</xdr:row>
      <xdr:rowOff>157117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9824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135346</xdr:rowOff>
    </xdr:from>
    <xdr:to>
      <xdr:col>19</xdr:col>
      <xdr:colOff>177800</xdr:colOff>
      <xdr:row>34</xdr:row>
      <xdr:rowOff>157117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6464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60234</xdr:rowOff>
    </xdr:from>
    <xdr:to>
      <xdr:col>15</xdr:col>
      <xdr:colOff>50800</xdr:colOff>
      <xdr:row>34</xdr:row>
      <xdr:rowOff>135346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895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41728</xdr:rowOff>
    </xdr:from>
    <xdr:to>
      <xdr:col>10</xdr:col>
      <xdr:colOff>114300</xdr:colOff>
      <xdr:row>34</xdr:row>
      <xdr:rowOff>60234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71028"/>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18143</xdr:rowOff>
    </xdr:from>
    <xdr:to>
      <xdr:col>24</xdr:col>
      <xdr:colOff>114300</xdr:colOff>
      <xdr:row>34</xdr:row>
      <xdr:rowOff>119743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41020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106317</xdr:rowOff>
    </xdr:from>
    <xdr:to>
      <xdr:col>20</xdr:col>
      <xdr:colOff>38100</xdr:colOff>
      <xdr:row>35</xdr:row>
      <xdr:rowOff>36467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52994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1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84546</xdr:rowOff>
    </xdr:from>
    <xdr:to>
      <xdr:col>15</xdr:col>
      <xdr:colOff>101600</xdr:colOff>
      <xdr:row>35</xdr:row>
      <xdr:rowOff>14696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31223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8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9434</xdr:rowOff>
    </xdr:from>
    <xdr:to>
      <xdr:col>10</xdr:col>
      <xdr:colOff>165100</xdr:colOff>
      <xdr:row>34</xdr:row>
      <xdr:rowOff>111034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127561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162378</xdr:rowOff>
    </xdr:from>
    <xdr:to>
      <xdr:col>6</xdr:col>
      <xdr:colOff>38100</xdr:colOff>
      <xdr:row>34</xdr:row>
      <xdr:rowOff>92528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109055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119964</xdr:rowOff>
    </xdr:from>
    <xdr:to>
      <xdr:col>24</xdr:col>
      <xdr:colOff>63500</xdr:colOff>
      <xdr:row>55</xdr:row>
      <xdr:rowOff>164350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549714"/>
          <a:ext cx="8382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99966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145694</xdr:rowOff>
    </xdr:from>
    <xdr:to>
      <xdr:col>19</xdr:col>
      <xdr:colOff>177800</xdr:colOff>
      <xdr:row>55</xdr:row>
      <xdr:rowOff>164350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546744"/>
          <a:ext cx="889000" cy="104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20731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145694</xdr:rowOff>
    </xdr:from>
    <xdr:to>
      <xdr:col>15</xdr:col>
      <xdr:colOff>50800</xdr:colOff>
      <xdr:row>57</xdr:row>
      <xdr:rowOff>82080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546744"/>
          <a:ext cx="889000" cy="13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60329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52489</xdr:rowOff>
    </xdr:from>
    <xdr:to>
      <xdr:col>10</xdr:col>
      <xdr:colOff>114300</xdr:colOff>
      <xdr:row>57</xdr:row>
      <xdr:rowOff>82080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25139"/>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69164</xdr:rowOff>
    </xdr:from>
    <xdr:to>
      <xdr:col>24</xdr:col>
      <xdr:colOff>114300</xdr:colOff>
      <xdr:row>55</xdr:row>
      <xdr:rowOff>170764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4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92041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113550</xdr:rowOff>
    </xdr:from>
    <xdr:to>
      <xdr:col>20</xdr:col>
      <xdr:colOff>38100</xdr:colOff>
      <xdr:row>56</xdr:row>
      <xdr:rowOff>43700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60227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31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94894</xdr:rowOff>
    </xdr:from>
    <xdr:to>
      <xdr:col>15</xdr:col>
      <xdr:colOff>101600</xdr:colOff>
      <xdr:row>50</xdr:row>
      <xdr:rowOff>25044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4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41571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27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31280</xdr:rowOff>
    </xdr:from>
    <xdr:to>
      <xdr:col>10</xdr:col>
      <xdr:colOff>165100</xdr:colOff>
      <xdr:row>57</xdr:row>
      <xdr:rowOff>132880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124007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9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xdr:rowOff>
    </xdr:from>
    <xdr:to>
      <xdr:col>6</xdr:col>
      <xdr:colOff>38100</xdr:colOff>
      <xdr:row>57</xdr:row>
      <xdr:rowOff>103289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119816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5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14827</xdr:rowOff>
    </xdr:from>
    <xdr:to>
      <xdr:col>24</xdr:col>
      <xdr:colOff>63500</xdr:colOff>
      <xdr:row>73</xdr:row>
      <xdr:rowOff>158959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30677"/>
          <a:ext cx="8382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14827</xdr:rowOff>
    </xdr:from>
    <xdr:to>
      <xdr:col>19</xdr:col>
      <xdr:colOff>177800</xdr:colOff>
      <xdr:row>75</xdr:row>
      <xdr:rowOff>134138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30677"/>
          <a:ext cx="889000" cy="46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122403</xdr:rowOff>
    </xdr:from>
    <xdr:to>
      <xdr:col>15</xdr:col>
      <xdr:colOff>50800</xdr:colOff>
      <xdr:row>75</xdr:row>
      <xdr:rowOff>134138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98115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122403</xdr:rowOff>
    </xdr:from>
    <xdr:to>
      <xdr:col>10</xdr:col>
      <xdr:colOff>114300</xdr:colOff>
      <xdr:row>76</xdr:row>
      <xdr:rowOff>149644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81153"/>
          <a:ext cx="8890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108159</xdr:rowOff>
    </xdr:from>
    <xdr:to>
      <xdr:col>24</xdr:col>
      <xdr:colOff>114300</xdr:colOff>
      <xdr:row>74</xdr:row>
      <xdr:rowOff>38309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131036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7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135477</xdr:rowOff>
    </xdr:from>
    <xdr:to>
      <xdr:col>20</xdr:col>
      <xdr:colOff>38100</xdr:colOff>
      <xdr:row>73</xdr:row>
      <xdr:rowOff>65627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82154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5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83338</xdr:rowOff>
    </xdr:from>
    <xdr:to>
      <xdr:col>15</xdr:col>
      <xdr:colOff>101600</xdr:colOff>
      <xdr:row>76</xdr:row>
      <xdr:rowOff>13488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30015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71603</xdr:rowOff>
    </xdr:from>
    <xdr:to>
      <xdr:col>10</xdr:col>
      <xdr:colOff>165100</xdr:colOff>
      <xdr:row>76</xdr:row>
      <xdr:rowOff>1752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18280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0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45521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0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83648</xdr:rowOff>
    </xdr:from>
    <xdr:to>
      <xdr:col>24</xdr:col>
      <xdr:colOff>63500</xdr:colOff>
      <xdr:row>95</xdr:row>
      <xdr:rowOff>87190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71398"/>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87190</xdr:rowOff>
    </xdr:from>
    <xdr:to>
      <xdr:col>19</xdr:col>
      <xdr:colOff>177800</xdr:colOff>
      <xdr:row>96</xdr:row>
      <xdr:rowOff>72354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74940"/>
          <a:ext cx="889000" cy="15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72354</xdr:rowOff>
    </xdr:from>
    <xdr:to>
      <xdr:col>15</xdr:col>
      <xdr:colOff>50800</xdr:colOff>
      <xdr:row>96</xdr:row>
      <xdr:rowOff>129482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31554"/>
          <a:ext cx="889000" cy="5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129482</xdr:rowOff>
    </xdr:from>
    <xdr:to>
      <xdr:col>10</xdr:col>
      <xdr:colOff>114300</xdr:colOff>
      <xdr:row>97</xdr:row>
      <xdr:rowOff>102073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88682"/>
          <a:ext cx="889000" cy="14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32848</xdr:rowOff>
    </xdr:from>
    <xdr:to>
      <xdr:col>24</xdr:col>
      <xdr:colOff>114300</xdr:colOff>
      <xdr:row>95</xdr:row>
      <xdr:rowOff>134448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55725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36390</xdr:rowOff>
    </xdr:from>
    <xdr:to>
      <xdr:col>20</xdr:col>
      <xdr:colOff>38100</xdr:colOff>
      <xdr:row>95</xdr:row>
      <xdr:rowOff>137990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129117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21554</xdr:rowOff>
    </xdr:from>
    <xdr:to>
      <xdr:col>15</xdr:col>
      <xdr:colOff>101600</xdr:colOff>
      <xdr:row>96</xdr:row>
      <xdr:rowOff>123154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139681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5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78682</xdr:rowOff>
    </xdr:from>
    <xdr:to>
      <xdr:col>10</xdr:col>
      <xdr:colOff>165100</xdr:colOff>
      <xdr:row>97</xdr:row>
      <xdr:rowOff>8832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25359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1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51273</xdr:rowOff>
    </xdr:from>
    <xdr:to>
      <xdr:col>6</xdr:col>
      <xdr:colOff>38100</xdr:colOff>
      <xdr:row>97</xdr:row>
      <xdr:rowOff>152873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144000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115651</xdr:rowOff>
    </xdr:from>
    <xdr:to>
      <xdr:col>55</xdr:col>
      <xdr:colOff>0</xdr:colOff>
      <xdr:row>38</xdr:row>
      <xdr:rowOff>122875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30751"/>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122693</xdr:rowOff>
    </xdr:from>
    <xdr:to>
      <xdr:col>50</xdr:col>
      <xdr:colOff>114300</xdr:colOff>
      <xdr:row>38</xdr:row>
      <xdr:rowOff>122875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37793"/>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122693</xdr:rowOff>
    </xdr:from>
    <xdr:to>
      <xdr:col>45</xdr:col>
      <xdr:colOff>177800</xdr:colOff>
      <xdr:row>38</xdr:row>
      <xdr:rowOff>123423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37793"/>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121686</xdr:rowOff>
    </xdr:from>
    <xdr:to>
      <xdr:col>41</xdr:col>
      <xdr:colOff>50800</xdr:colOff>
      <xdr:row>38</xdr:row>
      <xdr:rowOff>123423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36786"/>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64851</xdr:rowOff>
    </xdr:from>
    <xdr:to>
      <xdr:col>55</xdr:col>
      <xdr:colOff>50800</xdr:colOff>
      <xdr:row>38</xdr:row>
      <xdr:rowOff>166451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151228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9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72075</xdr:rowOff>
    </xdr:from>
    <xdr:to>
      <xdr:col>50</xdr:col>
      <xdr:colOff>165100</xdr:colOff>
      <xdr:row>39</xdr:row>
      <xdr:rowOff>2225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164802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71893</xdr:rowOff>
    </xdr:from>
    <xdr:to>
      <xdr:col>46</xdr:col>
      <xdr:colOff>38100</xdr:colOff>
      <xdr:row>39</xdr:row>
      <xdr:rowOff>2043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164620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79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72623</xdr:rowOff>
    </xdr:from>
    <xdr:to>
      <xdr:col>41</xdr:col>
      <xdr:colOff>101600</xdr:colOff>
      <xdr:row>39</xdr:row>
      <xdr:rowOff>2773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165350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80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70886</xdr:rowOff>
    </xdr:from>
    <xdr:to>
      <xdr:col>36</xdr:col>
      <xdr:colOff>165100</xdr:colOff>
      <xdr:row>39</xdr:row>
      <xdr:rowOff>1036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163613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48306</xdr:rowOff>
    </xdr:from>
    <xdr:to>
      <xdr:col>55</xdr:col>
      <xdr:colOff>0</xdr:colOff>
      <xdr:row>57</xdr:row>
      <xdr:rowOff>59965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20956"/>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38979</xdr:rowOff>
    </xdr:from>
    <xdr:to>
      <xdr:col>50</xdr:col>
      <xdr:colOff>114300</xdr:colOff>
      <xdr:row>57</xdr:row>
      <xdr:rowOff>59965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11629"/>
          <a:ext cx="8890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4186</xdr:rowOff>
    </xdr:from>
    <xdr:to>
      <xdr:col>45</xdr:col>
      <xdr:colOff>177800</xdr:colOff>
      <xdr:row>57</xdr:row>
      <xdr:rowOff>38979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76836"/>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4186</xdr:rowOff>
    </xdr:from>
    <xdr:to>
      <xdr:col>41</xdr:col>
      <xdr:colOff>50800</xdr:colOff>
      <xdr:row>57</xdr:row>
      <xdr:rowOff>39253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76836"/>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168956</xdr:rowOff>
    </xdr:from>
    <xdr:to>
      <xdr:col>55</xdr:col>
      <xdr:colOff>50800</xdr:colOff>
      <xdr:row>57</xdr:row>
      <xdr:rowOff>99106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7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147383</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9165</xdr:rowOff>
    </xdr:from>
    <xdr:to>
      <xdr:col>50</xdr:col>
      <xdr:colOff>165100</xdr:colOff>
      <xdr:row>57</xdr:row>
      <xdr:rowOff>110765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101892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87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159629</xdr:rowOff>
    </xdr:from>
    <xdr:to>
      <xdr:col>46</xdr:col>
      <xdr:colOff>38100</xdr:colOff>
      <xdr:row>57</xdr:row>
      <xdr:rowOff>89779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80906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85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124836</xdr:rowOff>
    </xdr:from>
    <xdr:to>
      <xdr:col>41</xdr:col>
      <xdr:colOff>101600</xdr:colOff>
      <xdr:row>57</xdr:row>
      <xdr:rowOff>54986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46113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8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159903</xdr:rowOff>
    </xdr:from>
    <xdr:to>
      <xdr:col>36</xdr:col>
      <xdr:colOff>165100</xdr:colOff>
      <xdr:row>57</xdr:row>
      <xdr:rowOff>90053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81180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8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119431</xdr:rowOff>
    </xdr:from>
    <xdr:to>
      <xdr:col>55</xdr:col>
      <xdr:colOff>0</xdr:colOff>
      <xdr:row>74</xdr:row>
      <xdr:rowOff>44717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635281"/>
          <a:ext cx="838200" cy="9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98743</xdr:rowOff>
    </xdr:from>
    <xdr:to>
      <xdr:col>50</xdr:col>
      <xdr:colOff>114300</xdr:colOff>
      <xdr:row>74</xdr:row>
      <xdr:rowOff>44717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614593"/>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98743</xdr:rowOff>
    </xdr:from>
    <xdr:to>
      <xdr:col>45</xdr:col>
      <xdr:colOff>177800</xdr:colOff>
      <xdr:row>75</xdr:row>
      <xdr:rowOff>154482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614593"/>
          <a:ext cx="889000" cy="39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129680</xdr:rowOff>
    </xdr:from>
    <xdr:to>
      <xdr:col>41</xdr:col>
      <xdr:colOff>50800</xdr:colOff>
      <xdr:row>75</xdr:row>
      <xdr:rowOff>154482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988430"/>
          <a:ext cx="889000" cy="2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68631</xdr:rowOff>
    </xdr:from>
    <xdr:to>
      <xdr:col>55</xdr:col>
      <xdr:colOff>50800</xdr:colOff>
      <xdr:row>73</xdr:row>
      <xdr:rowOff>170231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5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91508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4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165367</xdr:rowOff>
    </xdr:from>
    <xdr:to>
      <xdr:col>50</xdr:col>
      <xdr:colOff>165100</xdr:colOff>
      <xdr:row>74</xdr:row>
      <xdr:rowOff>95517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6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112044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45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47943</xdr:rowOff>
    </xdr:from>
    <xdr:to>
      <xdr:col>46</xdr:col>
      <xdr:colOff>38100</xdr:colOff>
      <xdr:row>73</xdr:row>
      <xdr:rowOff>149543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5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166070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33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103683</xdr:rowOff>
    </xdr:from>
    <xdr:to>
      <xdr:col>41</xdr:col>
      <xdr:colOff>101600</xdr:colOff>
      <xdr:row>76</xdr:row>
      <xdr:rowOff>33834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62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50360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78880</xdr:rowOff>
    </xdr:from>
    <xdr:to>
      <xdr:col>36</xdr:col>
      <xdr:colOff>165100</xdr:colOff>
      <xdr:row>76</xdr:row>
      <xdr:rowOff>9029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37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25557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116717</xdr:rowOff>
    </xdr:from>
    <xdr:to>
      <xdr:col>55</xdr:col>
      <xdr:colOff>0</xdr:colOff>
      <xdr:row>97</xdr:row>
      <xdr:rowOff>125431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47367"/>
          <a:ext cx="8382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116717</xdr:rowOff>
    </xdr:from>
    <xdr:to>
      <xdr:col>50</xdr:col>
      <xdr:colOff>114300</xdr:colOff>
      <xdr:row>97</xdr:row>
      <xdr:rowOff>129203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747367"/>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129203</xdr:rowOff>
    </xdr:from>
    <xdr:to>
      <xdr:col>45</xdr:col>
      <xdr:colOff>177800</xdr:colOff>
      <xdr:row>97</xdr:row>
      <xdr:rowOff>167105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59853"/>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162692</xdr:rowOff>
    </xdr:from>
    <xdr:to>
      <xdr:col>41</xdr:col>
      <xdr:colOff>50800</xdr:colOff>
      <xdr:row>97</xdr:row>
      <xdr:rowOff>167105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93342"/>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74631</xdr:rowOff>
    </xdr:from>
    <xdr:to>
      <xdr:col>55</xdr:col>
      <xdr:colOff>50800</xdr:colOff>
      <xdr:row>98</xdr:row>
      <xdr:rowOff>4781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65917</xdr:rowOff>
    </xdr:from>
    <xdr:to>
      <xdr:col>50</xdr:col>
      <xdr:colOff>165100</xdr:colOff>
      <xdr:row>97</xdr:row>
      <xdr:rowOff>167517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158644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7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78403</xdr:rowOff>
    </xdr:from>
    <xdr:to>
      <xdr:col>46</xdr:col>
      <xdr:colOff>38100</xdr:colOff>
      <xdr:row>98</xdr:row>
      <xdr:rowOff>8553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171130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116305</xdr:rowOff>
    </xdr:from>
    <xdr:to>
      <xdr:col>41</xdr:col>
      <xdr:colOff>101600</xdr:colOff>
      <xdr:row>98</xdr:row>
      <xdr:rowOff>46455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37582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111892</xdr:rowOff>
    </xdr:from>
    <xdr:to>
      <xdr:col>36</xdr:col>
      <xdr:colOff>165100</xdr:colOff>
      <xdr:row>98</xdr:row>
      <xdr:rowOff>42042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3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35782</xdr:rowOff>
    </xdr:from>
    <xdr:to>
      <xdr:col>85</xdr:col>
      <xdr:colOff>127000</xdr:colOff>
      <xdr:row>37</xdr:row>
      <xdr:rowOff>100552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79432"/>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24447</xdr:rowOff>
    </xdr:from>
    <xdr:to>
      <xdr:col>81</xdr:col>
      <xdr:colOff>50800</xdr:colOff>
      <xdr:row>37</xdr:row>
      <xdr:rowOff>100552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68097"/>
          <a:ext cx="889000" cy="7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134747</xdr:rowOff>
    </xdr:from>
    <xdr:to>
      <xdr:col>76</xdr:col>
      <xdr:colOff>114300</xdr:colOff>
      <xdr:row>37</xdr:row>
      <xdr:rowOff>24447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06947"/>
          <a:ext cx="8890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134747</xdr:rowOff>
    </xdr:from>
    <xdr:to>
      <xdr:col>71</xdr:col>
      <xdr:colOff>177800</xdr:colOff>
      <xdr:row>37</xdr:row>
      <xdr:rowOff>93409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06947"/>
          <a:ext cx="889000" cy="1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156432</xdr:rowOff>
    </xdr:from>
    <xdr:to>
      <xdr:col>85</xdr:col>
      <xdr:colOff>177800</xdr:colOff>
      <xdr:row>37</xdr:row>
      <xdr:rowOff>86582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134859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49752</xdr:rowOff>
    </xdr:from>
    <xdr:to>
      <xdr:col>81</xdr:col>
      <xdr:colOff>101600</xdr:colOff>
      <xdr:row>37</xdr:row>
      <xdr:rowOff>151352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142479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145097</xdr:rowOff>
    </xdr:from>
    <xdr:to>
      <xdr:col>76</xdr:col>
      <xdr:colOff>165100</xdr:colOff>
      <xdr:row>37</xdr:row>
      <xdr:rowOff>75247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66374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1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83947</xdr:rowOff>
    </xdr:from>
    <xdr:to>
      <xdr:col>72</xdr:col>
      <xdr:colOff>38100</xdr:colOff>
      <xdr:row>37</xdr:row>
      <xdr:rowOff>14097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42609</xdr:rowOff>
    </xdr:from>
    <xdr:to>
      <xdr:col>67</xdr:col>
      <xdr:colOff>101600</xdr:colOff>
      <xdr:row>37</xdr:row>
      <xdr:rowOff>144209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135335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1005</xdr:rowOff>
    </xdr:from>
    <xdr:to>
      <xdr:col>85</xdr:col>
      <xdr:colOff>127000</xdr:colOff>
      <xdr:row>56</xdr:row>
      <xdr:rowOff>64654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30755"/>
          <a:ext cx="838200" cy="23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1005</xdr:rowOff>
    </xdr:from>
    <xdr:to>
      <xdr:col>81</xdr:col>
      <xdr:colOff>50800</xdr:colOff>
      <xdr:row>55</xdr:row>
      <xdr:rowOff>9855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30755"/>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143211</xdr:rowOff>
    </xdr:from>
    <xdr:to>
      <xdr:col>76</xdr:col>
      <xdr:colOff>114300</xdr:colOff>
      <xdr:row>55</xdr:row>
      <xdr:rowOff>9855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01511"/>
          <a:ext cx="889000" cy="3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143211</xdr:rowOff>
    </xdr:from>
    <xdr:to>
      <xdr:col>71</xdr:col>
      <xdr:colOff>177800</xdr:colOff>
      <xdr:row>56</xdr:row>
      <xdr:rowOff>99516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401511"/>
          <a:ext cx="889000" cy="29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13854</xdr:rowOff>
    </xdr:from>
    <xdr:to>
      <xdr:col>85</xdr:col>
      <xdr:colOff>177800</xdr:colOff>
      <xdr:row>56</xdr:row>
      <xdr:rowOff>115454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163731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9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121655</xdr:rowOff>
    </xdr:from>
    <xdr:to>
      <xdr:col>81</xdr:col>
      <xdr:colOff>101600</xdr:colOff>
      <xdr:row>55</xdr:row>
      <xdr:rowOff>51805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68332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130505</xdr:rowOff>
    </xdr:from>
    <xdr:to>
      <xdr:col>76</xdr:col>
      <xdr:colOff>165100</xdr:colOff>
      <xdr:row>55</xdr:row>
      <xdr:rowOff>60655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77182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6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92411</xdr:rowOff>
    </xdr:from>
    <xdr:to>
      <xdr:col>72</xdr:col>
      <xdr:colOff>38100</xdr:colOff>
      <xdr:row>55</xdr:row>
      <xdr:rowOff>22561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39088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48716</xdr:rowOff>
    </xdr:from>
    <xdr:to>
      <xdr:col>67</xdr:col>
      <xdr:colOff>101600</xdr:colOff>
      <xdr:row>56</xdr:row>
      <xdr:rowOff>150316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166843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42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80417</xdr:rowOff>
    </xdr:from>
    <xdr:to>
      <xdr:col>85</xdr:col>
      <xdr:colOff>127000</xdr:colOff>
      <xdr:row>78</xdr:row>
      <xdr:rowOff>34620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282067"/>
          <a:ext cx="838200" cy="1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87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24714</xdr:rowOff>
    </xdr:from>
    <xdr:to>
      <xdr:col>81</xdr:col>
      <xdr:colOff>50800</xdr:colOff>
      <xdr:row>77</xdr:row>
      <xdr:rowOff>80417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369114"/>
          <a:ext cx="889000" cy="9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31894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24714</xdr:rowOff>
    </xdr:from>
    <xdr:to>
      <xdr:col>76</xdr:col>
      <xdr:colOff>114300</xdr:colOff>
      <xdr:row>75</xdr:row>
      <xdr:rowOff>72644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369114"/>
          <a:ext cx="889000" cy="56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123334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72644</xdr:rowOff>
    </xdr:from>
    <xdr:to>
      <xdr:col>71</xdr:col>
      <xdr:colOff>177800</xdr:colOff>
      <xdr:row>79</xdr:row>
      <xdr:rowOff>43993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931394"/>
          <a:ext cx="889000" cy="6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94683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2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155270</xdr:rowOff>
    </xdr:from>
    <xdr:to>
      <xdr:col>85</xdr:col>
      <xdr:colOff>177800</xdr:colOff>
      <xdr:row>78</xdr:row>
      <xdr:rowOff>85420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6697</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29617</xdr:rowOff>
    </xdr:from>
    <xdr:to>
      <xdr:col>81</xdr:col>
      <xdr:colOff>101600</xdr:colOff>
      <xdr:row>77</xdr:row>
      <xdr:rowOff>131217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147744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00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145364</xdr:rowOff>
    </xdr:from>
    <xdr:to>
      <xdr:col>76</xdr:col>
      <xdr:colOff>165100</xdr:colOff>
      <xdr:row>72</xdr:row>
      <xdr:rowOff>75514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3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92041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20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21844</xdr:rowOff>
    </xdr:from>
    <xdr:to>
      <xdr:col>72</xdr:col>
      <xdr:colOff>38100</xdr:colOff>
      <xdr:row>75</xdr:row>
      <xdr:rowOff>123444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8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139971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26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164643</xdr:rowOff>
    </xdr:from>
    <xdr:to>
      <xdr:col>67</xdr:col>
      <xdr:colOff>101600</xdr:colOff>
      <xdr:row>79</xdr:row>
      <xdr:rowOff>94793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85920</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64891</xdr:rowOff>
    </xdr:from>
    <xdr:to>
      <xdr:col>85</xdr:col>
      <xdr:colOff>127000</xdr:colOff>
      <xdr:row>95</xdr:row>
      <xdr:rowOff>120993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52641"/>
          <a:ext cx="8382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120993</xdr:rowOff>
    </xdr:from>
    <xdr:to>
      <xdr:col>81</xdr:col>
      <xdr:colOff>50800</xdr:colOff>
      <xdr:row>95</xdr:row>
      <xdr:rowOff>128288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08743"/>
          <a:ext cx="8890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110268</xdr:rowOff>
    </xdr:from>
    <xdr:to>
      <xdr:col>76</xdr:col>
      <xdr:colOff>114300</xdr:colOff>
      <xdr:row>95</xdr:row>
      <xdr:rowOff>128288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398018"/>
          <a:ext cx="889000" cy="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60110</xdr:rowOff>
    </xdr:from>
    <xdr:to>
      <xdr:col>71</xdr:col>
      <xdr:colOff>177800</xdr:colOff>
      <xdr:row>95</xdr:row>
      <xdr:rowOff>110268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47860"/>
          <a:ext cx="889000" cy="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14091</xdr:rowOff>
    </xdr:from>
    <xdr:to>
      <xdr:col>85</xdr:col>
      <xdr:colOff>177800</xdr:colOff>
      <xdr:row>95</xdr:row>
      <xdr:rowOff>115691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163968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70193</xdr:rowOff>
    </xdr:from>
    <xdr:to>
      <xdr:col>81</xdr:col>
      <xdr:colOff>101600</xdr:colOff>
      <xdr:row>96</xdr:row>
      <xdr:rowOff>343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162920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5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77488</xdr:rowOff>
    </xdr:from>
    <xdr:to>
      <xdr:col>76</xdr:col>
      <xdr:colOff>165100</xdr:colOff>
      <xdr:row>96</xdr:row>
      <xdr:rowOff>7638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170215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59468</xdr:rowOff>
    </xdr:from>
    <xdr:to>
      <xdr:col>72</xdr:col>
      <xdr:colOff>38100</xdr:colOff>
      <xdr:row>95</xdr:row>
      <xdr:rowOff>161068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152195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9310</xdr:rowOff>
    </xdr:from>
    <xdr:to>
      <xdr:col>67</xdr:col>
      <xdr:colOff>101600</xdr:colOff>
      <xdr:row>95</xdr:row>
      <xdr:rowOff>110910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127437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19685</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5347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313932"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１６７，９８９円となり、前年度比７，５６６円（４．３％）の減となった。その要因は、子育て世帯への臨時特別給付金や、住民税非課税世帯等に対する臨時特別給付金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２５，０３２円、前年度比２，５３９円（１１．２％）の増となり類似団体や全国、県平均より高い状況となっている。また、令和２年度から２万円台が続いている。その要因は、近年の新型コロナウイルス感染症に係る経済対策や、物価高騰による緊急景気対策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令和元年度から６万円台後半の金額となっていたが、令和４年度は住民一人当たり５４，２３０円、前年度比１３，７６４円（２０．２％）の減となった。その要因は、葛生・常盤中学校区小中一貫校の整備事業や、国体開催のための施設整備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実質収支額は昨年度よりも減少したものの、平年程度の額は確保することができた。しかしながら、単年度収支は減少し赤字となり、財政調整基金は繰入額より積立額が上回り残高を増加させたものの、実質単年度収支は大幅に減額する結果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連結実質赤字比率については、全会計において黒字であり赤字比率は発生していない。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今後も、歳入の確保や歳出の削減をすすめ、独立した会計として健全な財政運営を図っていく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34" sqref="A34"/>
    </sheetView>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57393481</v>
      </c>
      <c r="BO4" s="371"/>
      <c r="BP4" s="371"/>
      <c r="BQ4" s="371"/>
      <c r="BR4" s="371"/>
      <c r="BS4" s="371"/>
      <c r="BT4" s="371"/>
      <c r="BU4" s="372"/>
      <c r="BV4" s="370">
        <v>59812144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11.4</v>
      </c>
      <c r="CU4" s="377"/>
      <c r="CV4" s="377"/>
      <c r="CW4" s="377"/>
      <c r="CX4" s="377"/>
      <c r="CY4" s="377"/>
      <c r="CZ4" s="377"/>
      <c r="DA4" s="378"/>
      <c r="DB4" s="376">
        <v>11.6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54077193</v>
      </c>
      <c r="BO5" s="408"/>
      <c r="BP5" s="408"/>
      <c r="BQ5" s="408"/>
      <c r="BR5" s="408"/>
      <c r="BS5" s="408"/>
      <c r="BT5" s="408"/>
      <c r="BU5" s="409"/>
      <c r="BV5" s="407">
        <v>56394230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92.1</v>
      </c>
      <c r="CU5" s="405"/>
      <c r="CV5" s="405"/>
      <c r="CW5" s="405"/>
      <c r="CX5" s="405"/>
      <c r="CY5" s="405"/>
      <c r="CZ5" s="405"/>
      <c r="DA5" s="406"/>
      <c r="DB5" s="404">
        <v>89.3</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3316288</v>
      </c>
      <c r="BO6" s="408"/>
      <c r="BP6" s="408"/>
      <c r="BQ6" s="408"/>
      <c r="BR6" s="408"/>
      <c r="BS6" s="408"/>
      <c r="BT6" s="408"/>
      <c r="BU6" s="409"/>
      <c r="BV6" s="407">
        <v>3417914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94.1</v>
      </c>
      <c r="CU6" s="445"/>
      <c r="CV6" s="445"/>
      <c r="CW6" s="445"/>
      <c r="CX6" s="445"/>
      <c r="CY6" s="445"/>
      <c r="CZ6" s="445"/>
      <c r="DA6" s="446"/>
      <c r="DB6" s="444">
        <v>96.4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79634</v>
      </c>
      <c r="BO7" s="408"/>
      <c r="BP7" s="408"/>
      <c r="BQ7" s="408"/>
      <c r="BR7" s="408"/>
      <c r="BS7" s="408"/>
      <c r="BT7" s="408"/>
      <c r="BU7" s="409"/>
      <c r="BV7" s="407">
        <v>88350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28320941</v>
      </c>
      <c r="CU7" s="408"/>
      <c r="CV7" s="408"/>
      <c r="CW7" s="408"/>
      <c r="CX7" s="408"/>
      <c r="CY7" s="408"/>
      <c r="CZ7" s="408"/>
      <c r="DA7" s="409"/>
      <c r="DB7" s="407">
        <v>28816182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3236654</v>
      </c>
      <c r="BO8" s="408"/>
      <c r="BP8" s="408"/>
      <c r="BQ8" s="408"/>
      <c r="BR8" s="408"/>
      <c r="BS8" s="408"/>
      <c r="BT8" s="408"/>
      <c r="BU8" s="409"/>
      <c r="BV8" s="407">
        <v>3329564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0.71</v>
      </c>
      <c r="CU8" s="448"/>
      <c r="CV8" s="448"/>
      <c r="CW8" s="448"/>
      <c r="CX8" s="448"/>
      <c r="CY8" s="448"/>
      <c r="CZ8" s="448"/>
      <c r="DA8" s="449"/>
      <c r="DB8" s="447">
        <v>0.72</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116228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-92910</v>
      </c>
      <c r="BO9" s="408"/>
      <c r="BP9" s="408"/>
      <c r="BQ9" s="408"/>
      <c r="BR9" s="408"/>
      <c r="BS9" s="408"/>
      <c r="BT9" s="408"/>
      <c r="BU9" s="409"/>
      <c r="BV9" s="407">
        <v>172287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10.3</v>
      </c>
      <c r="CU9" s="405"/>
      <c r="CV9" s="405"/>
      <c r="CW9" s="405"/>
      <c r="CX9" s="405"/>
      <c r="CY9" s="405"/>
      <c r="CZ9" s="405"/>
      <c r="DA9" s="406"/>
      <c r="DB9" s="404">
        <v>9.5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118919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111</v>
      </c>
      <c r="AV10" s="440"/>
      <c r="AW10" s="440"/>
      <c r="AX10" s="440"/>
      <c r="AY10" s="441" t="s">
        <v>122</v>
      </c>
      <c r="AZ10" s="442"/>
      <c r="BA10" s="442"/>
      <c r="BB10" s="442"/>
      <c r="BC10" s="442"/>
      <c r="BD10" s="442"/>
      <c r="BE10" s="442"/>
      <c r="BF10" s="442"/>
      <c r="BG10" s="442"/>
      <c r="BH10" s="442"/>
      <c r="BI10" s="442"/>
      <c r="BJ10" s="442"/>
      <c r="BK10" s="442"/>
      <c r="BL10" s="442"/>
      <c r="BM10" s="443"/>
      <c r="BN10" s="407">
        <v>2039852</v>
      </c>
      <c r="BO10" s="408"/>
      <c r="BP10" s="408"/>
      <c r="BQ10" s="408"/>
      <c r="BR10" s="408"/>
      <c r="BS10" s="408"/>
      <c r="BT10" s="408"/>
      <c r="BU10" s="409"/>
      <c r="BV10" s="407">
        <v>1980473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115088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111</v>
      </c>
      <c r="AV12" s="440"/>
      <c r="AW12" s="440"/>
      <c r="AX12" s="440"/>
      <c r="AY12" s="441" t="s">
        <v>137</v>
      </c>
      <c r="AZ12" s="442"/>
      <c r="BA12" s="442"/>
      <c r="BB12" s="442"/>
      <c r="BC12" s="442"/>
      <c r="BD12" s="442"/>
      <c r="BE12" s="442"/>
      <c r="BF12" s="442"/>
      <c r="BG12" s="442"/>
      <c r="BH12" s="442"/>
      <c r="BI12" s="442"/>
      <c r="BJ12" s="442"/>
      <c r="BK12" s="442"/>
      <c r="BL12" s="442"/>
      <c r="BM12" s="443"/>
      <c r="BN12" s="407">
        <v>1824241</v>
      </c>
      <c r="BO12" s="408"/>
      <c r="BP12" s="408"/>
      <c r="BQ12" s="408"/>
      <c r="BR12" s="408"/>
      <c r="BS12" s="408"/>
      <c r="BT12" s="408"/>
      <c r="BU12" s="409"/>
      <c r="BV12" s="407">
        <v>1048914</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112188</v>
      </c>
      <c r="S13" s="492"/>
      <c r="T13" s="492"/>
      <c r="U13" s="492"/>
      <c r="V13" s="493"/>
      <c r="W13" s="423" t="s">
        <v>140</v>
      </c>
      <c r="X13" s="424"/>
      <c r="Y13" s="424"/>
      <c r="Z13" s="424"/>
      <c r="AA13" s="424"/>
      <c r="AB13" s="414"/>
      <c r="AC13" s="458">
        <v>1405</v>
      </c>
      <c r="AD13" s="459"/>
      <c r="AE13" s="459"/>
      <c r="AF13" s="459"/>
      <c r="AG13" s="501"/>
      <c r="AH13" s="458">
        <v>1589</v>
      </c>
      <c r="AI13" s="459"/>
      <c r="AJ13" s="459"/>
      <c r="AK13" s="459"/>
      <c r="AL13" s="460"/>
      <c r="AM13" s="436" t="s">
        <v>141</v>
      </c>
      <c r="AN13" s="437"/>
      <c r="AO13" s="437"/>
      <c r="AP13" s="437"/>
      <c r="AQ13" s="437"/>
      <c r="AR13" s="437"/>
      <c r="AS13" s="437"/>
      <c r="AT13" s="438"/>
      <c r="AU13" s="439" t="s">
        <v>127</v>
      </c>
      <c r="AV13" s="440"/>
      <c r="AW13" s="440"/>
      <c r="AX13" s="440"/>
      <c r="AY13" s="441" t="s">
        <v>142</v>
      </c>
      <c r="AZ13" s="442"/>
      <c r="BA13" s="442"/>
      <c r="BB13" s="442"/>
      <c r="BC13" s="442"/>
      <c r="BD13" s="442"/>
      <c r="BE13" s="442"/>
      <c r="BF13" s="442"/>
      <c r="BG13" s="442"/>
      <c r="BH13" s="442"/>
      <c r="BI13" s="442"/>
      <c r="BJ13" s="442"/>
      <c r="BK13" s="442"/>
      <c r="BL13" s="442"/>
      <c r="BM13" s="443"/>
      <c r="BN13" s="407">
        <v>122701</v>
      </c>
      <c r="BO13" s="408"/>
      <c r="BP13" s="408"/>
      <c r="BQ13" s="408"/>
      <c r="BR13" s="408"/>
      <c r="BS13" s="408"/>
      <c r="BT13" s="408"/>
      <c r="BU13" s="409"/>
      <c r="BV13" s="407">
        <v>1103846</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2.1</v>
      </c>
      <c r="CU13" s="405"/>
      <c r="CV13" s="405"/>
      <c r="CW13" s="405"/>
      <c r="CX13" s="405"/>
      <c r="CY13" s="405"/>
      <c r="CZ13" s="405"/>
      <c r="DA13" s="406"/>
      <c r="DB13" s="404">
        <v>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116239</v>
      </c>
      <c r="S14" s="492"/>
      <c r="T14" s="492"/>
      <c r="U14" s="492"/>
      <c r="V14" s="493"/>
      <c r="W14" s="397"/>
      <c r="X14" s="398"/>
      <c r="Y14" s="398"/>
      <c r="Z14" s="398"/>
      <c r="AA14" s="398"/>
      <c r="AB14" s="387"/>
      <c r="AC14" s="494">
        <v>2.5</v>
      </c>
      <c r="AD14" s="495"/>
      <c r="AE14" s="495"/>
      <c r="AF14" s="495"/>
      <c r="AG14" s="496"/>
      <c r="AH14" s="494">
        <v>2.8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113420</v>
      </c>
      <c r="S15" s="492"/>
      <c r="T15" s="492"/>
      <c r="U15" s="492"/>
      <c r="V15" s="493"/>
      <c r="W15" s="423" t="s">
        <v>148</v>
      </c>
      <c r="X15" s="424"/>
      <c r="Y15" s="424"/>
      <c r="Z15" s="424"/>
      <c r="AA15" s="424"/>
      <c r="AB15" s="414"/>
      <c r="AC15" s="458">
        <v>20070</v>
      </c>
      <c r="AD15" s="459"/>
      <c r="AE15" s="459"/>
      <c r="AF15" s="459"/>
      <c r="AG15" s="501"/>
      <c r="AH15" s="458">
        <v>20743</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16280885</v>
      </c>
      <c r="BO15" s="371"/>
      <c r="BP15" s="371"/>
      <c r="BQ15" s="371"/>
      <c r="BR15" s="371"/>
      <c r="BS15" s="371"/>
      <c r="BT15" s="371"/>
      <c r="BU15" s="372"/>
      <c r="BV15" s="370">
        <v>15573665</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35.700000000000003</v>
      </c>
      <c r="AD16" s="495"/>
      <c r="AE16" s="495"/>
      <c r="AF16" s="495"/>
      <c r="AG16" s="496"/>
      <c r="AH16" s="494">
        <v>36.299999999999997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23304731</v>
      </c>
      <c r="BO16" s="408"/>
      <c r="BP16" s="408"/>
      <c r="BQ16" s="408"/>
      <c r="BR16" s="408"/>
      <c r="BS16" s="408"/>
      <c r="BT16" s="408"/>
      <c r="BU16" s="409"/>
      <c r="BV16" s="407">
        <v>22441729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34686</v>
      </c>
      <c r="AD17" s="459"/>
      <c r="AE17" s="459"/>
      <c r="AF17" s="459"/>
      <c r="AG17" s="501"/>
      <c r="AH17" s="458">
        <v>34796</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20661113</v>
      </c>
      <c r="BO17" s="408"/>
      <c r="BP17" s="408"/>
      <c r="BQ17" s="408"/>
      <c r="BR17" s="408"/>
      <c r="BS17" s="408"/>
      <c r="BT17" s="408"/>
      <c r="BU17" s="409"/>
      <c r="BV17" s="407">
        <v>19732678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356.04</v>
      </c>
      <c r="M18" s="531"/>
      <c r="N18" s="531"/>
      <c r="O18" s="531"/>
      <c r="P18" s="531"/>
      <c r="Q18" s="531"/>
      <c r="R18" s="532"/>
      <c r="S18" s="532"/>
      <c r="T18" s="532"/>
      <c r="U18" s="532"/>
      <c r="V18" s="533"/>
      <c r="W18" s="425"/>
      <c r="X18" s="426"/>
      <c r="Y18" s="426"/>
      <c r="Z18" s="426"/>
      <c r="AA18" s="426"/>
      <c r="AB18" s="417"/>
      <c r="AC18" s="534">
        <v>61.8</v>
      </c>
      <c r="AD18" s="535"/>
      <c r="AE18" s="535"/>
      <c r="AF18" s="535"/>
      <c r="AG18" s="536"/>
      <c r="AH18" s="534">
        <v>60.9</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26901003</v>
      </c>
      <c r="BO18" s="408"/>
      <c r="BP18" s="408"/>
      <c r="BQ18" s="408"/>
      <c r="BR18" s="408"/>
      <c r="BS18" s="408"/>
      <c r="BT18" s="408"/>
      <c r="BU18" s="409"/>
      <c r="BV18" s="407">
        <v>26926519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326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38343064</v>
      </c>
      <c r="BO19" s="408"/>
      <c r="BP19" s="408"/>
      <c r="BQ19" s="408"/>
      <c r="BR19" s="408"/>
      <c r="BS19" s="408"/>
      <c r="BT19" s="408"/>
      <c r="BU19" s="409"/>
      <c r="BV19" s="407">
        <v>38119684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48121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38598297</v>
      </c>
      <c r="BO22" s="371"/>
      <c r="BP22" s="371"/>
      <c r="BQ22" s="371"/>
      <c r="BR22" s="371"/>
      <c r="BS22" s="371"/>
      <c r="BT22" s="371"/>
      <c r="BU22" s="372"/>
      <c r="BV22" s="370">
        <v>40586534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28793259</v>
      </c>
      <c r="BO23" s="408"/>
      <c r="BP23" s="408"/>
      <c r="BQ23" s="408"/>
      <c r="BR23" s="408"/>
      <c r="BS23" s="408"/>
      <c r="BT23" s="408"/>
      <c r="BU23" s="409"/>
      <c r="BV23" s="407">
        <v>30600940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10150</v>
      </c>
      <c r="R24" s="459"/>
      <c r="S24" s="459"/>
      <c r="T24" s="459"/>
      <c r="U24" s="459"/>
      <c r="V24" s="501"/>
      <c r="W24" s="553"/>
      <c r="X24" s="554"/>
      <c r="Y24" s="555"/>
      <c r="Z24" s="457" t="s">
        <v>173</v>
      </c>
      <c r="AA24" s="437"/>
      <c r="AB24" s="437"/>
      <c r="AC24" s="437"/>
      <c r="AD24" s="437"/>
      <c r="AE24" s="437"/>
      <c r="AF24" s="437"/>
      <c r="AG24" s="438"/>
      <c r="AH24" s="458">
        <v>887</v>
      </c>
      <c r="AI24" s="459"/>
      <c r="AJ24" s="459"/>
      <c r="AK24" s="459"/>
      <c r="AL24" s="501"/>
      <c r="AM24" s="458">
        <v>2765666</v>
      </c>
      <c r="AN24" s="459"/>
      <c r="AO24" s="459"/>
      <c r="AP24" s="459"/>
      <c r="AQ24" s="459"/>
      <c r="AR24" s="501"/>
      <c r="AS24" s="458">
        <v>3118</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18706739</v>
      </c>
      <c r="BO24" s="408"/>
      <c r="BP24" s="408"/>
      <c r="BQ24" s="408"/>
      <c r="BR24" s="408"/>
      <c r="BS24" s="408"/>
      <c r="BT24" s="408"/>
      <c r="BU24" s="409"/>
      <c r="BV24" s="407">
        <v>19474350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7850</v>
      </c>
      <c r="R25" s="459"/>
      <c r="S25" s="459"/>
      <c r="T25" s="459"/>
      <c r="U25" s="459"/>
      <c r="V25" s="501"/>
      <c r="W25" s="553"/>
      <c r="X25" s="554"/>
      <c r="Y25" s="555"/>
      <c r="Z25" s="457" t="s">
        <v>176</v>
      </c>
      <c r="AA25" s="437"/>
      <c r="AB25" s="437"/>
      <c r="AC25" s="437"/>
      <c r="AD25" s="437"/>
      <c r="AE25" s="437"/>
      <c r="AF25" s="437"/>
      <c r="AG25" s="438"/>
      <c r="AH25" s="458">
        <v>149</v>
      </c>
      <c r="AI25" s="459"/>
      <c r="AJ25" s="459"/>
      <c r="AK25" s="459"/>
      <c r="AL25" s="501"/>
      <c r="AM25" s="458">
        <v>455195</v>
      </c>
      <c r="AN25" s="459"/>
      <c r="AO25" s="459"/>
      <c r="AP25" s="459"/>
      <c r="AQ25" s="459"/>
      <c r="AR25" s="501"/>
      <c r="AS25" s="458">
        <v>3055</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12927771</v>
      </c>
      <c r="BO25" s="371"/>
      <c r="BP25" s="371"/>
      <c r="BQ25" s="371"/>
      <c r="BR25" s="371"/>
      <c r="BS25" s="371"/>
      <c r="BT25" s="371"/>
      <c r="BU25" s="372"/>
      <c r="BV25" s="370">
        <v>13925852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6950</v>
      </c>
      <c r="R26" s="459"/>
      <c r="S26" s="459"/>
      <c r="T26" s="459"/>
      <c r="U26" s="459"/>
      <c r="V26" s="501"/>
      <c r="W26" s="553"/>
      <c r="X26" s="554"/>
      <c r="Y26" s="555"/>
      <c r="Z26" s="457" t="s">
        <v>179</v>
      </c>
      <c r="AA26" s="559"/>
      <c r="AB26" s="559"/>
      <c r="AC26" s="559"/>
      <c r="AD26" s="559"/>
      <c r="AE26" s="559"/>
      <c r="AF26" s="559"/>
      <c r="AG26" s="560"/>
      <c r="AH26" s="458">
        <v>77</v>
      </c>
      <c r="AI26" s="459"/>
      <c r="AJ26" s="459"/>
      <c r="AK26" s="459"/>
      <c r="AL26" s="501"/>
      <c r="AM26" s="458">
        <v>249172</v>
      </c>
      <c r="AN26" s="459"/>
      <c r="AO26" s="459"/>
      <c r="AP26" s="459"/>
      <c r="AQ26" s="459"/>
      <c r="AR26" s="501"/>
      <c r="AS26" s="458">
        <v>3236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5350</v>
      </c>
      <c r="R27" s="459"/>
      <c r="S27" s="459"/>
      <c r="T27" s="459"/>
      <c r="U27" s="459"/>
      <c r="V27" s="501"/>
      <c r="W27" s="553"/>
      <c r="X27" s="554"/>
      <c r="Y27" s="555"/>
      <c r="Z27" s="457" t="s">
        <v>182</v>
      </c>
      <c r="AA27" s="437"/>
      <c r="AB27" s="437"/>
      <c r="AC27" s="437"/>
      <c r="AD27" s="437"/>
      <c r="AE27" s="437"/>
      <c r="AF27" s="437"/>
      <c r="AG27" s="438"/>
      <c r="AH27" s="458">
        <v>17</v>
      </c>
      <c r="AI27" s="459"/>
      <c r="AJ27" s="459"/>
      <c r="AK27" s="459"/>
      <c r="AL27" s="501"/>
      <c r="AM27" s="458">
        <v>70006</v>
      </c>
      <c r="AN27" s="459"/>
      <c r="AO27" s="459"/>
      <c r="AP27" s="459"/>
      <c r="AQ27" s="459"/>
      <c r="AR27" s="501"/>
      <c r="AS27" s="458">
        <v>4118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1714054</v>
      </c>
      <c r="BO27" s="527"/>
      <c r="BP27" s="527"/>
      <c r="BQ27" s="527"/>
      <c r="BR27" s="527"/>
      <c r="BS27" s="527"/>
      <c r="BT27" s="527"/>
      <c r="BU27" s="528"/>
      <c r="BV27" s="526">
        <v>1714005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4650</v>
      </c>
      <c r="R28" s="459"/>
      <c r="S28" s="459"/>
      <c r="T28" s="459"/>
      <c r="U28" s="459"/>
      <c r="V28" s="501"/>
      <c r="W28" s="553"/>
      <c r="X28" s="554"/>
      <c r="Y28" s="555"/>
      <c r="Z28" s="457" t="s">
        <v>185</v>
      </c>
      <c r="AA28" s="437"/>
      <c r="AB28" s="437"/>
      <c r="AC28" s="437"/>
      <c r="AD28" s="437"/>
      <c r="AE28" s="437"/>
      <c r="AF28" s="437"/>
      <c r="AG28" s="438"/>
      <c r="AH28" s="458" t="s">
        <v>146</v>
      </c>
      <c r="AI28" s="459"/>
      <c r="AJ28" s="459"/>
      <c r="AK28" s="459"/>
      <c r="AL28" s="501"/>
      <c r="AM28" s="458" t="s">
        <v>131</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4578523</v>
      </c>
      <c r="BO28" s="371"/>
      <c r="BP28" s="371"/>
      <c r="BQ28" s="371"/>
      <c r="BR28" s="371"/>
      <c r="BS28" s="371"/>
      <c r="BT28" s="371"/>
      <c r="BU28" s="372"/>
      <c r="BV28" s="370">
        <v>4362911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22</v>
      </c>
      <c r="M29" s="459"/>
      <c r="N29" s="459"/>
      <c r="O29" s="459"/>
      <c r="P29" s="501"/>
      <c r="Q29" s="458">
        <v>4200</v>
      </c>
      <c r="R29" s="459"/>
      <c r="S29" s="459"/>
      <c r="T29" s="459"/>
      <c r="U29" s="459"/>
      <c r="V29" s="501"/>
      <c r="W29" s="556"/>
      <c r="X29" s="557"/>
      <c r="Y29" s="558"/>
      <c r="Z29" s="457" t="s">
        <v>189</v>
      </c>
      <c r="AA29" s="437"/>
      <c r="AB29" s="437"/>
      <c r="AC29" s="437"/>
      <c r="AD29" s="437"/>
      <c r="AE29" s="437"/>
      <c r="AF29" s="437"/>
      <c r="AG29" s="438"/>
      <c r="AH29" s="458">
        <v>904</v>
      </c>
      <c r="AI29" s="459"/>
      <c r="AJ29" s="459"/>
      <c r="AK29" s="459"/>
      <c r="AL29" s="501"/>
      <c r="AM29" s="458">
        <v>2835672</v>
      </c>
      <c r="AN29" s="459"/>
      <c r="AO29" s="459"/>
      <c r="AP29" s="459"/>
      <c r="AQ29" s="459"/>
      <c r="AR29" s="501"/>
      <c r="AS29" s="458">
        <v>3137</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2380084</v>
      </c>
      <c r="BO29" s="408"/>
      <c r="BP29" s="408"/>
      <c r="BQ29" s="408"/>
      <c r="BR29" s="408"/>
      <c r="BS29" s="408"/>
      <c r="BT29" s="408"/>
      <c r="BU29" s="409"/>
      <c r="BV29" s="407">
        <v>2592427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11095229</v>
      </c>
      <c r="BO30" s="527"/>
      <c r="BP30" s="527"/>
      <c r="BQ30" s="527"/>
      <c r="BR30" s="527"/>
      <c r="BS30" s="527"/>
      <c r="BT30" s="527"/>
      <c r="BU30" s="528"/>
      <c r="BV30" s="526">
        <v>8874106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199</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198</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佐野地区衛生施設組合（一般会計）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佐野市民文化振興事業団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国民健康保険事業特別会計（直営診療施設勘定）</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栃木県市町村総合事務組合（一般会計）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佐野市農業公社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介護保険事業特別会計（保険事業勘定）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栃木県市町村総合事務組合（特別会計）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佐野市土地開発公社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栃木県後期高齢者医療広域連合（一般会計）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どまんなかたぬま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栃木県後期高齢者医療広域連合（特別会計）</v>
      </c>
      <c r="BZ38" s="598"/>
      <c r="CA38" s="598"/>
      <c r="CB38" s="598"/>
      <c r="CC38" s="598"/>
      <c r="CD38" s="598"/>
      <c r="CE38" s="598"/>
      <c r="CF38" s="598"/>
      <c r="CG38" s="598"/>
      <c r="CH38" s="598"/>
      <c r="CI38" s="598"/>
      <c r="CJ38" s="598"/>
      <c r="CK38" s="598"/>
      <c r="CL38" s="598"/>
      <c r="CM38" s="598"/>
      <c r="CN38" s="181"/>
      <c r="CO38" s="597">
        <f t="shared" si="3"/>
        <v>17</v>
      </c>
      <c r="CP38" s="597"/>
      <c r="CQ38" s="598" t="str">
        <f>IF('各会計、関係団体の財政状況及び健全化判断比率'!BS11="","",'各会計、関係団体の財政状況及び健全化判断比率'!BS11)</f>
        <v>両毛地区勤労者福祉共済会</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18</v>
      </c>
      <c r="CP39" s="597"/>
      <c r="CQ39" s="598" t="str">
        <f>IF('各会計、関係団体の財政状況及び健全化判断比率'!BS12="","",'各会計、関係団体の財政状況及び健全化判断比率'!BS12)</f>
        <v>さのまちづくり</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ezFIrTAuqKjsXs6UEiEHOsMcZNaO2rhfQZtC09nJwcYx/p/UkIJ0dStnVBQluUK3C0oett7j6omSt6IAmFXiTg==" saltValue="OKAVUW3dqfIFtNDKZsa7I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569</v>
      </c>
      <c r="D34" s="1151"/>
      <c r="E34" s="1152"/>
      <c r="F34" s="32">
        <v>7.48</v>
      </c>
      <c r="G34" s="33">
        <v>10.17</v>
      </c>
      <c r="H34" s="33">
        <v>11.4</v>
      </c>
      <c r="I34" s="33">
        <v>11.55</v>
      </c>
      <c r="J34" s="34">
        <v>11.42</v>
      </c>
      <c r="K34" s="22"/>
      <c r="L34" s="22"/>
      <c r="M34" s="22"/>
      <c r="N34" s="22"/>
      <c r="O34" s="22"/>
      <c r="P34" s="22"/>
    </row>
    <row r="35" spans="1:16" ht="39" customHeight="1" x14ac:dyDescent="0.2">
      <c r="A35" s="22"/>
      <c r="B35" s="35"/>
      <c r="C35" s="1145" t="s">
        <v>570</v>
      </c>
      <c r="D35" s="1146"/>
      <c r="E35" s="1147"/>
      <c r="F35" s="36">
        <v>8.4499999999999993</v>
      </c>
      <c r="G35" s="37">
        <v>9.24</v>
      </c>
      <c r="H35" s="37">
        <v>9.8000000000000007</v>
      </c>
      <c r="I35" s="37">
        <v>10.1</v>
      </c>
      <c r="J35" s="38">
        <v>9.92</v>
      </c>
      <c r="K35" s="22"/>
      <c r="L35" s="22"/>
      <c r="M35" s="22"/>
      <c r="N35" s="22"/>
      <c r="O35" s="22"/>
      <c r="P35" s="22"/>
    </row>
    <row r="36" spans="1:16" ht="39" customHeight="1" x14ac:dyDescent="0.2">
      <c r="A36" s="22"/>
      <c r="B36" s="35"/>
      <c r="C36" s="1145" t="s">
        <v>571</v>
      </c>
      <c r="D36" s="1146"/>
      <c r="E36" s="1147"/>
      <c r="F36" s="36" t="s">
        <v>521</v>
      </c>
      <c r="G36" s="37" t="s">
        <v>521</v>
      </c>
      <c r="H36" s="37">
        <v>2.56</v>
      </c>
      <c r="I36" s="37">
        <v>4.12</v>
      </c>
      <c r="J36" s="38">
        <v>5.08</v>
      </c>
      <c r="K36" s="22"/>
      <c r="L36" s="22"/>
      <c r="M36" s="22"/>
      <c r="N36" s="22"/>
      <c r="O36" s="22"/>
      <c r="P36" s="22"/>
    </row>
    <row r="37" spans="1:16" ht="39" customHeight="1" x14ac:dyDescent="0.2">
      <c r="A37" s="22"/>
      <c r="B37" s="35"/>
      <c r="C37" s="1145" t="s">
        <v>572</v>
      </c>
      <c r="D37" s="1146"/>
      <c r="E37" s="1147"/>
      <c r="F37" s="36">
        <v>0.54</v>
      </c>
      <c r="G37" s="37">
        <v>0.42</v>
      </c>
      <c r="H37" s="37">
        <v>0.39</v>
      </c>
      <c r="I37" s="37">
        <v>1.04</v>
      </c>
      <c r="J37" s="38">
        <v>1.54</v>
      </c>
      <c r="K37" s="22"/>
      <c r="L37" s="22"/>
      <c r="M37" s="22"/>
      <c r="N37" s="22"/>
      <c r="O37" s="22"/>
      <c r="P37" s="22"/>
    </row>
    <row r="38" spans="1:16" ht="39" customHeight="1" x14ac:dyDescent="0.2">
      <c r="A38" s="22"/>
      <c r="B38" s="35"/>
      <c r="C38" s="1145" t="s">
        <v>573</v>
      </c>
      <c r="D38" s="1146"/>
      <c r="E38" s="1147"/>
      <c r="F38" s="36">
        <v>0.95</v>
      </c>
      <c r="G38" s="37">
        <v>1.1100000000000001</v>
      </c>
      <c r="H38" s="37">
        <v>1.05</v>
      </c>
      <c r="I38" s="37">
        <v>1.26</v>
      </c>
      <c r="J38" s="38">
        <v>1.08</v>
      </c>
      <c r="K38" s="22"/>
      <c r="L38" s="22"/>
      <c r="M38" s="22"/>
      <c r="N38" s="22"/>
      <c r="O38" s="22"/>
      <c r="P38" s="22"/>
    </row>
    <row r="39" spans="1:16" ht="39" customHeight="1" x14ac:dyDescent="0.2">
      <c r="A39" s="22"/>
      <c r="B39" s="35"/>
      <c r="C39" s="1145" t="s">
        <v>574</v>
      </c>
      <c r="D39" s="1146"/>
      <c r="E39" s="1147"/>
      <c r="F39" s="36">
        <v>0</v>
      </c>
      <c r="G39" s="37">
        <v>0</v>
      </c>
      <c r="H39" s="37">
        <v>0</v>
      </c>
      <c r="I39" s="37">
        <v>0.01</v>
      </c>
      <c r="J39" s="38">
        <v>0.01</v>
      </c>
      <c r="K39" s="22"/>
      <c r="L39" s="22"/>
      <c r="M39" s="22"/>
      <c r="N39" s="22"/>
      <c r="O39" s="22"/>
      <c r="P39" s="22"/>
    </row>
    <row r="40" spans="1:16" ht="39" customHeight="1" x14ac:dyDescent="0.2">
      <c r="A40" s="22"/>
      <c r="B40" s="35"/>
      <c r="C40" s="1145" t="s">
        <v>575</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577</v>
      </c>
      <c r="D43" s="1149"/>
      <c r="E43" s="1150"/>
      <c r="F43" s="41">
        <v>0.62</v>
      </c>
      <c r="G43" s="42">
        <v>0.98</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mUxH6JYwoanIJQtE+2hxiP9KOjTdKWkxzhfLtFvp4ZjGy88To7BCTVBzzdfIWUvy+u4pncZYBLyi5ys0FXtSuw==" saltValue="RQJMDUCIyxWVBl6v0OaV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7"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4368</v>
      </c>
      <c r="L45" s="60">
        <v>4034</v>
      </c>
      <c r="M45" s="60">
        <v>3886</v>
      </c>
      <c r="N45" s="60">
        <v>3865</v>
      </c>
      <c r="O45" s="61">
        <v>4174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15</v>
      </c>
      <c r="F48" s="1161"/>
      <c r="G48" s="1161"/>
      <c r="H48" s="1161"/>
      <c r="I48" s="1161"/>
      <c r="J48" s="1162"/>
      <c r="K48" s="63">
        <v>1276</v>
      </c>
      <c r="L48" s="64">
        <v>1345</v>
      </c>
      <c r="M48" s="64">
        <v>1326</v>
      </c>
      <c r="N48" s="64">
        <v>1220</v>
      </c>
      <c r="O48" s="65">
        <v>1230</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521</v>
      </c>
      <c r="L49" s="64" t="s">
        <v>521</v>
      </c>
      <c r="M49" s="64" t="s">
        <v>521</v>
      </c>
      <c r="N49" s="64" t="s">
        <v>521</v>
      </c>
      <c r="O49" s="65" t="s">
        <v>521</v>
      </c>
      <c r="P49" s="48"/>
      <c r="Q49" s="48"/>
      <c r="R49" s="48"/>
      <c r="S49" s="48"/>
      <c r="T49" s="48"/>
      <c r="U49" s="48"/>
    </row>
    <row r="50" spans="1:21" ht="30.75" customHeight="1" x14ac:dyDescent="0.2">
      <c r="A50" s="48"/>
      <c r="B50" s="1155"/>
      <c r="C50" s="1156"/>
      <c r="D50" s="62"/>
      <c r="E50" s="1161" t="s">
        <v>17</v>
      </c>
      <c r="F50" s="1161"/>
      <c r="G50" s="1161"/>
      <c r="H50" s="1161"/>
      <c r="I50" s="1161"/>
      <c r="J50" s="1162"/>
      <c r="K50" s="63">
        <v>168</v>
      </c>
      <c r="L50" s="64">
        <v>144</v>
      </c>
      <c r="M50" s="64">
        <v>115</v>
      </c>
      <c r="N50" s="64">
        <v>103</v>
      </c>
      <c r="O50" s="65">
        <v>69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521</v>
      </c>
      <c r="L51" s="64">
        <v>0</v>
      </c>
      <c r="M51" s="64" t="s">
        <v>521</v>
      </c>
      <c r="N51" s="64" t="s">
        <v>521</v>
      </c>
      <c r="O51" s="65" t="s">
        <v>521</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5265</v>
      </c>
      <c r="L52" s="64">
        <v>5129</v>
      </c>
      <c r="M52" s="64">
        <v>4849</v>
      </c>
      <c r="N52" s="64">
        <v>4701</v>
      </c>
      <c r="O52" s="65">
        <v>4884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547</v>
      </c>
      <c r="L53" s="69">
        <v>394</v>
      </c>
      <c r="M53" s="69">
        <v>478</v>
      </c>
      <c r="N53" s="69">
        <v>487</v>
      </c>
      <c r="O53" s="70">
        <v>589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Y//GdMs11/J3tVwIS2f/qNC/Qf9rh0L3/f+BY3U6azzuK+6fVkgT1oQPek6XQ1esCl2gLqKLjbFZ3J3AI908Q==" saltValue="/r+JyE4Vm+pPrIr9n5vS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38160</v>
      </c>
      <c r="J41" s="356">
        <v>39224</v>
      </c>
      <c r="K41" s="356">
        <v>40074</v>
      </c>
      <c r="L41" s="356">
        <v>41056</v>
      </c>
      <c r="M41" s="357">
        <v>38928</v>
      </c>
    </row>
    <row r="42" spans="2:13" ht="27.75" customHeight="1" x14ac:dyDescent="0.2">
      <c r="B42" s="1186"/>
      <c r="C42" s="1187"/>
      <c r="D42" s="106"/>
      <c r="E42" s="1192" t="s">
        <v>34</v>
      </c>
      <c r="F42" s="1192"/>
      <c r="G42" s="1192"/>
      <c r="H42" s="1193"/>
      <c r="I42" s="358">
        <v>631</v>
      </c>
      <c r="J42" s="359">
        <v>496</v>
      </c>
      <c r="K42" s="359">
        <v>388</v>
      </c>
      <c r="L42" s="359">
        <v>291</v>
      </c>
      <c r="M42" s="360">
        <v>226</v>
      </c>
    </row>
    <row r="43" spans="2:13" ht="27.75" customHeight="1" x14ac:dyDescent="0.2">
      <c r="B43" s="1186"/>
      <c r="C43" s="1187"/>
      <c r="D43" s="106"/>
      <c r="E43" s="1192" t="s">
        <v>35</v>
      </c>
      <c r="F43" s="1192"/>
      <c r="G43" s="1192"/>
      <c r="H43" s="1193"/>
      <c r="I43" s="358">
        <v>14693</v>
      </c>
      <c r="J43" s="359">
        <v>14620</v>
      </c>
      <c r="K43" s="359">
        <v>14511</v>
      </c>
      <c r="L43" s="359">
        <v>13945</v>
      </c>
      <c r="M43" s="360">
        <v>13060</v>
      </c>
    </row>
    <row r="44" spans="2:13" ht="27.75" customHeight="1" x14ac:dyDescent="0.2">
      <c r="B44" s="1186"/>
      <c r="C44" s="1187"/>
      <c r="D44" s="106"/>
      <c r="E44" s="1192" t="s">
        <v>36</v>
      </c>
      <c r="F44" s="1192"/>
      <c r="G44" s="1192"/>
      <c r="H44" s="1193"/>
      <c r="I44" s="358" t="s">
        <v>521</v>
      </c>
      <c r="J44" s="359" t="s">
        <v>521</v>
      </c>
      <c r="K44" s="359" t="s">
        <v>521</v>
      </c>
      <c r="L44" s="359" t="s">
        <v>521</v>
      </c>
      <c r="M44" s="360" t="s">
        <v>521</v>
      </c>
    </row>
    <row r="45" spans="2:13" ht="27.75" customHeight="1" x14ac:dyDescent="0.2">
      <c r="B45" s="1186"/>
      <c r="C45" s="1187"/>
      <c r="D45" s="106"/>
      <c r="E45" s="1192" t="s">
        <v>37</v>
      </c>
      <c r="F45" s="1192"/>
      <c r="G45" s="1192"/>
      <c r="H45" s="1193"/>
      <c r="I45" s="358">
        <v>7762</v>
      </c>
      <c r="J45" s="359">
        <v>7602</v>
      </c>
      <c r="K45" s="359">
        <v>7536</v>
      </c>
      <c r="L45" s="359">
        <v>7407</v>
      </c>
      <c r="M45" s="360">
        <v>7472</v>
      </c>
    </row>
    <row r="46" spans="2:13" ht="27.75" customHeight="1" x14ac:dyDescent="0.2">
      <c r="B46" s="1186"/>
      <c r="C46" s="1187"/>
      <c r="D46" s="107"/>
      <c r="E46" s="1192" t="s">
        <v>38</v>
      </c>
      <c r="F46" s="1192"/>
      <c r="G46" s="1192"/>
      <c r="H46" s="1193"/>
      <c r="I46" s="358" t="s">
        <v>521</v>
      </c>
      <c r="J46" s="359" t="s">
        <v>521</v>
      </c>
      <c r="K46" s="359" t="s">
        <v>521</v>
      </c>
      <c r="L46" s="359" t="s">
        <v>521</v>
      </c>
      <c r="M46" s="360" t="s">
        <v>521</v>
      </c>
    </row>
    <row r="47" spans="2:13" ht="27.75" customHeight="1" x14ac:dyDescent="0.2">
      <c r="B47" s="1186"/>
      <c r="C47" s="1187"/>
      <c r="D47" s="108"/>
      <c r="E47" s="1194" t="s">
        <v>39</v>
      </c>
      <c r="F47" s="1195"/>
      <c r="G47" s="1195"/>
      <c r="H47" s="1196"/>
      <c r="I47" s="358" t="s">
        <v>521</v>
      </c>
      <c r="J47" s="359" t="s">
        <v>521</v>
      </c>
      <c r="K47" s="359" t="s">
        <v>521</v>
      </c>
      <c r="L47" s="359" t="s">
        <v>521</v>
      </c>
      <c r="M47" s="360" t="s">
        <v>521</v>
      </c>
    </row>
    <row r="48" spans="2:13" ht="27.75" customHeight="1" x14ac:dyDescent="0.2">
      <c r="B48" s="1186"/>
      <c r="C48" s="1187"/>
      <c r="D48" s="106"/>
      <c r="E48" s="1192" t="s">
        <v>40</v>
      </c>
      <c r="F48" s="1192"/>
      <c r="G48" s="1192"/>
      <c r="H48" s="1193"/>
      <c r="I48" s="358" t="s">
        <v>521</v>
      </c>
      <c r="J48" s="359" t="s">
        <v>521</v>
      </c>
      <c r="K48" s="359" t="s">
        <v>521</v>
      </c>
      <c r="L48" s="359" t="s">
        <v>521</v>
      </c>
      <c r="M48" s="360" t="s">
        <v>521</v>
      </c>
    </row>
    <row r="49" spans="2:13" ht="27.75" customHeight="1" x14ac:dyDescent="0.2">
      <c r="B49" s="1188"/>
      <c r="C49" s="1189"/>
      <c r="D49" s="106"/>
      <c r="E49" s="1192" t="s">
        <v>41</v>
      </c>
      <c r="F49" s="1192"/>
      <c r="G49" s="1192"/>
      <c r="H49" s="1193"/>
      <c r="I49" s="358" t="s">
        <v>521</v>
      </c>
      <c r="J49" s="359" t="s">
        <v>521</v>
      </c>
      <c r="K49" s="359" t="s">
        <v>521</v>
      </c>
      <c r="L49" s="359" t="s">
        <v>521</v>
      </c>
      <c r="M49" s="360" t="s">
        <v>521</v>
      </c>
    </row>
    <row r="50" spans="2:13" ht="27.75" customHeight="1" x14ac:dyDescent="0.2">
      <c r="B50" s="1197" t="s">
        <v>42</v>
      </c>
      <c r="C50" s="1198"/>
      <c r="D50" s="109"/>
      <c r="E50" s="1192" t="s">
        <v>43</v>
      </c>
      <c r="F50" s="1192"/>
      <c r="G50" s="1192"/>
      <c r="H50" s="1193"/>
      <c r="I50" s="358">
        <v>15217</v>
      </c>
      <c r="J50" s="359">
        <v>14188</v>
      </c>
      <c r="K50" s="359">
        <v>15447</v>
      </c>
      <c r="L50" s="359">
        <v>19347</v>
      </c>
      <c r="M50" s="360">
        <v>21795</v>
      </c>
    </row>
    <row r="51" spans="2:13" ht="27.75" customHeight="1" x14ac:dyDescent="0.2">
      <c r="B51" s="1186"/>
      <c r="C51" s="1187"/>
      <c r="D51" s="106"/>
      <c r="E51" s="1192" t="s">
        <v>44</v>
      </c>
      <c r="F51" s="1192"/>
      <c r="G51" s="1192"/>
      <c r="H51" s="1193"/>
      <c r="I51" s="358">
        <v>8548</v>
      </c>
      <c r="J51" s="359">
        <v>8398</v>
      </c>
      <c r="K51" s="359">
        <v>7932</v>
      </c>
      <c r="L51" s="359">
        <v>7498</v>
      </c>
      <c r="M51" s="360">
        <v>6971</v>
      </c>
    </row>
    <row r="52" spans="2:13" ht="27.75" customHeight="1" x14ac:dyDescent="0.2">
      <c r="B52" s="1188"/>
      <c r="C52" s="1189"/>
      <c r="D52" s="106"/>
      <c r="E52" s="1192" t="s">
        <v>45</v>
      </c>
      <c r="F52" s="1192"/>
      <c r="G52" s="1192"/>
      <c r="H52" s="1193"/>
      <c r="I52" s="358">
        <v>43289</v>
      </c>
      <c r="J52" s="359">
        <v>43625</v>
      </c>
      <c r="K52" s="359">
        <v>44096</v>
      </c>
      <c r="L52" s="359">
        <v>43561</v>
      </c>
      <c r="M52" s="360">
        <v>41614</v>
      </c>
    </row>
    <row r="53" spans="2:13" ht="27.75" customHeight="1" thickBot="1" x14ac:dyDescent="0.25">
      <c r="B53" s="1199" t="s">
        <v>46</v>
      </c>
      <c r="C53" s="1200"/>
      <c r="D53" s="110"/>
      <c r="E53" s="1201" t="s">
        <v>47</v>
      </c>
      <c r="F53" s="1201"/>
      <c r="G53" s="1201"/>
      <c r="H53" s="1202"/>
      <c r="I53" s="361">
        <v>-5808</v>
      </c>
      <c r="J53" s="362">
        <v>-4268</v>
      </c>
      <c r="K53" s="362">
        <v>-4967</v>
      </c>
      <c r="L53" s="362">
        <v>-7707</v>
      </c>
      <c r="M53" s="363">
        <v>-10695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d1ED1sV+RVliMwINAjLaNEHA3hohKJOUFmjOHVJMtL4ONk9O4x42jqLtUwRl9l5IZH6RwCWM4/bss8YVQZ7HLg==" saltValue="QjZ6TB/nO7mt3oZUNb1m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54" zoomScale="70" zoomScaleNormal="70" zoomScaleSheetLayoutView="100" workbookViewId="0">
      <selection activeCell="C59" sqref="C59:E59"/>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08" t="s">
        <v>50</v>
      </c>
      <c r="D55" s="1208"/>
      <c r="E55" s="1209"/>
      <c r="F55" s="122">
        <v>3431</v>
      </c>
      <c r="G55" s="122">
        <v>4363</v>
      </c>
      <c r="H55" s="123">
        <v>4579</v>
      </c>
    </row>
    <row r="56" spans="2:8" ht="52.5" customHeight="1" x14ac:dyDescent="0.2">
      <c r="B56" s="124"/>
      <c r="C56" s="1210" t="s">
        <v>51</v>
      </c>
      <c r="D56" s="1210"/>
      <c r="E56" s="1211"/>
      <c r="F56" s="125">
        <v>1662</v>
      </c>
      <c r="G56" s="125">
        <v>2592</v>
      </c>
      <c r="H56" s="126">
        <v>2380</v>
      </c>
    </row>
    <row r="57" spans="2:8" ht="53.25" customHeight="1" x14ac:dyDescent="0.2">
      <c r="B57" s="124"/>
      <c r="C57" s="1212" t="s">
        <v>52</v>
      </c>
      <c r="D57" s="1212"/>
      <c r="E57" s="1213"/>
      <c r="F57" s="127">
        <v>6693</v>
      </c>
      <c r="G57" s="127">
        <v>8874</v>
      </c>
      <c r="H57" s="128">
        <v>11095</v>
      </c>
    </row>
    <row r="58" spans="2:8" ht="45.75" customHeight="1" x14ac:dyDescent="0.2">
      <c r="B58" s="129"/>
      <c r="C58" s="1203" t="s">
        <v>596</v>
      </c>
      <c r="D58" s="1204"/>
      <c r="E58" s="1205"/>
      <c r="F58" s="130">
        <v>3118</v>
      </c>
      <c r="G58" s="130">
        <v>3414</v>
      </c>
      <c r="H58" s="131">
        <v>4113</v>
      </c>
    </row>
    <row r="59" spans="2:8" ht="45.75" customHeight="1" x14ac:dyDescent="0.2">
      <c r="B59" s="129"/>
      <c r="C59" s="1203" t="s">
        <v>597</v>
      </c>
      <c r="D59" s="1204"/>
      <c r="E59" s="1205"/>
      <c r="F59" s="130">
        <v>1350</v>
      </c>
      <c r="G59" s="130">
        <v>2400</v>
      </c>
      <c r="H59" s="131">
        <v>3306</v>
      </c>
    </row>
    <row r="60" spans="2:8" ht="45.75" customHeight="1" x14ac:dyDescent="0.2">
      <c r="B60" s="129"/>
      <c r="C60" s="1203" t="s">
        <v>600</v>
      </c>
      <c r="D60" s="1204"/>
      <c r="E60" s="1205"/>
      <c r="F60" s="130">
        <v>66</v>
      </c>
      <c r="G60" s="130">
        <v>787</v>
      </c>
      <c r="H60" s="131">
        <v>1353</v>
      </c>
    </row>
    <row r="61" spans="2:8" ht="45.75" customHeight="1" x14ac:dyDescent="0.2">
      <c r="B61" s="129"/>
      <c r="C61" s="1203" t="s">
        <v>598</v>
      </c>
      <c r="D61" s="1204"/>
      <c r="E61" s="1205"/>
      <c r="F61" s="130">
        <v>991</v>
      </c>
      <c r="G61" s="130">
        <v>991</v>
      </c>
      <c r="H61" s="131">
        <v>991</v>
      </c>
    </row>
    <row r="62" spans="2:8" ht="45.75" customHeight="1" thickBot="1" x14ac:dyDescent="0.25">
      <c r="B62" s="132"/>
      <c r="C62" s="1203" t="s">
        <v>599</v>
      </c>
      <c r="D62" s="1204"/>
      <c r="E62" s="1205"/>
      <c r="F62" s="133">
        <v>859</v>
      </c>
      <c r="G62" s="133">
        <v>857</v>
      </c>
      <c r="H62" s="134">
        <v>855</v>
      </c>
    </row>
    <row r="63" spans="2:8" ht="52.5" customHeight="1" thickBot="1" x14ac:dyDescent="0.25">
      <c r="B63" s="135"/>
      <c r="C63" s="1206" t="s">
        <v>53</v>
      </c>
      <c r="D63" s="1206"/>
      <c r="E63" s="1207"/>
      <c r="F63" s="136">
        <v>11786</v>
      </c>
      <c r="G63" s="136">
        <v>15829</v>
      </c>
      <c r="H63" s="137">
        <v>18054</v>
      </c>
    </row>
    <row r="64" spans="2:8" ht="13" x14ac:dyDescent="0.2"/>
  </sheetData>
  <sheetProtection algorithmName="SHA-512" hashValue="ut7k8VEpTf9aiottAnZlWsaqq3TYK0yFyu4vHkTBabE+eQx7l724pClkxbAZPjI7RISXRr6ufDVkbMP3gauBRA==" saltValue="igCijWdn7dY8T/o3NQ3N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28307</v>
      </c>
      <c r="E3" s="156"/>
      <c r="F3" s="157">
        <v>46402</v>
      </c>
      <c r="G3" s="158"/>
      <c r="H3" s="159"/>
    </row>
    <row r="4" spans="1:8" x14ac:dyDescent="0.2">
      <c r="A4" s="160"/>
      <c r="B4" s="161"/>
      <c r="C4" s="162"/>
      <c r="D4" s="163">
        <v>13159</v>
      </c>
      <c r="E4" s="164"/>
      <c r="F4" s="165">
        <v>26897</v>
      </c>
      <c r="G4" s="166"/>
      <c r="H4" s="167"/>
    </row>
    <row r="5" spans="1:8" x14ac:dyDescent="0.2">
      <c r="A5" s="148" t="s">
        <v>554</v>
      </c>
      <c r="B5" s="153"/>
      <c r="C5" s="154"/>
      <c r="D5" s="155">
        <v>49580</v>
      </c>
      <c r="E5" s="156"/>
      <c r="F5" s="157">
        <v>66343</v>
      </c>
      <c r="G5" s="158"/>
      <c r="H5" s="159"/>
    </row>
    <row r="6" spans="1:8" x14ac:dyDescent="0.2">
      <c r="A6" s="160"/>
      <c r="B6" s="161"/>
      <c r="C6" s="162"/>
      <c r="D6" s="163">
        <v>28610</v>
      </c>
      <c r="E6" s="164"/>
      <c r="F6" s="165">
        <v>34529</v>
      </c>
      <c r="G6" s="166"/>
      <c r="H6" s="167"/>
    </row>
    <row r="7" spans="1:8" x14ac:dyDescent="0.2">
      <c r="A7" s="148" t="s">
        <v>555</v>
      </c>
      <c r="B7" s="153"/>
      <c r="C7" s="154"/>
      <c r="D7" s="155">
        <v>35204</v>
      </c>
      <c r="E7" s="156"/>
      <c r="F7" s="157">
        <v>56416</v>
      </c>
      <c r="G7" s="158"/>
      <c r="H7" s="159"/>
    </row>
    <row r="8" spans="1:8" x14ac:dyDescent="0.2">
      <c r="A8" s="160"/>
      <c r="B8" s="161"/>
      <c r="C8" s="162"/>
      <c r="D8" s="163">
        <v>21193</v>
      </c>
      <c r="E8" s="164"/>
      <c r="F8" s="165">
        <v>32623</v>
      </c>
      <c r="G8" s="166"/>
      <c r="H8" s="167"/>
    </row>
    <row r="9" spans="1:8" x14ac:dyDescent="0.2">
      <c r="A9" s="148" t="s">
        <v>556</v>
      </c>
      <c r="B9" s="153"/>
      <c r="C9" s="154"/>
      <c r="D9" s="155">
        <v>41731</v>
      </c>
      <c r="E9" s="156"/>
      <c r="F9" s="157">
        <v>49217</v>
      </c>
      <c r="G9" s="158"/>
      <c r="H9" s="159"/>
    </row>
    <row r="10" spans="1:8" x14ac:dyDescent="0.2">
      <c r="A10" s="160"/>
      <c r="B10" s="161"/>
      <c r="C10" s="162"/>
      <c r="D10" s="163">
        <v>22889</v>
      </c>
      <c r="E10" s="164"/>
      <c r="F10" s="165">
        <v>27232</v>
      </c>
      <c r="G10" s="166"/>
      <c r="H10" s="167"/>
    </row>
    <row r="11" spans="1:8" x14ac:dyDescent="0.2">
      <c r="A11" s="148" t="s">
        <v>557</v>
      </c>
      <c r="B11" s="153"/>
      <c r="C11" s="154"/>
      <c r="D11" s="155">
        <v>23994</v>
      </c>
      <c r="E11" s="156"/>
      <c r="F11" s="157">
        <v>49211</v>
      </c>
      <c r="G11" s="158"/>
      <c r="H11" s="159"/>
    </row>
    <row r="12" spans="1:8" x14ac:dyDescent="0.2">
      <c r="A12" s="160"/>
      <c r="B12" s="161"/>
      <c r="C12" s="168"/>
      <c r="D12" s="163">
        <v>16274</v>
      </c>
      <c r="E12" s="164"/>
      <c r="F12" s="165">
        <v>28367</v>
      </c>
      <c r="G12" s="166"/>
      <c r="H12" s="167"/>
    </row>
    <row r="13" spans="1:8" x14ac:dyDescent="0.2">
      <c r="A13" s="148"/>
      <c r="B13" s="153"/>
      <c r="C13" s="169"/>
      <c r="D13" s="170">
        <v>35763</v>
      </c>
      <c r="E13" s="171"/>
      <c r="F13" s="172">
        <v>53518</v>
      </c>
      <c r="G13" s="173"/>
      <c r="H13" s="159"/>
    </row>
    <row r="14" spans="1:8" x14ac:dyDescent="0.2">
      <c r="A14" s="160"/>
      <c r="B14" s="161"/>
      <c r="C14" s="162"/>
      <c r="D14" s="163">
        <v>20425</v>
      </c>
      <c r="E14" s="164"/>
      <c r="F14" s="165">
        <v>29930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7.49</v>
      </c>
      <c r="C19" s="174">
        <f>ROUND(VALUE(SUBSTITUTE(実質収支比率等に係る経年分析!G$48,"▲","-")),2)</f>
        <v>10.17</v>
      </c>
      <c r="D19" s="174">
        <f>ROUND(VALUE(SUBSTITUTE(実質収支比率等に係る経年分析!H$48,"▲","-")),2)</f>
        <v>11.4</v>
      </c>
      <c r="E19" s="174">
        <f>ROUND(VALUE(SUBSTITUTE(実質収支比率等に係る経年分析!I$48,"▲","-")),2)</f>
        <v>11.55</v>
      </c>
      <c r="F19" s="174">
        <f>ROUND(VALUE(SUBSTITUTE(実質収支比率等に係る経年分析!J$48,"▲","-")),2)</f>
        <v>11.43</v>
      </c>
    </row>
    <row r="20" spans="1:11" x14ac:dyDescent="0.2">
      <c r="A20" s="174" t="s">
        <v>57</v>
      </c>
      <c r="B20" s="174">
        <f>ROUND(VALUE(SUBSTITUTE(実質収支比率等に係る経年分析!F$47,"▲","-")),2)</f>
        <v>16.440000000000001</v>
      </c>
      <c r="C20" s="174">
        <f>ROUND(VALUE(SUBSTITUTE(実質収支比率等に係る経年分析!G$47,"▲","-")),2)</f>
        <v>12.07</v>
      </c>
      <c r="D20" s="174">
        <f>ROUND(VALUE(SUBSTITUTE(実質収支比率等に係る経年分析!H$47,"▲","-")),2)</f>
        <v>12.39</v>
      </c>
      <c r="E20" s="174">
        <f>ROUND(VALUE(SUBSTITUTE(実質収支比率等に係る経年分析!I$47,"▲","-")),2)</f>
        <v>15.14</v>
      </c>
      <c r="F20" s="174">
        <f>ROUND(VALUE(SUBSTITUTE(実質収支比率等に係る経年分析!J$47,"▲","-")),2)</f>
        <v>16.170000000000002</v>
      </c>
    </row>
    <row r="21" spans="1:11" x14ac:dyDescent="0.2">
      <c r="A21" s="174" t="s">
        <v>58</v>
      </c>
      <c r="B21" s="174">
        <f>IF(ISNUMBER(VALUE(SUBSTITUTE(実質収支比率等に係る経年分析!F$49,"▲","-"))),ROUND(VALUE(SUBSTITUTE(実質収支比率等に係る経年分析!F$49,"▲","-")),2),NA())</f>
        <v>-0.88</v>
      </c>
      <c r="C21" s="174">
        <f>IF(ISNUMBER(VALUE(SUBSTITUTE(実質収支比率等に係る経年分析!G$49,"▲","-"))),ROUND(VALUE(SUBSTITUTE(実質収支比率等に係る経年分析!G$49,"▲","-")),2),NA())</f>
        <v>-1.79</v>
      </c>
      <c r="D21" s="174">
        <f>IF(ISNUMBER(VALUE(SUBSTITUTE(実質収支比率等に係る経年分析!H$49,"▲","-"))),ROUND(VALUE(SUBSTITUTE(実質収支比率等に係る経年分析!H$49,"▲","-")),2),NA())</f>
        <v>2.09</v>
      </c>
      <c r="E21" s="174">
        <f>IF(ISNUMBER(VALUE(SUBSTITUTE(実質収支比率等に係る経年分析!I$49,"▲","-"))),ROUND(VALUE(SUBSTITUTE(実質収支比率等に係る経年分析!I$49,"▲","-")),2),NA())</f>
        <v>3.83</v>
      </c>
      <c r="F21" s="174">
        <f>IF(ISNUMBER(VALUE(SUBSTITUTE(実質収支比率等に係る経年分析!J$49,"▲","-"))),ROUND(VALUE(SUBSTITUTE(実質収支比率等に係る経年分析!J$49,"▲","-")),2),NA())</f>
        <v>0.43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国民健康保険事業特別会計（直営診療施設勘定）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国民健康保険事業特別会計（事業勘定）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1.1100000000000001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1.08</v>
      </c>
    </row>
    <row r="33" spans="1:16" x14ac:dyDescent="0.2">
      <c r="A33" s="175" t="str">
        <f>IF(連結実質赤字比率に係る赤字・黒字の構成分析!C$37="",NA(),連結実質赤字比率に係る赤字・黒字の構成分析!C$37)</f>
        <v>介護保険事業特別会計（保険事業勘定）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1.54</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8.4499999999999993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9.8000000000000007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9.92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5265</v>
      </c>
      <c r="E42" s="176"/>
      <c r="F42" s="176"/>
      <c r="G42" s="176">
        <f>'実質公債費比率（分子）の構造'!L$52</f>
        <v>5129</v>
      </c>
      <c r="H42" s="176"/>
      <c r="I42" s="176"/>
      <c r="J42" s="176">
        <f>'実質公債費比率（分子）の構造'!M$52</f>
        <v>4849</v>
      </c>
      <c r="K42" s="176"/>
      <c r="L42" s="176"/>
      <c r="M42" s="176">
        <f>'実質公債費比率（分子）の構造'!N$52</f>
        <v>4701</v>
      </c>
      <c r="N42" s="176"/>
      <c r="O42" s="176"/>
      <c r="P42" s="176">
        <f>'実質公債費比率（分子）の構造'!O$52</f>
        <v>4884</v>
      </c>
    </row>
    <row r="43" spans="1:16" x14ac:dyDescent="0.2">
      <c r="A43" s="176" t="s">
        <v>66</v>
      </c>
      <c r="B43" s="176" t="str">
        <f>'実質公債費比率（分子）の構造'!K$51</f>
        <v>-</v>
      </c>
      <c r="C43" s="176"/>
      <c r="D43" s="176"/>
      <c r="E43" s="176">
        <f>'実質公債費比率（分子）の構造'!L$51</f>
        <v>0</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168</v>
      </c>
      <c r="C44" s="176"/>
      <c r="D44" s="176"/>
      <c r="E44" s="176">
        <f>'実質公債費比率（分子）の構造'!L$50</f>
        <v>144</v>
      </c>
      <c r="F44" s="176"/>
      <c r="G44" s="176"/>
      <c r="H44" s="176">
        <f>'実質公債費比率（分子）の構造'!M$50</f>
        <v>115</v>
      </c>
      <c r="I44" s="176"/>
      <c r="J44" s="176"/>
      <c r="K44" s="176">
        <f>'実質公債費比率（分子）の構造'!N$50</f>
        <v>103</v>
      </c>
      <c r="L44" s="176"/>
      <c r="M44" s="176"/>
      <c r="N44" s="176">
        <f>'実質公債費比率（分子）の構造'!O$50</f>
        <v>69</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1276</v>
      </c>
      <c r="C46" s="176"/>
      <c r="D46" s="176"/>
      <c r="E46" s="176">
        <f>'実質公債費比率（分子）の構造'!L$48</f>
        <v>1345</v>
      </c>
      <c r="F46" s="176"/>
      <c r="G46" s="176"/>
      <c r="H46" s="176">
        <f>'実質公債費比率（分子）の構造'!M$48</f>
        <v>1326</v>
      </c>
      <c r="I46" s="176"/>
      <c r="J46" s="176"/>
      <c r="K46" s="176">
        <f>'実質公債費比率（分子）の構造'!N$48</f>
        <v>1220</v>
      </c>
      <c r="L46" s="176"/>
      <c r="M46" s="176"/>
      <c r="N46" s="176">
        <f>'実質公債費比率（分子）の構造'!O$48</f>
        <v>1230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4368</v>
      </c>
      <c r="C49" s="176"/>
      <c r="D49" s="176"/>
      <c r="E49" s="176">
        <f>'実質公債費比率（分子）の構造'!L$45</f>
        <v>4034</v>
      </c>
      <c r="F49" s="176"/>
      <c r="G49" s="176"/>
      <c r="H49" s="176">
        <f>'実質公債費比率（分子）の構造'!M$45</f>
        <v>3886</v>
      </c>
      <c r="I49" s="176"/>
      <c r="J49" s="176"/>
      <c r="K49" s="176">
        <f>'実質公債費比率（分子）の構造'!N$45</f>
        <v>3865</v>
      </c>
      <c r="L49" s="176"/>
      <c r="M49" s="176"/>
      <c r="N49" s="176">
        <f>'実質公債費比率（分子）の構造'!O$45</f>
        <v>4174</v>
      </c>
      <c r="O49" s="176"/>
      <c r="P49" s="176"/>
    </row>
    <row r="50" spans="1:16" x14ac:dyDescent="0.2">
      <c r="A50" s="176" t="s">
        <v>73</v>
      </c>
      <c r="B50" s="176" t="e">
        <f>NA()</f>
        <v>#N/A</v>
      </c>
      <c r="C50" s="176">
        <f>IF(ISNUMBER('実質公債費比率（分子）の構造'!K$53),'実質公債費比率（分子）の構造'!K$53,NA())</f>
        <v>547</v>
      </c>
      <c r="D50" s="176" t="e">
        <f>NA()</f>
        <v>#N/A</v>
      </c>
      <c r="E50" s="176" t="e">
        <f>NA()</f>
        <v>#N/A</v>
      </c>
      <c r="F50" s="176">
        <f>IF(ISNUMBER('実質公債費比率（分子）の構造'!L$53),'実質公債費比率（分子）の構造'!L$53,NA())</f>
        <v>394</v>
      </c>
      <c r="G50" s="176" t="e">
        <f>NA()</f>
        <v>#N/A</v>
      </c>
      <c r="H50" s="176" t="e">
        <f>NA()</f>
        <v>#N/A</v>
      </c>
      <c r="I50" s="176">
        <f>IF(ISNUMBER('実質公債費比率（分子）の構造'!M$53),'実質公債費比率（分子）の構造'!M$53,NA())</f>
        <v>478</v>
      </c>
      <c r="J50" s="176" t="e">
        <f>NA()</f>
        <v>#N/A</v>
      </c>
      <c r="K50" s="176" t="e">
        <f>NA()</f>
        <v>#N/A</v>
      </c>
      <c r="L50" s="176">
        <f>IF(ISNUMBER('実質公債費比率（分子）の構造'!N$53),'実質公債費比率（分子）の構造'!N$53,NA())</f>
        <v>487</v>
      </c>
      <c r="M50" s="176" t="e">
        <f>NA()</f>
        <v>#N/A</v>
      </c>
      <c r="N50" s="176" t="e">
        <f>NA()</f>
        <v>#N/A</v>
      </c>
      <c r="O50" s="176">
        <f>IF(ISNUMBER('実質公債費比率（分子）の構造'!O$53),'実質公債費比率（分子）の構造'!O$53,NA())</f>
        <v>589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43289</v>
      </c>
      <c r="E56" s="175"/>
      <c r="F56" s="175"/>
      <c r="G56" s="175">
        <f>'将来負担比率（分子）の構造'!J$52</f>
        <v>43625</v>
      </c>
      <c r="H56" s="175"/>
      <c r="I56" s="175"/>
      <c r="J56" s="175">
        <f>'将来負担比率（分子）の構造'!K$52</f>
        <v>44096</v>
      </c>
      <c r="K56" s="175"/>
      <c r="L56" s="175"/>
      <c r="M56" s="175">
        <f>'将来負担比率（分子）の構造'!L$52</f>
        <v>43561</v>
      </c>
      <c r="N56" s="175"/>
      <c r="O56" s="175"/>
      <c r="P56" s="175">
        <f>'将来負担比率（分子）の構造'!M$52</f>
        <v>41614</v>
      </c>
    </row>
    <row r="57" spans="1:16" x14ac:dyDescent="0.2">
      <c r="A57" s="175" t="s">
        <v>44</v>
      </c>
      <c r="B57" s="175"/>
      <c r="C57" s="175"/>
      <c r="D57" s="175">
        <f>'将来負担比率（分子）の構造'!I$51</f>
        <v>8548</v>
      </c>
      <c r="E57" s="175"/>
      <c r="F57" s="175"/>
      <c r="G57" s="175">
        <f>'将来負担比率（分子）の構造'!J$51</f>
        <v>8398</v>
      </c>
      <c r="H57" s="175"/>
      <c r="I57" s="175"/>
      <c r="J57" s="175">
        <f>'将来負担比率（分子）の構造'!K$51</f>
        <v>7932</v>
      </c>
      <c r="K57" s="175"/>
      <c r="L57" s="175"/>
      <c r="M57" s="175">
        <f>'将来負担比率（分子）の構造'!L$51</f>
        <v>7498</v>
      </c>
      <c r="N57" s="175"/>
      <c r="O57" s="175"/>
      <c r="P57" s="175">
        <f>'将来負担比率（分子）の構造'!M$51</f>
        <v>6971</v>
      </c>
    </row>
    <row r="58" spans="1:16" x14ac:dyDescent="0.2">
      <c r="A58" s="175" t="s">
        <v>43</v>
      </c>
      <c r="B58" s="175"/>
      <c r="C58" s="175"/>
      <c r="D58" s="175">
        <f>'将来負担比率（分子）の構造'!I$50</f>
        <v>15217</v>
      </c>
      <c r="E58" s="175"/>
      <c r="F58" s="175"/>
      <c r="G58" s="175">
        <f>'将来負担比率（分子）の構造'!J$50</f>
        <v>14188</v>
      </c>
      <c r="H58" s="175"/>
      <c r="I58" s="175"/>
      <c r="J58" s="175">
        <f>'将来負担比率（分子）の構造'!K$50</f>
        <v>15447</v>
      </c>
      <c r="K58" s="175"/>
      <c r="L58" s="175"/>
      <c r="M58" s="175">
        <f>'将来負担比率（分子）の構造'!L$50</f>
        <v>19347</v>
      </c>
      <c r="N58" s="175"/>
      <c r="O58" s="175"/>
      <c r="P58" s="175">
        <f>'将来負担比率（分子）の構造'!M$50</f>
        <v>21795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7762</v>
      </c>
      <c r="C62" s="175"/>
      <c r="D62" s="175"/>
      <c r="E62" s="175">
        <f>'将来負担比率（分子）の構造'!J$45</f>
        <v>7602</v>
      </c>
      <c r="F62" s="175"/>
      <c r="G62" s="175"/>
      <c r="H62" s="175">
        <f>'将来負担比率（分子）の構造'!K$45</f>
        <v>7536</v>
      </c>
      <c r="I62" s="175"/>
      <c r="J62" s="175"/>
      <c r="K62" s="175">
        <f>'将来負担比率（分子）の構造'!L$45</f>
        <v>7407</v>
      </c>
      <c r="L62" s="175"/>
      <c r="M62" s="175"/>
      <c r="N62" s="175">
        <f>'将来負担比率（分子）の構造'!M$45</f>
        <v>7472</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14693</v>
      </c>
      <c r="C64" s="175"/>
      <c r="D64" s="175"/>
      <c r="E64" s="175">
        <f>'将来負担比率（分子）の構造'!J$43</f>
        <v>14620</v>
      </c>
      <c r="F64" s="175"/>
      <c r="G64" s="175"/>
      <c r="H64" s="175">
        <f>'将来負担比率（分子）の構造'!K$43</f>
        <v>14511</v>
      </c>
      <c r="I64" s="175"/>
      <c r="J64" s="175"/>
      <c r="K64" s="175">
        <f>'将来負担比率（分子）の構造'!L$43</f>
        <v>13945</v>
      </c>
      <c r="L64" s="175"/>
      <c r="M64" s="175"/>
      <c r="N64" s="175">
        <f>'将来負担比率（分子）の構造'!M$43</f>
        <v>13060</v>
      </c>
      <c r="O64" s="175"/>
      <c r="P64" s="175"/>
    </row>
    <row r="65" spans="1:16" x14ac:dyDescent="0.2">
      <c r="A65" s="175" t="s">
        <v>34</v>
      </c>
      <c r="B65" s="175">
        <f>'将来負担比率（分子）の構造'!I$42</f>
        <v>631</v>
      </c>
      <c r="C65" s="175"/>
      <c r="D65" s="175"/>
      <c r="E65" s="175">
        <f>'将来負担比率（分子）の構造'!J$42</f>
        <v>496</v>
      </c>
      <c r="F65" s="175"/>
      <c r="G65" s="175"/>
      <c r="H65" s="175">
        <f>'将来負担比率（分子）の構造'!K$42</f>
        <v>388</v>
      </c>
      <c r="I65" s="175"/>
      <c r="J65" s="175"/>
      <c r="K65" s="175">
        <f>'将来負担比率（分子）の構造'!L$42</f>
        <v>291</v>
      </c>
      <c r="L65" s="175"/>
      <c r="M65" s="175"/>
      <c r="N65" s="175">
        <f>'将来負担比率（分子）の構造'!M$42</f>
        <v>226</v>
      </c>
      <c r="O65" s="175"/>
      <c r="P65" s="175"/>
    </row>
    <row r="66" spans="1:16" x14ac:dyDescent="0.2">
      <c r="A66" s="175" t="s">
        <v>33</v>
      </c>
      <c r="B66" s="175">
        <f>'将来負担比率（分子）の構造'!I$41</f>
        <v>38160</v>
      </c>
      <c r="C66" s="175"/>
      <c r="D66" s="175"/>
      <c r="E66" s="175">
        <f>'将来負担比率（分子）の構造'!J$41</f>
        <v>39224</v>
      </c>
      <c r="F66" s="175"/>
      <c r="G66" s="175"/>
      <c r="H66" s="175">
        <f>'将来負担比率（分子）の構造'!K$41</f>
        <v>40074</v>
      </c>
      <c r="I66" s="175"/>
      <c r="J66" s="175"/>
      <c r="K66" s="175">
        <f>'将来負担比率（分子）の構造'!L$41</f>
        <v>41056</v>
      </c>
      <c r="L66" s="175"/>
      <c r="M66" s="175"/>
      <c r="N66" s="175">
        <f>'将来負担比率（分子）の構造'!M$41</f>
        <v>38928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3431</v>
      </c>
      <c r="C72" s="179">
        <f>基金残高に係る経年分析!G55</f>
        <v>4363</v>
      </c>
      <c r="D72" s="179">
        <f>基金残高に係る経年分析!H55</f>
        <v>4579</v>
      </c>
    </row>
    <row r="73" spans="1:16" x14ac:dyDescent="0.2">
      <c r="A73" s="178" t="s">
        <v>80</v>
      </c>
      <c r="B73" s="179">
        <f>基金残高に係る経年分析!F56</f>
        <v>1662</v>
      </c>
      <c r="C73" s="179">
        <f>基金残高に係る経年分析!G56</f>
        <v>2592</v>
      </c>
      <c r="D73" s="179">
        <f>基金残高に係る経年分析!H56</f>
        <v>2380</v>
      </c>
    </row>
    <row r="74" spans="1:16" x14ac:dyDescent="0.2">
      <c r="A74" s="178" t="s">
        <v>81</v>
      </c>
      <c r="B74" s="179">
        <f>基金残高に係る経年分析!F57</f>
        <v>6693</v>
      </c>
      <c r="C74" s="179">
        <f>基金残高に係る経年分析!G57</f>
        <v>8874</v>
      </c>
      <c r="D74" s="179">
        <f>基金残高に係る経年分析!H57</f>
        <v>11095</v>
      </c>
    </row>
  </sheetData>
  <sheetProtection algorithmName="SHA-512" hashValue="tVlVzlXzm0YS+ECrFXfbQmeRsGk2ExabheZVAJcSVTQ4dJ/F0JTObly8iommhL3/WINuHFwvUBfldS88vhAH3g==" saltValue="6cZVTJawsfFxUyP79gfJ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18399886</v>
      </c>
      <c r="S5" s="613"/>
      <c r="T5" s="613"/>
      <c r="U5" s="613"/>
      <c r="V5" s="613"/>
      <c r="W5" s="613"/>
      <c r="X5" s="613"/>
      <c r="Y5" s="614"/>
      <c r="Z5" s="615">
        <v>32.1</v>
      </c>
      <c r="AA5" s="615"/>
      <c r="AB5" s="615"/>
      <c r="AC5" s="615"/>
      <c r="AD5" s="616">
        <v>17214655</v>
      </c>
      <c r="AE5" s="616"/>
      <c r="AF5" s="616"/>
      <c r="AG5" s="616"/>
      <c r="AH5" s="616"/>
      <c r="AI5" s="616"/>
      <c r="AJ5" s="616"/>
      <c r="AK5" s="616"/>
      <c r="AL5" s="617">
        <v>60.2</v>
      </c>
      <c r="AM5" s="618"/>
      <c r="AN5" s="618"/>
      <c r="AO5" s="619"/>
      <c r="AP5" s="609" t="s">
        <v>231</v>
      </c>
      <c r="AQ5" s="610"/>
      <c r="AR5" s="610"/>
      <c r="AS5" s="610"/>
      <c r="AT5" s="610"/>
      <c r="AU5" s="610"/>
      <c r="AV5" s="610"/>
      <c r="AW5" s="610"/>
      <c r="AX5" s="610"/>
      <c r="AY5" s="610"/>
      <c r="AZ5" s="610"/>
      <c r="BA5" s="610"/>
      <c r="BB5" s="610"/>
      <c r="BC5" s="610"/>
      <c r="BD5" s="610"/>
      <c r="BE5" s="610"/>
      <c r="BF5" s="611"/>
      <c r="BG5" s="623">
        <v>17214655</v>
      </c>
      <c r="BH5" s="624"/>
      <c r="BI5" s="624"/>
      <c r="BJ5" s="624"/>
      <c r="BK5" s="624"/>
      <c r="BL5" s="624"/>
      <c r="BM5" s="624"/>
      <c r="BN5" s="625"/>
      <c r="BO5" s="626">
        <v>93.6</v>
      </c>
      <c r="BP5" s="626"/>
      <c r="BQ5" s="626"/>
      <c r="BR5" s="626"/>
      <c r="BS5" s="627">
        <v>355651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466366</v>
      </c>
      <c r="S6" s="624"/>
      <c r="T6" s="624"/>
      <c r="U6" s="624"/>
      <c r="V6" s="624"/>
      <c r="W6" s="624"/>
      <c r="X6" s="624"/>
      <c r="Y6" s="625"/>
      <c r="Z6" s="626">
        <v>0.8</v>
      </c>
      <c r="AA6" s="626"/>
      <c r="AB6" s="626"/>
      <c r="AC6" s="626"/>
      <c r="AD6" s="627">
        <v>466366</v>
      </c>
      <c r="AE6" s="627"/>
      <c r="AF6" s="627"/>
      <c r="AG6" s="627"/>
      <c r="AH6" s="627"/>
      <c r="AI6" s="627"/>
      <c r="AJ6" s="627"/>
      <c r="AK6" s="627"/>
      <c r="AL6" s="628">
        <v>1.6</v>
      </c>
      <c r="AM6" s="629"/>
      <c r="AN6" s="629"/>
      <c r="AO6" s="630"/>
      <c r="AP6" s="620" t="s">
        <v>236</v>
      </c>
      <c r="AQ6" s="621"/>
      <c r="AR6" s="621"/>
      <c r="AS6" s="621"/>
      <c r="AT6" s="621"/>
      <c r="AU6" s="621"/>
      <c r="AV6" s="621"/>
      <c r="AW6" s="621"/>
      <c r="AX6" s="621"/>
      <c r="AY6" s="621"/>
      <c r="AZ6" s="621"/>
      <c r="BA6" s="621"/>
      <c r="BB6" s="621"/>
      <c r="BC6" s="621"/>
      <c r="BD6" s="621"/>
      <c r="BE6" s="621"/>
      <c r="BF6" s="622"/>
      <c r="BG6" s="623">
        <v>17214655</v>
      </c>
      <c r="BH6" s="624"/>
      <c r="BI6" s="624"/>
      <c r="BJ6" s="624"/>
      <c r="BK6" s="624"/>
      <c r="BL6" s="624"/>
      <c r="BM6" s="624"/>
      <c r="BN6" s="625"/>
      <c r="BO6" s="626">
        <v>93.6</v>
      </c>
      <c r="BP6" s="626"/>
      <c r="BQ6" s="626"/>
      <c r="BR6" s="626"/>
      <c r="BS6" s="627">
        <v>355651</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300932</v>
      </c>
      <c r="CS6" s="624"/>
      <c r="CT6" s="624"/>
      <c r="CU6" s="624"/>
      <c r="CV6" s="624"/>
      <c r="CW6" s="624"/>
      <c r="CX6" s="624"/>
      <c r="CY6" s="625"/>
      <c r="CZ6" s="617">
        <v>0.6</v>
      </c>
      <c r="DA6" s="618"/>
      <c r="DB6" s="618"/>
      <c r="DC6" s="634"/>
      <c r="DD6" s="632" t="s">
        <v>238</v>
      </c>
      <c r="DE6" s="624"/>
      <c r="DF6" s="624"/>
      <c r="DG6" s="624"/>
      <c r="DH6" s="624"/>
      <c r="DI6" s="624"/>
      <c r="DJ6" s="624"/>
      <c r="DK6" s="624"/>
      <c r="DL6" s="624"/>
      <c r="DM6" s="624"/>
      <c r="DN6" s="624"/>
      <c r="DO6" s="624"/>
      <c r="DP6" s="625"/>
      <c r="DQ6" s="632">
        <v>300932</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4126</v>
      </c>
      <c r="S7" s="624"/>
      <c r="T7" s="624"/>
      <c r="U7" s="624"/>
      <c r="V7" s="624"/>
      <c r="W7" s="624"/>
      <c r="X7" s="624"/>
      <c r="Y7" s="625"/>
      <c r="Z7" s="626">
        <v>0</v>
      </c>
      <c r="AA7" s="626"/>
      <c r="AB7" s="626"/>
      <c r="AC7" s="626"/>
      <c r="AD7" s="627">
        <v>4126</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7457026</v>
      </c>
      <c r="BH7" s="624"/>
      <c r="BI7" s="624"/>
      <c r="BJ7" s="624"/>
      <c r="BK7" s="624"/>
      <c r="BL7" s="624"/>
      <c r="BM7" s="624"/>
      <c r="BN7" s="625"/>
      <c r="BO7" s="626">
        <v>40.5</v>
      </c>
      <c r="BP7" s="626"/>
      <c r="BQ7" s="626"/>
      <c r="BR7" s="626"/>
      <c r="BS7" s="627">
        <v>355651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8983064</v>
      </c>
      <c r="CS7" s="624"/>
      <c r="CT7" s="624"/>
      <c r="CU7" s="624"/>
      <c r="CV7" s="624"/>
      <c r="CW7" s="624"/>
      <c r="CX7" s="624"/>
      <c r="CY7" s="625"/>
      <c r="CZ7" s="626">
        <v>16.600000000000001</v>
      </c>
      <c r="DA7" s="626"/>
      <c r="DB7" s="626"/>
      <c r="DC7" s="626"/>
      <c r="DD7" s="632">
        <v>79221</v>
      </c>
      <c r="DE7" s="624"/>
      <c r="DF7" s="624"/>
      <c r="DG7" s="624"/>
      <c r="DH7" s="624"/>
      <c r="DI7" s="624"/>
      <c r="DJ7" s="624"/>
      <c r="DK7" s="624"/>
      <c r="DL7" s="624"/>
      <c r="DM7" s="624"/>
      <c r="DN7" s="624"/>
      <c r="DO7" s="624"/>
      <c r="DP7" s="625"/>
      <c r="DQ7" s="632">
        <v>7038441</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79528</v>
      </c>
      <c r="S8" s="624"/>
      <c r="T8" s="624"/>
      <c r="U8" s="624"/>
      <c r="V8" s="624"/>
      <c r="W8" s="624"/>
      <c r="X8" s="624"/>
      <c r="Y8" s="625"/>
      <c r="Z8" s="626">
        <v>0.1</v>
      </c>
      <c r="AA8" s="626"/>
      <c r="AB8" s="626"/>
      <c r="AC8" s="626"/>
      <c r="AD8" s="627">
        <v>79528</v>
      </c>
      <c r="AE8" s="627"/>
      <c r="AF8" s="627"/>
      <c r="AG8" s="627"/>
      <c r="AH8" s="627"/>
      <c r="AI8" s="627"/>
      <c r="AJ8" s="627"/>
      <c r="AK8" s="627"/>
      <c r="AL8" s="628">
        <v>0.3</v>
      </c>
      <c r="AM8" s="629"/>
      <c r="AN8" s="629"/>
      <c r="AO8" s="630"/>
      <c r="AP8" s="620" t="s">
        <v>243</v>
      </c>
      <c r="AQ8" s="621"/>
      <c r="AR8" s="621"/>
      <c r="AS8" s="621"/>
      <c r="AT8" s="621"/>
      <c r="AU8" s="621"/>
      <c r="AV8" s="621"/>
      <c r="AW8" s="621"/>
      <c r="AX8" s="621"/>
      <c r="AY8" s="621"/>
      <c r="AZ8" s="621"/>
      <c r="BA8" s="621"/>
      <c r="BB8" s="621"/>
      <c r="BC8" s="621"/>
      <c r="BD8" s="621"/>
      <c r="BE8" s="621"/>
      <c r="BF8" s="622"/>
      <c r="BG8" s="623">
        <v>211496</v>
      </c>
      <c r="BH8" s="624"/>
      <c r="BI8" s="624"/>
      <c r="BJ8" s="624"/>
      <c r="BK8" s="624"/>
      <c r="BL8" s="624"/>
      <c r="BM8" s="624"/>
      <c r="BN8" s="625"/>
      <c r="BO8" s="626">
        <v>1.1000000000000001</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19333547</v>
      </c>
      <c r="CS8" s="624"/>
      <c r="CT8" s="624"/>
      <c r="CU8" s="624"/>
      <c r="CV8" s="624"/>
      <c r="CW8" s="624"/>
      <c r="CX8" s="624"/>
      <c r="CY8" s="625"/>
      <c r="CZ8" s="626">
        <v>35.799999999999997</v>
      </c>
      <c r="DA8" s="626"/>
      <c r="DB8" s="626"/>
      <c r="DC8" s="626"/>
      <c r="DD8" s="632">
        <v>373077</v>
      </c>
      <c r="DE8" s="624"/>
      <c r="DF8" s="624"/>
      <c r="DG8" s="624"/>
      <c r="DH8" s="624"/>
      <c r="DI8" s="624"/>
      <c r="DJ8" s="624"/>
      <c r="DK8" s="624"/>
      <c r="DL8" s="624"/>
      <c r="DM8" s="624"/>
      <c r="DN8" s="624"/>
      <c r="DO8" s="624"/>
      <c r="DP8" s="625"/>
      <c r="DQ8" s="632">
        <v>8971269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58941</v>
      </c>
      <c r="S9" s="624"/>
      <c r="T9" s="624"/>
      <c r="U9" s="624"/>
      <c r="V9" s="624"/>
      <c r="W9" s="624"/>
      <c r="X9" s="624"/>
      <c r="Y9" s="625"/>
      <c r="Z9" s="626">
        <v>0.1</v>
      </c>
      <c r="AA9" s="626"/>
      <c r="AB9" s="626"/>
      <c r="AC9" s="626"/>
      <c r="AD9" s="627">
        <v>58941</v>
      </c>
      <c r="AE9" s="627"/>
      <c r="AF9" s="627"/>
      <c r="AG9" s="627"/>
      <c r="AH9" s="627"/>
      <c r="AI9" s="627"/>
      <c r="AJ9" s="627"/>
      <c r="AK9" s="627"/>
      <c r="AL9" s="628">
        <v>0.2</v>
      </c>
      <c r="AM9" s="629"/>
      <c r="AN9" s="629"/>
      <c r="AO9" s="630"/>
      <c r="AP9" s="620" t="s">
        <v>246</v>
      </c>
      <c r="AQ9" s="621"/>
      <c r="AR9" s="621"/>
      <c r="AS9" s="621"/>
      <c r="AT9" s="621"/>
      <c r="AU9" s="621"/>
      <c r="AV9" s="621"/>
      <c r="AW9" s="621"/>
      <c r="AX9" s="621"/>
      <c r="AY9" s="621"/>
      <c r="AZ9" s="621"/>
      <c r="BA9" s="621"/>
      <c r="BB9" s="621"/>
      <c r="BC9" s="621"/>
      <c r="BD9" s="621"/>
      <c r="BE9" s="621"/>
      <c r="BF9" s="622"/>
      <c r="BG9" s="623">
        <v>5781588</v>
      </c>
      <c r="BH9" s="624"/>
      <c r="BI9" s="624"/>
      <c r="BJ9" s="624"/>
      <c r="BK9" s="624"/>
      <c r="BL9" s="624"/>
      <c r="BM9" s="624"/>
      <c r="BN9" s="625"/>
      <c r="BO9" s="626">
        <v>31.4</v>
      </c>
      <c r="BP9" s="626"/>
      <c r="BQ9" s="626"/>
      <c r="BR9" s="626"/>
      <c r="BS9" s="627" t="s">
        <v>247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5173426</v>
      </c>
      <c r="CS9" s="624"/>
      <c r="CT9" s="624"/>
      <c r="CU9" s="624"/>
      <c r="CV9" s="624"/>
      <c r="CW9" s="624"/>
      <c r="CX9" s="624"/>
      <c r="CY9" s="625"/>
      <c r="CZ9" s="626">
        <v>9.6</v>
      </c>
      <c r="DA9" s="626"/>
      <c r="DB9" s="626"/>
      <c r="DC9" s="626"/>
      <c r="DD9" s="632">
        <v>258671</v>
      </c>
      <c r="DE9" s="624"/>
      <c r="DF9" s="624"/>
      <c r="DG9" s="624"/>
      <c r="DH9" s="624"/>
      <c r="DI9" s="624"/>
      <c r="DJ9" s="624"/>
      <c r="DK9" s="624"/>
      <c r="DL9" s="624"/>
      <c r="DM9" s="624"/>
      <c r="DN9" s="624"/>
      <c r="DO9" s="624"/>
      <c r="DP9" s="625"/>
      <c r="DQ9" s="632">
        <v>3669489</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238</v>
      </c>
      <c r="S10" s="624"/>
      <c r="T10" s="624"/>
      <c r="U10" s="624"/>
      <c r="V10" s="624"/>
      <c r="W10" s="624"/>
      <c r="X10" s="624"/>
      <c r="Y10" s="625"/>
      <c r="Z10" s="626" t="s">
        <v>238</v>
      </c>
      <c r="AA10" s="626"/>
      <c r="AB10" s="626"/>
      <c r="AC10" s="626"/>
      <c r="AD10" s="627" t="s">
        <v>131</v>
      </c>
      <c r="AE10" s="627"/>
      <c r="AF10" s="627"/>
      <c r="AG10" s="627"/>
      <c r="AH10" s="627"/>
      <c r="AI10" s="627"/>
      <c r="AJ10" s="627"/>
      <c r="AK10" s="627"/>
      <c r="AL10" s="628" t="s">
        <v>238</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513398</v>
      </c>
      <c r="BH10" s="624"/>
      <c r="BI10" s="624"/>
      <c r="BJ10" s="624"/>
      <c r="BK10" s="624"/>
      <c r="BL10" s="624"/>
      <c r="BM10" s="624"/>
      <c r="BN10" s="625"/>
      <c r="BO10" s="626">
        <v>2.8</v>
      </c>
      <c r="BP10" s="626"/>
      <c r="BQ10" s="626"/>
      <c r="BR10" s="626"/>
      <c r="BS10" s="627">
        <v>85203</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30243</v>
      </c>
      <c r="CS10" s="624"/>
      <c r="CT10" s="624"/>
      <c r="CU10" s="624"/>
      <c r="CV10" s="624"/>
      <c r="CW10" s="624"/>
      <c r="CX10" s="624"/>
      <c r="CY10" s="625"/>
      <c r="CZ10" s="626">
        <v>0.1</v>
      </c>
      <c r="DA10" s="626"/>
      <c r="DB10" s="626"/>
      <c r="DC10" s="626"/>
      <c r="DD10" s="632">
        <v>8052</v>
      </c>
      <c r="DE10" s="624"/>
      <c r="DF10" s="624"/>
      <c r="DG10" s="624"/>
      <c r="DH10" s="624"/>
      <c r="DI10" s="624"/>
      <c r="DJ10" s="624"/>
      <c r="DK10" s="624"/>
      <c r="DL10" s="624"/>
      <c r="DM10" s="624"/>
      <c r="DN10" s="624"/>
      <c r="DO10" s="624"/>
      <c r="DP10" s="625"/>
      <c r="DQ10" s="632">
        <v>21824</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3026734</v>
      </c>
      <c r="S11" s="624"/>
      <c r="T11" s="624"/>
      <c r="U11" s="624"/>
      <c r="V11" s="624"/>
      <c r="W11" s="624"/>
      <c r="X11" s="624"/>
      <c r="Y11" s="625"/>
      <c r="Z11" s="628">
        <v>5.3</v>
      </c>
      <c r="AA11" s="629"/>
      <c r="AB11" s="629"/>
      <c r="AC11" s="635"/>
      <c r="AD11" s="632">
        <v>3026734</v>
      </c>
      <c r="AE11" s="624"/>
      <c r="AF11" s="624"/>
      <c r="AG11" s="624"/>
      <c r="AH11" s="624"/>
      <c r="AI11" s="624"/>
      <c r="AJ11" s="624"/>
      <c r="AK11" s="625"/>
      <c r="AL11" s="628">
        <v>10.6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950544</v>
      </c>
      <c r="BH11" s="624"/>
      <c r="BI11" s="624"/>
      <c r="BJ11" s="624"/>
      <c r="BK11" s="624"/>
      <c r="BL11" s="624"/>
      <c r="BM11" s="624"/>
      <c r="BN11" s="625"/>
      <c r="BO11" s="626">
        <v>5.2</v>
      </c>
      <c r="BP11" s="626"/>
      <c r="BQ11" s="626"/>
      <c r="BR11" s="626"/>
      <c r="BS11" s="627">
        <v>270448</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661600</v>
      </c>
      <c r="CS11" s="624"/>
      <c r="CT11" s="624"/>
      <c r="CU11" s="624"/>
      <c r="CV11" s="624"/>
      <c r="CW11" s="624"/>
      <c r="CX11" s="624"/>
      <c r="CY11" s="625"/>
      <c r="CZ11" s="626">
        <v>1.2</v>
      </c>
      <c r="DA11" s="626"/>
      <c r="DB11" s="626"/>
      <c r="DC11" s="626"/>
      <c r="DD11" s="632">
        <v>167057</v>
      </c>
      <c r="DE11" s="624"/>
      <c r="DF11" s="624"/>
      <c r="DG11" s="624"/>
      <c r="DH11" s="624"/>
      <c r="DI11" s="624"/>
      <c r="DJ11" s="624"/>
      <c r="DK11" s="624"/>
      <c r="DL11" s="624"/>
      <c r="DM11" s="624"/>
      <c r="DN11" s="624"/>
      <c r="DO11" s="624"/>
      <c r="DP11" s="625"/>
      <c r="DQ11" s="632">
        <v>413570</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149552</v>
      </c>
      <c r="S12" s="624"/>
      <c r="T12" s="624"/>
      <c r="U12" s="624"/>
      <c r="V12" s="624"/>
      <c r="W12" s="624"/>
      <c r="X12" s="624"/>
      <c r="Y12" s="625"/>
      <c r="Z12" s="626">
        <v>0.3</v>
      </c>
      <c r="AA12" s="626"/>
      <c r="AB12" s="626"/>
      <c r="AC12" s="626"/>
      <c r="AD12" s="627">
        <v>149552</v>
      </c>
      <c r="AE12" s="627"/>
      <c r="AF12" s="627"/>
      <c r="AG12" s="627"/>
      <c r="AH12" s="627"/>
      <c r="AI12" s="627"/>
      <c r="AJ12" s="627"/>
      <c r="AK12" s="627"/>
      <c r="AL12" s="628">
        <v>0.5</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8410641</v>
      </c>
      <c r="BH12" s="624"/>
      <c r="BI12" s="624"/>
      <c r="BJ12" s="624"/>
      <c r="BK12" s="624"/>
      <c r="BL12" s="624"/>
      <c r="BM12" s="624"/>
      <c r="BN12" s="625"/>
      <c r="BO12" s="626">
        <v>45.7</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2880895</v>
      </c>
      <c r="CS12" s="624"/>
      <c r="CT12" s="624"/>
      <c r="CU12" s="624"/>
      <c r="CV12" s="624"/>
      <c r="CW12" s="624"/>
      <c r="CX12" s="624"/>
      <c r="CY12" s="625"/>
      <c r="CZ12" s="626">
        <v>5.3</v>
      </c>
      <c r="DA12" s="626"/>
      <c r="DB12" s="626"/>
      <c r="DC12" s="626"/>
      <c r="DD12" s="632">
        <v>43597</v>
      </c>
      <c r="DE12" s="624"/>
      <c r="DF12" s="624"/>
      <c r="DG12" s="624"/>
      <c r="DH12" s="624"/>
      <c r="DI12" s="624"/>
      <c r="DJ12" s="624"/>
      <c r="DK12" s="624"/>
      <c r="DL12" s="624"/>
      <c r="DM12" s="624"/>
      <c r="DN12" s="624"/>
      <c r="DO12" s="624"/>
      <c r="DP12" s="625"/>
      <c r="DQ12" s="632">
        <v>1207608</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8394333</v>
      </c>
      <c r="BH13" s="624"/>
      <c r="BI13" s="624"/>
      <c r="BJ13" s="624"/>
      <c r="BK13" s="624"/>
      <c r="BL13" s="624"/>
      <c r="BM13" s="624"/>
      <c r="BN13" s="625"/>
      <c r="BO13" s="626">
        <v>45.6</v>
      </c>
      <c r="BP13" s="626"/>
      <c r="BQ13" s="626"/>
      <c r="BR13" s="626"/>
      <c r="BS13" s="627" t="s">
        <v>131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4674962</v>
      </c>
      <c r="CS13" s="624"/>
      <c r="CT13" s="624"/>
      <c r="CU13" s="624"/>
      <c r="CV13" s="624"/>
      <c r="CW13" s="624"/>
      <c r="CX13" s="624"/>
      <c r="CY13" s="625"/>
      <c r="CZ13" s="626">
        <v>8.6</v>
      </c>
      <c r="DA13" s="626"/>
      <c r="DB13" s="626"/>
      <c r="DC13" s="626"/>
      <c r="DD13" s="632">
        <v>1275510</v>
      </c>
      <c r="DE13" s="624"/>
      <c r="DF13" s="624"/>
      <c r="DG13" s="624"/>
      <c r="DH13" s="624"/>
      <c r="DI13" s="624"/>
      <c r="DJ13" s="624"/>
      <c r="DK13" s="624"/>
      <c r="DL13" s="624"/>
      <c r="DM13" s="624"/>
      <c r="DN13" s="624"/>
      <c r="DO13" s="624"/>
      <c r="DP13" s="625"/>
      <c r="DQ13" s="632">
        <v>3487013</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629</v>
      </c>
      <c r="S14" s="624"/>
      <c r="T14" s="624"/>
      <c r="U14" s="624"/>
      <c r="V14" s="624"/>
      <c r="W14" s="624"/>
      <c r="X14" s="624"/>
      <c r="Y14" s="625"/>
      <c r="Z14" s="626">
        <v>0</v>
      </c>
      <c r="AA14" s="626"/>
      <c r="AB14" s="626"/>
      <c r="AC14" s="626"/>
      <c r="AD14" s="627">
        <v>629</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414877</v>
      </c>
      <c r="BH14" s="624"/>
      <c r="BI14" s="624"/>
      <c r="BJ14" s="624"/>
      <c r="BK14" s="624"/>
      <c r="BL14" s="624"/>
      <c r="BM14" s="624"/>
      <c r="BN14" s="625"/>
      <c r="BO14" s="626">
        <v>2.2999999999999998</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1575665</v>
      </c>
      <c r="CS14" s="624"/>
      <c r="CT14" s="624"/>
      <c r="CU14" s="624"/>
      <c r="CV14" s="624"/>
      <c r="CW14" s="624"/>
      <c r="CX14" s="624"/>
      <c r="CY14" s="625"/>
      <c r="CZ14" s="626">
        <v>2.9</v>
      </c>
      <c r="DA14" s="626"/>
      <c r="DB14" s="626"/>
      <c r="DC14" s="626"/>
      <c r="DD14" s="632">
        <v>119663</v>
      </c>
      <c r="DE14" s="624"/>
      <c r="DF14" s="624"/>
      <c r="DG14" s="624"/>
      <c r="DH14" s="624"/>
      <c r="DI14" s="624"/>
      <c r="DJ14" s="624"/>
      <c r="DK14" s="624"/>
      <c r="DL14" s="624"/>
      <c r="DM14" s="624"/>
      <c r="DN14" s="624"/>
      <c r="DO14" s="624"/>
      <c r="DP14" s="625"/>
      <c r="DQ14" s="632">
        <v>1445231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247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915519</v>
      </c>
      <c r="BH15" s="624"/>
      <c r="BI15" s="624"/>
      <c r="BJ15" s="624"/>
      <c r="BK15" s="624"/>
      <c r="BL15" s="624"/>
      <c r="BM15" s="624"/>
      <c r="BN15" s="625"/>
      <c r="BO15" s="626">
        <v>5</v>
      </c>
      <c r="BP15" s="626"/>
      <c r="BQ15" s="626"/>
      <c r="BR15" s="626"/>
      <c r="BS15" s="627" t="s">
        <v>131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6168210</v>
      </c>
      <c r="CS15" s="624"/>
      <c r="CT15" s="624"/>
      <c r="CU15" s="624"/>
      <c r="CV15" s="624"/>
      <c r="CW15" s="624"/>
      <c r="CX15" s="624"/>
      <c r="CY15" s="625"/>
      <c r="CZ15" s="626">
        <v>11.4</v>
      </c>
      <c r="DA15" s="626"/>
      <c r="DB15" s="626"/>
      <c r="DC15" s="626"/>
      <c r="DD15" s="632">
        <v>435367</v>
      </c>
      <c r="DE15" s="624"/>
      <c r="DF15" s="624"/>
      <c r="DG15" s="624"/>
      <c r="DH15" s="624"/>
      <c r="DI15" s="624"/>
      <c r="DJ15" s="624"/>
      <c r="DK15" s="624"/>
      <c r="DL15" s="624"/>
      <c r="DM15" s="624"/>
      <c r="DN15" s="624"/>
      <c r="DO15" s="624"/>
      <c r="DP15" s="625"/>
      <c r="DQ15" s="632">
        <v>4530073</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43308</v>
      </c>
      <c r="S16" s="624"/>
      <c r="T16" s="624"/>
      <c r="U16" s="624"/>
      <c r="V16" s="624"/>
      <c r="W16" s="624"/>
      <c r="X16" s="624"/>
      <c r="Y16" s="625"/>
      <c r="Z16" s="626">
        <v>0.1</v>
      </c>
      <c r="AA16" s="626"/>
      <c r="AB16" s="626"/>
      <c r="AC16" s="626"/>
      <c r="AD16" s="627">
        <v>43308</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16592</v>
      </c>
      <c r="BH16" s="624"/>
      <c r="BI16" s="624"/>
      <c r="BJ16" s="624"/>
      <c r="BK16" s="624"/>
      <c r="BL16" s="624"/>
      <c r="BM16" s="624"/>
      <c r="BN16" s="625"/>
      <c r="BO16" s="626">
        <v>0.1</v>
      </c>
      <c r="BP16" s="626"/>
      <c r="BQ16" s="626"/>
      <c r="BR16" s="626"/>
      <c r="BS16" s="627" t="s">
        <v>238</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273828</v>
      </c>
      <c r="CS16" s="624"/>
      <c r="CT16" s="624"/>
      <c r="CU16" s="624"/>
      <c r="CV16" s="624"/>
      <c r="CW16" s="624"/>
      <c r="CX16" s="624"/>
      <c r="CY16" s="625"/>
      <c r="CZ16" s="626">
        <v>0.5</v>
      </c>
      <c r="DA16" s="626"/>
      <c r="DB16" s="626"/>
      <c r="DC16" s="626"/>
      <c r="DD16" s="632" t="s">
        <v>131</v>
      </c>
      <c r="DE16" s="624"/>
      <c r="DF16" s="624"/>
      <c r="DG16" s="624"/>
      <c r="DH16" s="624"/>
      <c r="DI16" s="624"/>
      <c r="DJ16" s="624"/>
      <c r="DK16" s="624"/>
      <c r="DL16" s="624"/>
      <c r="DM16" s="624"/>
      <c r="DN16" s="624"/>
      <c r="DO16" s="624"/>
      <c r="DP16" s="625"/>
      <c r="DQ16" s="632">
        <v>4506</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284415</v>
      </c>
      <c r="S17" s="624"/>
      <c r="T17" s="624"/>
      <c r="U17" s="624"/>
      <c r="V17" s="624"/>
      <c r="W17" s="624"/>
      <c r="X17" s="624"/>
      <c r="Y17" s="625"/>
      <c r="Z17" s="626">
        <v>0.5</v>
      </c>
      <c r="AA17" s="626"/>
      <c r="AB17" s="626"/>
      <c r="AC17" s="626"/>
      <c r="AD17" s="627">
        <v>284415</v>
      </c>
      <c r="AE17" s="627"/>
      <c r="AF17" s="627"/>
      <c r="AG17" s="627"/>
      <c r="AH17" s="627"/>
      <c r="AI17" s="627"/>
      <c r="AJ17" s="627"/>
      <c r="AK17" s="627"/>
      <c r="AL17" s="628">
        <v>1</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131</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4019647</v>
      </c>
      <c r="CS17" s="624"/>
      <c r="CT17" s="624"/>
      <c r="CU17" s="624"/>
      <c r="CV17" s="624"/>
      <c r="CW17" s="624"/>
      <c r="CX17" s="624"/>
      <c r="CY17" s="625"/>
      <c r="CZ17" s="626">
        <v>7.4</v>
      </c>
      <c r="DA17" s="626"/>
      <c r="DB17" s="626"/>
      <c r="DC17" s="626"/>
      <c r="DD17" s="632" t="s">
        <v>131</v>
      </c>
      <c r="DE17" s="624"/>
      <c r="DF17" s="624"/>
      <c r="DG17" s="624"/>
      <c r="DH17" s="624"/>
      <c r="DI17" s="624"/>
      <c r="DJ17" s="624"/>
      <c r="DK17" s="624"/>
      <c r="DL17" s="624"/>
      <c r="DM17" s="624"/>
      <c r="DN17" s="624"/>
      <c r="DO17" s="624"/>
      <c r="DP17" s="625"/>
      <c r="DQ17" s="632">
        <v>3935646</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166133</v>
      </c>
      <c r="S18" s="624"/>
      <c r="T18" s="624"/>
      <c r="U18" s="624"/>
      <c r="V18" s="624"/>
      <c r="W18" s="624"/>
      <c r="X18" s="624"/>
      <c r="Y18" s="625"/>
      <c r="Z18" s="626">
        <v>0.3</v>
      </c>
      <c r="AA18" s="626"/>
      <c r="AB18" s="626"/>
      <c r="AC18" s="626"/>
      <c r="AD18" s="627">
        <v>166133</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238</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v>1174</v>
      </c>
      <c r="CS18" s="624"/>
      <c r="CT18" s="624"/>
      <c r="CU18" s="624"/>
      <c r="CV18" s="624"/>
      <c r="CW18" s="624"/>
      <c r="CX18" s="624"/>
      <c r="CY18" s="625"/>
      <c r="CZ18" s="626">
        <v>0</v>
      </c>
      <c r="DA18" s="626"/>
      <c r="DB18" s="626"/>
      <c r="DC18" s="626"/>
      <c r="DD18" s="632">
        <v>1174</v>
      </c>
      <c r="DE18" s="624"/>
      <c r="DF18" s="624"/>
      <c r="DG18" s="624"/>
      <c r="DH18" s="624"/>
      <c r="DI18" s="624"/>
      <c r="DJ18" s="624"/>
      <c r="DK18" s="624"/>
      <c r="DL18" s="624"/>
      <c r="DM18" s="624"/>
      <c r="DN18" s="624"/>
      <c r="DO18" s="624"/>
      <c r="DP18" s="625"/>
      <c r="DQ18" s="632">
        <v>1174</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146225</v>
      </c>
      <c r="S19" s="624"/>
      <c r="T19" s="624"/>
      <c r="U19" s="624"/>
      <c r="V19" s="624"/>
      <c r="W19" s="624"/>
      <c r="X19" s="624"/>
      <c r="Y19" s="625"/>
      <c r="Z19" s="626">
        <v>0.3</v>
      </c>
      <c r="AA19" s="626"/>
      <c r="AB19" s="626"/>
      <c r="AC19" s="626"/>
      <c r="AD19" s="627">
        <v>146225</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1185231</v>
      </c>
      <c r="BH19" s="624"/>
      <c r="BI19" s="624"/>
      <c r="BJ19" s="624"/>
      <c r="BK19" s="624"/>
      <c r="BL19" s="624"/>
      <c r="BM19" s="624"/>
      <c r="BN19" s="625"/>
      <c r="BO19" s="626">
        <v>6.4</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238</v>
      </c>
      <c r="CS19" s="624"/>
      <c r="CT19" s="624"/>
      <c r="CU19" s="624"/>
      <c r="CV19" s="624"/>
      <c r="CW19" s="624"/>
      <c r="CX19" s="624"/>
      <c r="CY19" s="625"/>
      <c r="CZ19" s="626" t="s">
        <v>131</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19908</v>
      </c>
      <c r="S20" s="624"/>
      <c r="T20" s="624"/>
      <c r="U20" s="624"/>
      <c r="V20" s="624"/>
      <c r="W20" s="624"/>
      <c r="X20" s="624"/>
      <c r="Y20" s="625"/>
      <c r="Z20" s="626">
        <v>0</v>
      </c>
      <c r="AA20" s="626"/>
      <c r="AB20" s="626"/>
      <c r="AC20" s="626"/>
      <c r="AD20" s="627">
        <v>19908</v>
      </c>
      <c r="AE20" s="627"/>
      <c r="AF20" s="627"/>
      <c r="AG20" s="627"/>
      <c r="AH20" s="627"/>
      <c r="AI20" s="627"/>
      <c r="AJ20" s="627"/>
      <c r="AK20" s="627"/>
      <c r="AL20" s="628">
        <v>0.1</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1185231</v>
      </c>
      <c r="BH20" s="624"/>
      <c r="BI20" s="624"/>
      <c r="BJ20" s="624"/>
      <c r="BK20" s="624"/>
      <c r="BL20" s="624"/>
      <c r="BM20" s="624"/>
      <c r="BN20" s="625"/>
      <c r="BO20" s="626">
        <v>6.4</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54077193</v>
      </c>
      <c r="CS20" s="624"/>
      <c r="CT20" s="624"/>
      <c r="CU20" s="624"/>
      <c r="CV20" s="624"/>
      <c r="CW20" s="624"/>
      <c r="CX20" s="624"/>
      <c r="CY20" s="625"/>
      <c r="CZ20" s="626">
        <v>100</v>
      </c>
      <c r="DA20" s="626"/>
      <c r="DB20" s="626"/>
      <c r="DC20" s="626"/>
      <c r="DD20" s="632">
        <v>2761389</v>
      </c>
      <c r="DE20" s="624"/>
      <c r="DF20" s="624"/>
      <c r="DG20" s="624"/>
      <c r="DH20" s="624"/>
      <c r="DI20" s="624"/>
      <c r="DJ20" s="624"/>
      <c r="DK20" s="624"/>
      <c r="DL20" s="624"/>
      <c r="DM20" s="624"/>
      <c r="DN20" s="624"/>
      <c r="DO20" s="624"/>
      <c r="DP20" s="625"/>
      <c r="DQ20" s="632">
        <v>35026776</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7863772</v>
      </c>
      <c r="S21" s="624"/>
      <c r="T21" s="624"/>
      <c r="U21" s="624"/>
      <c r="V21" s="624"/>
      <c r="W21" s="624"/>
      <c r="X21" s="624"/>
      <c r="Y21" s="625"/>
      <c r="Z21" s="626">
        <v>13.7</v>
      </c>
      <c r="AA21" s="626"/>
      <c r="AB21" s="626"/>
      <c r="AC21" s="626"/>
      <c r="AD21" s="627">
        <v>7023846</v>
      </c>
      <c r="AE21" s="627"/>
      <c r="AF21" s="627"/>
      <c r="AG21" s="627"/>
      <c r="AH21" s="627"/>
      <c r="AI21" s="627"/>
      <c r="AJ21" s="627"/>
      <c r="AK21" s="627"/>
      <c r="AL21" s="628">
        <v>24.6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238</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7023846</v>
      </c>
      <c r="S22" s="624"/>
      <c r="T22" s="624"/>
      <c r="U22" s="624"/>
      <c r="V22" s="624"/>
      <c r="W22" s="624"/>
      <c r="X22" s="624"/>
      <c r="Y22" s="625"/>
      <c r="Z22" s="626">
        <v>12.2</v>
      </c>
      <c r="AA22" s="626"/>
      <c r="AB22" s="626"/>
      <c r="AC22" s="626"/>
      <c r="AD22" s="627">
        <v>7023846</v>
      </c>
      <c r="AE22" s="627"/>
      <c r="AF22" s="627"/>
      <c r="AG22" s="627"/>
      <c r="AH22" s="627"/>
      <c r="AI22" s="627"/>
      <c r="AJ22" s="627"/>
      <c r="AK22" s="627"/>
      <c r="AL22" s="628">
        <v>24.6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238</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838626</v>
      </c>
      <c r="S23" s="624"/>
      <c r="T23" s="624"/>
      <c r="U23" s="624"/>
      <c r="V23" s="624"/>
      <c r="W23" s="624"/>
      <c r="X23" s="624"/>
      <c r="Y23" s="625"/>
      <c r="Z23" s="626">
        <v>1.5</v>
      </c>
      <c r="AA23" s="626"/>
      <c r="AB23" s="626"/>
      <c r="AC23" s="626"/>
      <c r="AD23" s="627" t="s">
        <v>238</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1185231</v>
      </c>
      <c r="BH23" s="624"/>
      <c r="BI23" s="624"/>
      <c r="BJ23" s="624"/>
      <c r="BK23" s="624"/>
      <c r="BL23" s="624"/>
      <c r="BM23" s="624"/>
      <c r="BN23" s="625"/>
      <c r="BO23" s="626">
        <v>6.4</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v>1300</v>
      </c>
      <c r="S24" s="624"/>
      <c r="T24" s="624"/>
      <c r="U24" s="624"/>
      <c r="V24" s="624"/>
      <c r="W24" s="624"/>
      <c r="X24" s="624"/>
      <c r="Y24" s="625"/>
      <c r="Z24" s="626">
        <v>0</v>
      </c>
      <c r="AA24" s="626"/>
      <c r="AB24" s="626"/>
      <c r="AC24" s="626"/>
      <c r="AD24" s="627" t="s">
        <v>247</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238</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26205132</v>
      </c>
      <c r="CS24" s="613"/>
      <c r="CT24" s="613"/>
      <c r="CU24" s="613"/>
      <c r="CV24" s="613"/>
      <c r="CW24" s="613"/>
      <c r="CX24" s="613"/>
      <c r="CY24" s="614"/>
      <c r="CZ24" s="617">
        <v>48.5</v>
      </c>
      <c r="DA24" s="618"/>
      <c r="DB24" s="618"/>
      <c r="DC24" s="634"/>
      <c r="DD24" s="658">
        <v>15712202</v>
      </c>
      <c r="DE24" s="613"/>
      <c r="DF24" s="613"/>
      <c r="DG24" s="613"/>
      <c r="DH24" s="613"/>
      <c r="DI24" s="613"/>
      <c r="DJ24" s="613"/>
      <c r="DK24" s="614"/>
      <c r="DL24" s="658">
        <v>15548376</v>
      </c>
      <c r="DM24" s="613"/>
      <c r="DN24" s="613"/>
      <c r="DO24" s="613"/>
      <c r="DP24" s="613"/>
      <c r="DQ24" s="613"/>
      <c r="DR24" s="613"/>
      <c r="DS24" s="613"/>
      <c r="DT24" s="613"/>
      <c r="DU24" s="613"/>
      <c r="DV24" s="614"/>
      <c r="DW24" s="617">
        <v>53.2</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30543390</v>
      </c>
      <c r="S25" s="624"/>
      <c r="T25" s="624"/>
      <c r="U25" s="624"/>
      <c r="V25" s="624"/>
      <c r="W25" s="624"/>
      <c r="X25" s="624"/>
      <c r="Y25" s="625"/>
      <c r="Z25" s="626">
        <v>53.2</v>
      </c>
      <c r="AA25" s="626"/>
      <c r="AB25" s="626"/>
      <c r="AC25" s="626"/>
      <c r="AD25" s="627">
        <v>28518233</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238</v>
      </c>
      <c r="BH25" s="624"/>
      <c r="BI25" s="624"/>
      <c r="BJ25" s="624"/>
      <c r="BK25" s="624"/>
      <c r="BL25" s="624"/>
      <c r="BM25" s="624"/>
      <c r="BN25" s="625"/>
      <c r="BO25" s="626" t="s">
        <v>238</v>
      </c>
      <c r="BP25" s="626"/>
      <c r="BQ25" s="626"/>
      <c r="BR25" s="626"/>
      <c r="BS25" s="627" t="s">
        <v>131</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8743931</v>
      </c>
      <c r="CS25" s="655"/>
      <c r="CT25" s="655"/>
      <c r="CU25" s="655"/>
      <c r="CV25" s="655"/>
      <c r="CW25" s="655"/>
      <c r="CX25" s="655"/>
      <c r="CY25" s="656"/>
      <c r="CZ25" s="628">
        <v>16.2</v>
      </c>
      <c r="DA25" s="653"/>
      <c r="DB25" s="653"/>
      <c r="DC25" s="657"/>
      <c r="DD25" s="632">
        <v>8045870</v>
      </c>
      <c r="DE25" s="655"/>
      <c r="DF25" s="655"/>
      <c r="DG25" s="655"/>
      <c r="DH25" s="655"/>
      <c r="DI25" s="655"/>
      <c r="DJ25" s="655"/>
      <c r="DK25" s="656"/>
      <c r="DL25" s="632">
        <v>7972982</v>
      </c>
      <c r="DM25" s="655"/>
      <c r="DN25" s="655"/>
      <c r="DO25" s="655"/>
      <c r="DP25" s="655"/>
      <c r="DQ25" s="655"/>
      <c r="DR25" s="655"/>
      <c r="DS25" s="655"/>
      <c r="DT25" s="655"/>
      <c r="DU25" s="655"/>
      <c r="DV25" s="656"/>
      <c r="DW25" s="628">
        <v>27.3</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14082</v>
      </c>
      <c r="S26" s="624"/>
      <c r="T26" s="624"/>
      <c r="U26" s="624"/>
      <c r="V26" s="624"/>
      <c r="W26" s="624"/>
      <c r="X26" s="624"/>
      <c r="Y26" s="625"/>
      <c r="Z26" s="626">
        <v>0</v>
      </c>
      <c r="AA26" s="626"/>
      <c r="AB26" s="626"/>
      <c r="AC26" s="626"/>
      <c r="AD26" s="627">
        <v>14082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238</v>
      </c>
      <c r="BH26" s="624"/>
      <c r="BI26" s="624"/>
      <c r="BJ26" s="624"/>
      <c r="BK26" s="624"/>
      <c r="BL26" s="624"/>
      <c r="BM26" s="624"/>
      <c r="BN26" s="625"/>
      <c r="BO26" s="626" t="s">
        <v>131</v>
      </c>
      <c r="BP26" s="626"/>
      <c r="BQ26" s="626"/>
      <c r="BR26" s="626"/>
      <c r="BS26" s="627" t="s">
        <v>238</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5483767</v>
      </c>
      <c r="CS26" s="624"/>
      <c r="CT26" s="624"/>
      <c r="CU26" s="624"/>
      <c r="CV26" s="624"/>
      <c r="CW26" s="624"/>
      <c r="CX26" s="624"/>
      <c r="CY26" s="625"/>
      <c r="CZ26" s="628">
        <v>10.1</v>
      </c>
      <c r="DA26" s="653"/>
      <c r="DB26" s="653"/>
      <c r="DC26" s="657"/>
      <c r="DD26" s="632">
        <v>5141273</v>
      </c>
      <c r="DE26" s="624"/>
      <c r="DF26" s="624"/>
      <c r="DG26" s="624"/>
      <c r="DH26" s="624"/>
      <c r="DI26" s="624"/>
      <c r="DJ26" s="624"/>
      <c r="DK26" s="625"/>
      <c r="DL26" s="632" t="s">
        <v>131</v>
      </c>
      <c r="DM26" s="624"/>
      <c r="DN26" s="624"/>
      <c r="DO26" s="624"/>
      <c r="DP26" s="624"/>
      <c r="DQ26" s="624"/>
      <c r="DR26" s="624"/>
      <c r="DS26" s="624"/>
      <c r="DT26" s="624"/>
      <c r="DU26" s="624"/>
      <c r="DV26" s="625"/>
      <c r="DW26" s="628" t="s">
        <v>238</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101384</v>
      </c>
      <c r="S27" s="624"/>
      <c r="T27" s="624"/>
      <c r="U27" s="624"/>
      <c r="V27" s="624"/>
      <c r="W27" s="624"/>
      <c r="X27" s="624"/>
      <c r="Y27" s="625"/>
      <c r="Z27" s="626">
        <v>0.2</v>
      </c>
      <c r="AA27" s="626"/>
      <c r="AB27" s="626"/>
      <c r="AC27" s="626"/>
      <c r="AD27" s="627" t="s">
        <v>131</v>
      </c>
      <c r="AE27" s="627"/>
      <c r="AF27" s="627"/>
      <c r="AG27" s="627"/>
      <c r="AH27" s="627"/>
      <c r="AI27" s="627"/>
      <c r="AJ27" s="627"/>
      <c r="AK27" s="627"/>
      <c r="AL27" s="628" t="s">
        <v>131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18399886</v>
      </c>
      <c r="BH27" s="624"/>
      <c r="BI27" s="624"/>
      <c r="BJ27" s="624"/>
      <c r="BK27" s="624"/>
      <c r="BL27" s="624"/>
      <c r="BM27" s="624"/>
      <c r="BN27" s="625"/>
      <c r="BO27" s="626">
        <v>100</v>
      </c>
      <c r="BP27" s="626"/>
      <c r="BQ27" s="626"/>
      <c r="BR27" s="626"/>
      <c r="BS27" s="627">
        <v>355651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13441558</v>
      </c>
      <c r="CS27" s="655"/>
      <c r="CT27" s="655"/>
      <c r="CU27" s="655"/>
      <c r="CV27" s="655"/>
      <c r="CW27" s="655"/>
      <c r="CX27" s="655"/>
      <c r="CY27" s="656"/>
      <c r="CZ27" s="628">
        <v>24.9</v>
      </c>
      <c r="DA27" s="653"/>
      <c r="DB27" s="653"/>
      <c r="DC27" s="657"/>
      <c r="DD27" s="632">
        <v>3730690</v>
      </c>
      <c r="DE27" s="655"/>
      <c r="DF27" s="655"/>
      <c r="DG27" s="655"/>
      <c r="DH27" s="655"/>
      <c r="DI27" s="655"/>
      <c r="DJ27" s="655"/>
      <c r="DK27" s="656"/>
      <c r="DL27" s="632">
        <v>3639752</v>
      </c>
      <c r="DM27" s="655"/>
      <c r="DN27" s="655"/>
      <c r="DO27" s="655"/>
      <c r="DP27" s="655"/>
      <c r="DQ27" s="655"/>
      <c r="DR27" s="655"/>
      <c r="DS27" s="655"/>
      <c r="DT27" s="655"/>
      <c r="DU27" s="655"/>
      <c r="DV27" s="656"/>
      <c r="DW27" s="628">
        <v>12.5</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276863</v>
      </c>
      <c r="S28" s="624"/>
      <c r="T28" s="624"/>
      <c r="U28" s="624"/>
      <c r="V28" s="624"/>
      <c r="W28" s="624"/>
      <c r="X28" s="624"/>
      <c r="Y28" s="625"/>
      <c r="Z28" s="626">
        <v>0.5</v>
      </c>
      <c r="AA28" s="626"/>
      <c r="AB28" s="626"/>
      <c r="AC28" s="626"/>
      <c r="AD28" s="627">
        <v>14031</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4019643</v>
      </c>
      <c r="CS28" s="624"/>
      <c r="CT28" s="624"/>
      <c r="CU28" s="624"/>
      <c r="CV28" s="624"/>
      <c r="CW28" s="624"/>
      <c r="CX28" s="624"/>
      <c r="CY28" s="625"/>
      <c r="CZ28" s="628">
        <v>7.4</v>
      </c>
      <c r="DA28" s="653"/>
      <c r="DB28" s="653"/>
      <c r="DC28" s="657"/>
      <c r="DD28" s="632">
        <v>3935642</v>
      </c>
      <c r="DE28" s="624"/>
      <c r="DF28" s="624"/>
      <c r="DG28" s="624"/>
      <c r="DH28" s="624"/>
      <c r="DI28" s="624"/>
      <c r="DJ28" s="624"/>
      <c r="DK28" s="625"/>
      <c r="DL28" s="632">
        <v>3935642</v>
      </c>
      <c r="DM28" s="624"/>
      <c r="DN28" s="624"/>
      <c r="DO28" s="624"/>
      <c r="DP28" s="624"/>
      <c r="DQ28" s="624"/>
      <c r="DR28" s="624"/>
      <c r="DS28" s="624"/>
      <c r="DT28" s="624"/>
      <c r="DU28" s="624"/>
      <c r="DV28" s="625"/>
      <c r="DW28" s="628">
        <v>13.5</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383040</v>
      </c>
      <c r="S29" s="624"/>
      <c r="T29" s="624"/>
      <c r="U29" s="624"/>
      <c r="V29" s="624"/>
      <c r="W29" s="624"/>
      <c r="X29" s="624"/>
      <c r="Y29" s="625"/>
      <c r="Z29" s="626">
        <v>0.7</v>
      </c>
      <c r="AA29" s="626"/>
      <c r="AB29" s="626"/>
      <c r="AC29" s="626"/>
      <c r="AD29" s="627" t="s">
        <v>238</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4019643</v>
      </c>
      <c r="CS29" s="655"/>
      <c r="CT29" s="655"/>
      <c r="CU29" s="655"/>
      <c r="CV29" s="655"/>
      <c r="CW29" s="655"/>
      <c r="CX29" s="655"/>
      <c r="CY29" s="656"/>
      <c r="CZ29" s="628">
        <v>7.4</v>
      </c>
      <c r="DA29" s="653"/>
      <c r="DB29" s="653"/>
      <c r="DC29" s="657"/>
      <c r="DD29" s="632">
        <v>3935642</v>
      </c>
      <c r="DE29" s="655"/>
      <c r="DF29" s="655"/>
      <c r="DG29" s="655"/>
      <c r="DH29" s="655"/>
      <c r="DI29" s="655"/>
      <c r="DJ29" s="655"/>
      <c r="DK29" s="656"/>
      <c r="DL29" s="632">
        <v>3935642</v>
      </c>
      <c r="DM29" s="655"/>
      <c r="DN29" s="655"/>
      <c r="DO29" s="655"/>
      <c r="DP29" s="655"/>
      <c r="DQ29" s="655"/>
      <c r="DR29" s="655"/>
      <c r="DS29" s="655"/>
      <c r="DT29" s="655"/>
      <c r="DU29" s="655"/>
      <c r="DV29" s="656"/>
      <c r="DW29" s="628">
        <v>13.5</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10470282</v>
      </c>
      <c r="S30" s="624"/>
      <c r="T30" s="624"/>
      <c r="U30" s="624"/>
      <c r="V30" s="624"/>
      <c r="W30" s="624"/>
      <c r="X30" s="624"/>
      <c r="Y30" s="625"/>
      <c r="Z30" s="626">
        <v>18.2</v>
      </c>
      <c r="AA30" s="626"/>
      <c r="AB30" s="626"/>
      <c r="AC30" s="626"/>
      <c r="AD30" s="627" t="s">
        <v>131</v>
      </c>
      <c r="AE30" s="627"/>
      <c r="AF30" s="627"/>
      <c r="AG30" s="627"/>
      <c r="AH30" s="627"/>
      <c r="AI30" s="627"/>
      <c r="AJ30" s="627"/>
      <c r="AK30" s="627"/>
      <c r="AL30" s="628" t="s">
        <v>238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3930637</v>
      </c>
      <c r="CS30" s="624"/>
      <c r="CT30" s="624"/>
      <c r="CU30" s="624"/>
      <c r="CV30" s="624"/>
      <c r="CW30" s="624"/>
      <c r="CX30" s="624"/>
      <c r="CY30" s="625"/>
      <c r="CZ30" s="628">
        <v>7.3</v>
      </c>
      <c r="DA30" s="653"/>
      <c r="DB30" s="653"/>
      <c r="DC30" s="657"/>
      <c r="DD30" s="632">
        <v>3850710</v>
      </c>
      <c r="DE30" s="624"/>
      <c r="DF30" s="624"/>
      <c r="DG30" s="624"/>
      <c r="DH30" s="624"/>
      <c r="DI30" s="624"/>
      <c r="DJ30" s="624"/>
      <c r="DK30" s="625"/>
      <c r="DL30" s="632">
        <v>3850710</v>
      </c>
      <c r="DM30" s="624"/>
      <c r="DN30" s="624"/>
      <c r="DO30" s="624"/>
      <c r="DP30" s="624"/>
      <c r="DQ30" s="624"/>
      <c r="DR30" s="624"/>
      <c r="DS30" s="624"/>
      <c r="DT30" s="624"/>
      <c r="DU30" s="624"/>
      <c r="DV30" s="625"/>
      <c r="DW30" s="628">
        <v>13.2</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238</v>
      </c>
      <c r="S31" s="624"/>
      <c r="T31" s="624"/>
      <c r="U31" s="624"/>
      <c r="V31" s="624"/>
      <c r="W31" s="624"/>
      <c r="X31" s="624"/>
      <c r="Y31" s="625"/>
      <c r="Z31" s="626" t="s">
        <v>238</v>
      </c>
      <c r="AA31" s="626"/>
      <c r="AB31" s="626"/>
      <c r="AC31" s="626"/>
      <c r="AD31" s="627" t="s">
        <v>238</v>
      </c>
      <c r="AE31" s="627"/>
      <c r="AF31" s="627"/>
      <c r="AG31" s="627"/>
      <c r="AH31" s="627"/>
      <c r="AI31" s="627"/>
      <c r="AJ31" s="627"/>
      <c r="AK31" s="627"/>
      <c r="AL31" s="628" t="s">
        <v>131</v>
      </c>
      <c r="AM31" s="629"/>
      <c r="AN31" s="629"/>
      <c r="AO31" s="630"/>
      <c r="AP31" s="669" t="s">
        <v>316</v>
      </c>
      <c r="AQ31" s="670"/>
      <c r="AR31" s="670"/>
      <c r="AS31" s="670"/>
      <c r="AT31" s="675" t="s">
        <v>317</v>
      </c>
      <c r="AU31" s="218"/>
      <c r="AV31" s="218"/>
      <c r="AW31" s="218"/>
      <c r="AX31" s="609" t="s">
        <v>189</v>
      </c>
      <c r="AY31" s="610"/>
      <c r="AZ31" s="610"/>
      <c r="BA31" s="610"/>
      <c r="BB31" s="610"/>
      <c r="BC31" s="610"/>
      <c r="BD31" s="610"/>
      <c r="BE31" s="610"/>
      <c r="BF31" s="611"/>
      <c r="BG31" s="679">
        <v>99.3</v>
      </c>
      <c r="BH31" s="667"/>
      <c r="BI31" s="667"/>
      <c r="BJ31" s="667"/>
      <c r="BK31" s="667"/>
      <c r="BL31" s="667"/>
      <c r="BM31" s="618">
        <v>98.1</v>
      </c>
      <c r="BN31" s="667"/>
      <c r="BO31" s="667"/>
      <c r="BP31" s="667"/>
      <c r="BQ31" s="668"/>
      <c r="BR31" s="679">
        <v>99.2</v>
      </c>
      <c r="BS31" s="667"/>
      <c r="BT31" s="667"/>
      <c r="BU31" s="667"/>
      <c r="BV31" s="667"/>
      <c r="BW31" s="667"/>
      <c r="BX31" s="618">
        <v>97.8</v>
      </c>
      <c r="BY31" s="667"/>
      <c r="BZ31" s="667"/>
      <c r="CA31" s="667"/>
      <c r="CB31" s="668"/>
      <c r="CD31" s="661"/>
      <c r="CE31" s="662"/>
      <c r="CF31" s="620" t="s">
        <v>318</v>
      </c>
      <c r="CG31" s="621"/>
      <c r="CH31" s="621"/>
      <c r="CI31" s="621"/>
      <c r="CJ31" s="621"/>
      <c r="CK31" s="621"/>
      <c r="CL31" s="621"/>
      <c r="CM31" s="621"/>
      <c r="CN31" s="621"/>
      <c r="CO31" s="621"/>
      <c r="CP31" s="621"/>
      <c r="CQ31" s="622"/>
      <c r="CR31" s="623">
        <v>89006</v>
      </c>
      <c r="CS31" s="655"/>
      <c r="CT31" s="655"/>
      <c r="CU31" s="655"/>
      <c r="CV31" s="655"/>
      <c r="CW31" s="655"/>
      <c r="CX31" s="655"/>
      <c r="CY31" s="656"/>
      <c r="CZ31" s="628">
        <v>0.2</v>
      </c>
      <c r="DA31" s="653"/>
      <c r="DB31" s="653"/>
      <c r="DC31" s="657"/>
      <c r="DD31" s="632">
        <v>84932</v>
      </c>
      <c r="DE31" s="655"/>
      <c r="DF31" s="655"/>
      <c r="DG31" s="655"/>
      <c r="DH31" s="655"/>
      <c r="DI31" s="655"/>
      <c r="DJ31" s="655"/>
      <c r="DK31" s="656"/>
      <c r="DL31" s="632">
        <v>84932</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3517308</v>
      </c>
      <c r="S32" s="624"/>
      <c r="T32" s="624"/>
      <c r="U32" s="624"/>
      <c r="V32" s="624"/>
      <c r="W32" s="624"/>
      <c r="X32" s="624"/>
      <c r="Y32" s="625"/>
      <c r="Z32" s="626">
        <v>6.1</v>
      </c>
      <c r="AA32" s="626"/>
      <c r="AB32" s="626"/>
      <c r="AC32" s="626"/>
      <c r="AD32" s="627" t="s">
        <v>238</v>
      </c>
      <c r="AE32" s="627"/>
      <c r="AF32" s="627"/>
      <c r="AG32" s="627"/>
      <c r="AH32" s="627"/>
      <c r="AI32" s="627"/>
      <c r="AJ32" s="627"/>
      <c r="AK32" s="627"/>
      <c r="AL32" s="628" t="s">
        <v>131</v>
      </c>
      <c r="AM32" s="629"/>
      <c r="AN32" s="629"/>
      <c r="AO32" s="630"/>
      <c r="AP32" s="671"/>
      <c r="AQ32" s="672"/>
      <c r="AR32" s="672"/>
      <c r="AS32" s="672"/>
      <c r="AT32" s="676"/>
      <c r="AU32" s="214" t="s">
        <v>320</v>
      </c>
      <c r="AX32" s="620" t="s">
        <v>321</v>
      </c>
      <c r="AY32" s="621"/>
      <c r="AZ32" s="621"/>
      <c r="BA32" s="621"/>
      <c r="BB32" s="621"/>
      <c r="BC32" s="621"/>
      <c r="BD32" s="621"/>
      <c r="BE32" s="621"/>
      <c r="BF32" s="622"/>
      <c r="BG32" s="680">
        <v>99.1</v>
      </c>
      <c r="BH32" s="655"/>
      <c r="BI32" s="655"/>
      <c r="BJ32" s="655"/>
      <c r="BK32" s="655"/>
      <c r="BL32" s="655"/>
      <c r="BM32" s="629">
        <v>97.9</v>
      </c>
      <c r="BN32" s="655"/>
      <c r="BO32" s="655"/>
      <c r="BP32" s="655"/>
      <c r="BQ32" s="678"/>
      <c r="BR32" s="680">
        <v>99.1</v>
      </c>
      <c r="BS32" s="655"/>
      <c r="BT32" s="655"/>
      <c r="BU32" s="655"/>
      <c r="BV32" s="655"/>
      <c r="BW32" s="655"/>
      <c r="BX32" s="629">
        <v>97.6</v>
      </c>
      <c r="BY32" s="655"/>
      <c r="BZ32" s="655"/>
      <c r="CA32" s="655"/>
      <c r="CB32" s="678"/>
      <c r="CD32" s="663"/>
      <c r="CE32" s="664"/>
      <c r="CF32" s="620" t="s">
        <v>322</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247</v>
      </c>
      <c r="DA32" s="653"/>
      <c r="DB32" s="653"/>
      <c r="DC32" s="657"/>
      <c r="DD32" s="632" t="s">
        <v>131</v>
      </c>
      <c r="DE32" s="624"/>
      <c r="DF32" s="624"/>
      <c r="DG32" s="624"/>
      <c r="DH32" s="624"/>
      <c r="DI32" s="624"/>
      <c r="DJ32" s="624"/>
      <c r="DK32" s="625"/>
      <c r="DL32" s="632" t="s">
        <v>238</v>
      </c>
      <c r="DM32" s="624"/>
      <c r="DN32" s="624"/>
      <c r="DO32" s="624"/>
      <c r="DP32" s="624"/>
      <c r="DQ32" s="624"/>
      <c r="DR32" s="624"/>
      <c r="DS32" s="624"/>
      <c r="DT32" s="624"/>
      <c r="DU32" s="624"/>
      <c r="DV32" s="625"/>
      <c r="DW32" s="628" t="s">
        <v>238</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189617</v>
      </c>
      <c r="S33" s="624"/>
      <c r="T33" s="624"/>
      <c r="U33" s="624"/>
      <c r="V33" s="624"/>
      <c r="W33" s="624"/>
      <c r="X33" s="624"/>
      <c r="Y33" s="625"/>
      <c r="Z33" s="626">
        <v>0.3</v>
      </c>
      <c r="AA33" s="626"/>
      <c r="AB33" s="626"/>
      <c r="AC33" s="626"/>
      <c r="AD33" s="627">
        <v>37669</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99.3</v>
      </c>
      <c r="BH33" s="682"/>
      <c r="BI33" s="682"/>
      <c r="BJ33" s="682"/>
      <c r="BK33" s="682"/>
      <c r="BL33" s="682"/>
      <c r="BM33" s="683">
        <v>98.1</v>
      </c>
      <c r="BN33" s="682"/>
      <c r="BO33" s="682"/>
      <c r="BP33" s="682"/>
      <c r="BQ33" s="684"/>
      <c r="BR33" s="681">
        <v>99.3</v>
      </c>
      <c r="BS33" s="682"/>
      <c r="BT33" s="682"/>
      <c r="BU33" s="682"/>
      <c r="BV33" s="682"/>
      <c r="BW33" s="682"/>
      <c r="BX33" s="683">
        <v>97.8</v>
      </c>
      <c r="BY33" s="682"/>
      <c r="BZ33" s="682"/>
      <c r="CA33" s="682"/>
      <c r="CB33" s="684"/>
      <c r="CD33" s="620" t="s">
        <v>325</v>
      </c>
      <c r="CE33" s="621"/>
      <c r="CF33" s="621"/>
      <c r="CG33" s="621"/>
      <c r="CH33" s="621"/>
      <c r="CI33" s="621"/>
      <c r="CJ33" s="621"/>
      <c r="CK33" s="621"/>
      <c r="CL33" s="621"/>
      <c r="CM33" s="621"/>
      <c r="CN33" s="621"/>
      <c r="CO33" s="621"/>
      <c r="CP33" s="621"/>
      <c r="CQ33" s="622"/>
      <c r="CR33" s="623">
        <v>24836844</v>
      </c>
      <c r="CS33" s="655"/>
      <c r="CT33" s="655"/>
      <c r="CU33" s="655"/>
      <c r="CV33" s="655"/>
      <c r="CW33" s="655"/>
      <c r="CX33" s="655"/>
      <c r="CY33" s="656"/>
      <c r="CZ33" s="628">
        <v>45.9</v>
      </c>
      <c r="DA33" s="653"/>
      <c r="DB33" s="653"/>
      <c r="DC33" s="657"/>
      <c r="DD33" s="632">
        <v>18518035</v>
      </c>
      <c r="DE33" s="655"/>
      <c r="DF33" s="655"/>
      <c r="DG33" s="655"/>
      <c r="DH33" s="655"/>
      <c r="DI33" s="655"/>
      <c r="DJ33" s="655"/>
      <c r="DK33" s="656"/>
      <c r="DL33" s="632">
        <v>11352627</v>
      </c>
      <c r="DM33" s="655"/>
      <c r="DN33" s="655"/>
      <c r="DO33" s="655"/>
      <c r="DP33" s="655"/>
      <c r="DQ33" s="655"/>
      <c r="DR33" s="655"/>
      <c r="DS33" s="655"/>
      <c r="DT33" s="655"/>
      <c r="DU33" s="655"/>
      <c r="DV33" s="656"/>
      <c r="DW33" s="628">
        <v>38.9</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1279563</v>
      </c>
      <c r="S34" s="624"/>
      <c r="T34" s="624"/>
      <c r="U34" s="624"/>
      <c r="V34" s="624"/>
      <c r="W34" s="624"/>
      <c r="X34" s="624"/>
      <c r="Y34" s="625"/>
      <c r="Z34" s="626">
        <v>2.2000000000000002</v>
      </c>
      <c r="AA34" s="626"/>
      <c r="AB34" s="626"/>
      <c r="AC34" s="626"/>
      <c r="AD34" s="627" t="s">
        <v>131</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7376906</v>
      </c>
      <c r="CS34" s="624"/>
      <c r="CT34" s="624"/>
      <c r="CU34" s="624"/>
      <c r="CV34" s="624"/>
      <c r="CW34" s="624"/>
      <c r="CX34" s="624"/>
      <c r="CY34" s="625"/>
      <c r="CZ34" s="628">
        <v>13.6</v>
      </c>
      <c r="DA34" s="653"/>
      <c r="DB34" s="653"/>
      <c r="DC34" s="657"/>
      <c r="DD34" s="632">
        <v>5611626</v>
      </c>
      <c r="DE34" s="624"/>
      <c r="DF34" s="624"/>
      <c r="DG34" s="624"/>
      <c r="DH34" s="624"/>
      <c r="DI34" s="624"/>
      <c r="DJ34" s="624"/>
      <c r="DK34" s="625"/>
      <c r="DL34" s="632">
        <v>5280642</v>
      </c>
      <c r="DM34" s="624"/>
      <c r="DN34" s="624"/>
      <c r="DO34" s="624"/>
      <c r="DP34" s="624"/>
      <c r="DQ34" s="624"/>
      <c r="DR34" s="624"/>
      <c r="DS34" s="624"/>
      <c r="DT34" s="624"/>
      <c r="DU34" s="624"/>
      <c r="DV34" s="625"/>
      <c r="DW34" s="628">
        <v>18.100000000000001</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2897990</v>
      </c>
      <c r="S35" s="624"/>
      <c r="T35" s="624"/>
      <c r="U35" s="624"/>
      <c r="V35" s="624"/>
      <c r="W35" s="624"/>
      <c r="X35" s="624"/>
      <c r="Y35" s="625"/>
      <c r="Z35" s="626">
        <v>5</v>
      </c>
      <c r="AA35" s="626"/>
      <c r="AB35" s="626"/>
      <c r="AC35" s="626"/>
      <c r="AD35" s="627" t="s">
        <v>238</v>
      </c>
      <c r="AE35" s="627"/>
      <c r="AF35" s="627"/>
      <c r="AG35" s="627"/>
      <c r="AH35" s="627"/>
      <c r="AI35" s="627"/>
      <c r="AJ35" s="627"/>
      <c r="AK35" s="627"/>
      <c r="AL35" s="628" t="s">
        <v>247</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732306</v>
      </c>
      <c r="CS35" s="655"/>
      <c r="CT35" s="655"/>
      <c r="CU35" s="655"/>
      <c r="CV35" s="655"/>
      <c r="CW35" s="655"/>
      <c r="CX35" s="655"/>
      <c r="CY35" s="656"/>
      <c r="CZ35" s="628">
        <v>1.4</v>
      </c>
      <c r="DA35" s="653"/>
      <c r="DB35" s="653"/>
      <c r="DC35" s="657"/>
      <c r="DD35" s="632">
        <v>626079</v>
      </c>
      <c r="DE35" s="655"/>
      <c r="DF35" s="655"/>
      <c r="DG35" s="655"/>
      <c r="DH35" s="655"/>
      <c r="DI35" s="655"/>
      <c r="DJ35" s="655"/>
      <c r="DK35" s="656"/>
      <c r="DL35" s="632">
        <v>602206</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3417914</v>
      </c>
      <c r="S36" s="624"/>
      <c r="T36" s="624"/>
      <c r="U36" s="624"/>
      <c r="V36" s="624"/>
      <c r="W36" s="624"/>
      <c r="X36" s="624"/>
      <c r="Y36" s="625"/>
      <c r="Z36" s="626">
        <v>6</v>
      </c>
      <c r="AA36" s="626"/>
      <c r="AB36" s="626"/>
      <c r="AC36" s="626"/>
      <c r="AD36" s="627" t="s">
        <v>238</v>
      </c>
      <c r="AE36" s="627"/>
      <c r="AF36" s="627"/>
      <c r="AG36" s="627"/>
      <c r="AH36" s="627"/>
      <c r="AI36" s="627"/>
      <c r="AJ36" s="627"/>
      <c r="AK36" s="627"/>
      <c r="AL36" s="628" t="s">
        <v>131</v>
      </c>
      <c r="AM36" s="629"/>
      <c r="AN36" s="629"/>
      <c r="AO36" s="630"/>
      <c r="AP36" s="222"/>
      <c r="AQ36" s="689" t="s">
        <v>333</v>
      </c>
      <c r="AR36" s="690"/>
      <c r="AS36" s="690"/>
      <c r="AT36" s="690"/>
      <c r="AU36" s="690"/>
      <c r="AV36" s="690"/>
      <c r="AW36" s="690"/>
      <c r="AX36" s="690"/>
      <c r="AY36" s="691"/>
      <c r="AZ36" s="612">
        <v>6323468</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307696</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5763073</v>
      </c>
      <c r="CS36" s="624"/>
      <c r="CT36" s="624"/>
      <c r="CU36" s="624"/>
      <c r="CV36" s="624"/>
      <c r="CW36" s="624"/>
      <c r="CX36" s="624"/>
      <c r="CY36" s="625"/>
      <c r="CZ36" s="628">
        <v>10.7</v>
      </c>
      <c r="DA36" s="653"/>
      <c r="DB36" s="653"/>
      <c r="DC36" s="657"/>
      <c r="DD36" s="632">
        <v>5097756</v>
      </c>
      <c r="DE36" s="624"/>
      <c r="DF36" s="624"/>
      <c r="DG36" s="624"/>
      <c r="DH36" s="624"/>
      <c r="DI36" s="624"/>
      <c r="DJ36" s="624"/>
      <c r="DK36" s="625"/>
      <c r="DL36" s="632">
        <v>2243436</v>
      </c>
      <c r="DM36" s="624"/>
      <c r="DN36" s="624"/>
      <c r="DO36" s="624"/>
      <c r="DP36" s="624"/>
      <c r="DQ36" s="624"/>
      <c r="DR36" s="624"/>
      <c r="DS36" s="624"/>
      <c r="DT36" s="624"/>
      <c r="DU36" s="624"/>
      <c r="DV36" s="625"/>
      <c r="DW36" s="628">
        <v>7.7</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2359648</v>
      </c>
      <c r="S37" s="624"/>
      <c r="T37" s="624"/>
      <c r="U37" s="624"/>
      <c r="V37" s="624"/>
      <c r="W37" s="624"/>
      <c r="X37" s="624"/>
      <c r="Y37" s="625"/>
      <c r="Z37" s="626">
        <v>4.0999999999999996</v>
      </c>
      <c r="AA37" s="626"/>
      <c r="AB37" s="626"/>
      <c r="AC37" s="626"/>
      <c r="AD37" s="627">
        <v>21</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1844800</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271959</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419917</v>
      </c>
      <c r="CS37" s="655"/>
      <c r="CT37" s="655"/>
      <c r="CU37" s="655"/>
      <c r="CV37" s="655"/>
      <c r="CW37" s="655"/>
      <c r="CX37" s="655"/>
      <c r="CY37" s="656"/>
      <c r="CZ37" s="628">
        <v>0.8</v>
      </c>
      <c r="DA37" s="653"/>
      <c r="DB37" s="653"/>
      <c r="DC37" s="657"/>
      <c r="DD37" s="632">
        <v>269917</v>
      </c>
      <c r="DE37" s="655"/>
      <c r="DF37" s="655"/>
      <c r="DG37" s="655"/>
      <c r="DH37" s="655"/>
      <c r="DI37" s="655"/>
      <c r="DJ37" s="655"/>
      <c r="DK37" s="656"/>
      <c r="DL37" s="632">
        <v>269917</v>
      </c>
      <c r="DM37" s="655"/>
      <c r="DN37" s="655"/>
      <c r="DO37" s="655"/>
      <c r="DP37" s="655"/>
      <c r="DQ37" s="655"/>
      <c r="DR37" s="655"/>
      <c r="DS37" s="655"/>
      <c r="DT37" s="655"/>
      <c r="DU37" s="655"/>
      <c r="DV37" s="656"/>
      <c r="DW37" s="628">
        <v>0.9</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1942400</v>
      </c>
      <c r="S38" s="624"/>
      <c r="T38" s="624"/>
      <c r="U38" s="624"/>
      <c r="V38" s="624"/>
      <c r="W38" s="624"/>
      <c r="X38" s="624"/>
      <c r="Y38" s="625"/>
      <c r="Z38" s="626">
        <v>3.4</v>
      </c>
      <c r="AA38" s="626"/>
      <c r="AB38" s="626"/>
      <c r="AC38" s="626"/>
      <c r="AD38" s="627" t="s">
        <v>238</v>
      </c>
      <c r="AE38" s="627"/>
      <c r="AF38" s="627"/>
      <c r="AG38" s="627"/>
      <c r="AH38" s="627"/>
      <c r="AI38" s="627"/>
      <c r="AJ38" s="627"/>
      <c r="AK38" s="627"/>
      <c r="AL38" s="628" t="s">
        <v>238</v>
      </c>
      <c r="AM38" s="629"/>
      <c r="AN38" s="629"/>
      <c r="AO38" s="630"/>
      <c r="AQ38" s="686" t="s">
        <v>341</v>
      </c>
      <c r="AR38" s="687"/>
      <c r="AS38" s="687"/>
      <c r="AT38" s="687"/>
      <c r="AU38" s="687"/>
      <c r="AV38" s="687"/>
      <c r="AW38" s="687"/>
      <c r="AX38" s="687"/>
      <c r="AY38" s="688"/>
      <c r="AZ38" s="623">
        <v>154587</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15995</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4178709</v>
      </c>
      <c r="CS38" s="624"/>
      <c r="CT38" s="624"/>
      <c r="CU38" s="624"/>
      <c r="CV38" s="624"/>
      <c r="CW38" s="624"/>
      <c r="CX38" s="624"/>
      <c r="CY38" s="625"/>
      <c r="CZ38" s="628">
        <v>7.7</v>
      </c>
      <c r="DA38" s="653"/>
      <c r="DB38" s="653"/>
      <c r="DC38" s="657"/>
      <c r="DD38" s="632">
        <v>3343579</v>
      </c>
      <c r="DE38" s="624"/>
      <c r="DF38" s="624"/>
      <c r="DG38" s="624"/>
      <c r="DH38" s="624"/>
      <c r="DI38" s="624"/>
      <c r="DJ38" s="624"/>
      <c r="DK38" s="625"/>
      <c r="DL38" s="632">
        <v>3226343</v>
      </c>
      <c r="DM38" s="624"/>
      <c r="DN38" s="624"/>
      <c r="DO38" s="624"/>
      <c r="DP38" s="624"/>
      <c r="DQ38" s="624"/>
      <c r="DR38" s="624"/>
      <c r="DS38" s="624"/>
      <c r="DT38" s="624"/>
      <c r="DU38" s="624"/>
      <c r="DV38" s="625"/>
      <c r="DW38" s="628">
        <v>11</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131</v>
      </c>
      <c r="AM39" s="629"/>
      <c r="AN39" s="629"/>
      <c r="AO39" s="630"/>
      <c r="AQ39" s="686" t="s">
        <v>345</v>
      </c>
      <c r="AR39" s="687"/>
      <c r="AS39" s="687"/>
      <c r="AT39" s="687"/>
      <c r="AU39" s="687"/>
      <c r="AV39" s="687"/>
      <c r="AW39" s="687"/>
      <c r="AX39" s="687"/>
      <c r="AY39" s="688"/>
      <c r="AZ39" s="623">
        <v>145372</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24259</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5142380</v>
      </c>
      <c r="CS39" s="655"/>
      <c r="CT39" s="655"/>
      <c r="CU39" s="655"/>
      <c r="CV39" s="655"/>
      <c r="CW39" s="655"/>
      <c r="CX39" s="655"/>
      <c r="CY39" s="656"/>
      <c r="CZ39" s="628">
        <v>9.5</v>
      </c>
      <c r="DA39" s="653"/>
      <c r="DB39" s="653"/>
      <c r="DC39" s="657"/>
      <c r="DD39" s="632">
        <v>3838995</v>
      </c>
      <c r="DE39" s="655"/>
      <c r="DF39" s="655"/>
      <c r="DG39" s="655"/>
      <c r="DH39" s="655"/>
      <c r="DI39" s="655"/>
      <c r="DJ39" s="655"/>
      <c r="DK39" s="656"/>
      <c r="DL39" s="632" t="s">
        <v>238</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635900</v>
      </c>
      <c r="S40" s="624"/>
      <c r="T40" s="624"/>
      <c r="U40" s="624"/>
      <c r="V40" s="624"/>
      <c r="W40" s="624"/>
      <c r="X40" s="624"/>
      <c r="Y40" s="625"/>
      <c r="Z40" s="626">
        <v>1.1000000000000001</v>
      </c>
      <c r="AA40" s="626"/>
      <c r="AB40" s="626"/>
      <c r="AC40" s="626"/>
      <c r="AD40" s="627" t="s">
        <v>131</v>
      </c>
      <c r="AE40" s="627"/>
      <c r="AF40" s="627"/>
      <c r="AG40" s="627"/>
      <c r="AH40" s="627"/>
      <c r="AI40" s="627"/>
      <c r="AJ40" s="627"/>
      <c r="AK40" s="627"/>
      <c r="AL40" s="628" t="s">
        <v>238</v>
      </c>
      <c r="AM40" s="629"/>
      <c r="AN40" s="629"/>
      <c r="AO40" s="630"/>
      <c r="AQ40" s="686" t="s">
        <v>349</v>
      </c>
      <c r="AR40" s="687"/>
      <c r="AS40" s="687"/>
      <c r="AT40" s="687"/>
      <c r="AU40" s="687"/>
      <c r="AV40" s="687"/>
      <c r="AW40" s="687"/>
      <c r="AX40" s="687"/>
      <c r="AY40" s="688"/>
      <c r="AZ40" s="623" t="s">
        <v>131</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95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1643470</v>
      </c>
      <c r="CS40" s="624"/>
      <c r="CT40" s="624"/>
      <c r="CU40" s="624"/>
      <c r="CV40" s="624"/>
      <c r="CW40" s="624"/>
      <c r="CX40" s="624"/>
      <c r="CY40" s="625"/>
      <c r="CZ40" s="628">
        <v>3</v>
      </c>
      <c r="DA40" s="653"/>
      <c r="DB40" s="653"/>
      <c r="DC40" s="657"/>
      <c r="DD40" s="632" t="s">
        <v>238</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57393481</v>
      </c>
      <c r="S41" s="696"/>
      <c r="T41" s="696"/>
      <c r="U41" s="696"/>
      <c r="V41" s="696"/>
      <c r="W41" s="696"/>
      <c r="X41" s="696"/>
      <c r="Y41" s="700"/>
      <c r="Z41" s="701">
        <v>100</v>
      </c>
      <c r="AA41" s="701"/>
      <c r="AB41" s="701"/>
      <c r="AC41" s="701"/>
      <c r="AD41" s="702">
        <v>28584036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968630</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238</v>
      </c>
      <c r="CS41" s="655"/>
      <c r="CT41" s="655"/>
      <c r="CU41" s="655"/>
      <c r="CV41" s="655"/>
      <c r="CW41" s="655"/>
      <c r="CX41" s="655"/>
      <c r="CY41" s="656"/>
      <c r="CZ41" s="628" t="s">
        <v>131</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3210079</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330</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3035217</v>
      </c>
      <c r="CS42" s="655"/>
      <c r="CT42" s="655"/>
      <c r="CU42" s="655"/>
      <c r="CV42" s="655"/>
      <c r="CW42" s="655"/>
      <c r="CX42" s="655"/>
      <c r="CY42" s="656"/>
      <c r="CZ42" s="628">
        <v>5.6</v>
      </c>
      <c r="DA42" s="653"/>
      <c r="DB42" s="653"/>
      <c r="DC42" s="657"/>
      <c r="DD42" s="632">
        <v>796539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107447</v>
      </c>
      <c r="CS43" s="655"/>
      <c r="CT43" s="655"/>
      <c r="CU43" s="655"/>
      <c r="CV43" s="655"/>
      <c r="CW43" s="655"/>
      <c r="CX43" s="655"/>
      <c r="CY43" s="656"/>
      <c r="CZ43" s="628">
        <v>0.2</v>
      </c>
      <c r="DA43" s="653"/>
      <c r="DB43" s="653"/>
      <c r="DC43" s="657"/>
      <c r="DD43" s="632">
        <v>107447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2761389</v>
      </c>
      <c r="CS44" s="624"/>
      <c r="CT44" s="624"/>
      <c r="CU44" s="624"/>
      <c r="CV44" s="624"/>
      <c r="CW44" s="624"/>
      <c r="CX44" s="624"/>
      <c r="CY44" s="625"/>
      <c r="CZ44" s="628">
        <v>5.0999999999999996</v>
      </c>
      <c r="DA44" s="629"/>
      <c r="DB44" s="629"/>
      <c r="DC44" s="635"/>
      <c r="DD44" s="632">
        <v>792033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804115</v>
      </c>
      <c r="CS45" s="655"/>
      <c r="CT45" s="655"/>
      <c r="CU45" s="655"/>
      <c r="CV45" s="655"/>
      <c r="CW45" s="655"/>
      <c r="CX45" s="655"/>
      <c r="CY45" s="656"/>
      <c r="CZ45" s="628">
        <v>1.5</v>
      </c>
      <c r="DA45" s="653"/>
      <c r="DB45" s="653"/>
      <c r="DC45" s="657"/>
      <c r="DD45" s="632">
        <v>38234</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1872966</v>
      </c>
      <c r="CS46" s="624"/>
      <c r="CT46" s="624"/>
      <c r="CU46" s="624"/>
      <c r="CV46" s="624"/>
      <c r="CW46" s="624"/>
      <c r="CX46" s="624"/>
      <c r="CY46" s="625"/>
      <c r="CZ46" s="628">
        <v>3.5</v>
      </c>
      <c r="DA46" s="629"/>
      <c r="DB46" s="629"/>
      <c r="DC46" s="635"/>
      <c r="DD46" s="632">
        <v>727541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273828</v>
      </c>
      <c r="CS47" s="655"/>
      <c r="CT47" s="655"/>
      <c r="CU47" s="655"/>
      <c r="CV47" s="655"/>
      <c r="CW47" s="655"/>
      <c r="CX47" s="655"/>
      <c r="CY47" s="656"/>
      <c r="CZ47" s="628">
        <v>0.5</v>
      </c>
      <c r="DA47" s="653"/>
      <c r="DB47" s="653"/>
      <c r="DC47" s="657"/>
      <c r="DD47" s="632">
        <v>4506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368</v>
      </c>
      <c r="CG48" s="621"/>
      <c r="CH48" s="621"/>
      <c r="CI48" s="621"/>
      <c r="CJ48" s="621"/>
      <c r="CK48" s="621"/>
      <c r="CL48" s="621"/>
      <c r="CM48" s="621"/>
      <c r="CN48" s="621"/>
      <c r="CO48" s="621"/>
      <c r="CP48" s="621"/>
      <c r="CQ48" s="622"/>
      <c r="CR48" s="623" t="s">
        <v>238</v>
      </c>
      <c r="CS48" s="624"/>
      <c r="CT48" s="624"/>
      <c r="CU48" s="624"/>
      <c r="CV48" s="624"/>
      <c r="CW48" s="624"/>
      <c r="CX48" s="624"/>
      <c r="CY48" s="625"/>
      <c r="CZ48" s="628" t="s">
        <v>238</v>
      </c>
      <c r="DA48" s="629"/>
      <c r="DB48" s="629"/>
      <c r="DC48" s="635"/>
      <c r="DD48" s="632" t="s">
        <v>238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54077193</v>
      </c>
      <c r="CS49" s="682"/>
      <c r="CT49" s="682"/>
      <c r="CU49" s="682"/>
      <c r="CV49" s="682"/>
      <c r="CW49" s="682"/>
      <c r="CX49" s="682"/>
      <c r="CY49" s="711"/>
      <c r="CZ49" s="703">
        <v>100</v>
      </c>
      <c r="DA49" s="712"/>
      <c r="DB49" s="712"/>
      <c r="DC49" s="713"/>
      <c r="DD49" s="714">
        <v>35026776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yWK8gtJp/Nj54rCqPd1T/gTMH+K4HybmJYJUygEnoMXyWKLS8BXoWk+zxpccAWfCp+EFrwJzJ5an2fTz4ajjA==" saltValue="avrcaE6mQSqPC3eKzUsmw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B1" zoomScale="70" zoomScaleNormal="25" zoomScaleSheetLayoutView="70" workbookViewId="0">
      <selection activeCell="BQ10" sqref="BQ10"/>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57393</v>
      </c>
      <c r="R7" s="753"/>
      <c r="S7" s="753"/>
      <c r="T7" s="753"/>
      <c r="U7" s="753"/>
      <c r="V7" s="753">
        <v>54077</v>
      </c>
      <c r="W7" s="753"/>
      <c r="X7" s="753"/>
      <c r="Y7" s="753"/>
      <c r="Z7" s="753"/>
      <c r="AA7" s="753">
        <v>3316</v>
      </c>
      <c r="AB7" s="753"/>
      <c r="AC7" s="753"/>
      <c r="AD7" s="753"/>
      <c r="AE7" s="754"/>
      <c r="AF7" s="755">
        <v>3237</v>
      </c>
      <c r="AG7" s="756"/>
      <c r="AH7" s="756"/>
      <c r="AI7" s="756"/>
      <c r="AJ7" s="757"/>
      <c r="AK7" s="758" t="s">
        <v>595</v>
      </c>
      <c r="AL7" s="759"/>
      <c r="AM7" s="759"/>
      <c r="AN7" s="759"/>
      <c r="AO7" s="759"/>
      <c r="AP7" s="759">
        <v>38598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589</v>
      </c>
      <c r="BT7" s="747"/>
      <c r="BU7" s="747"/>
      <c r="BV7" s="747"/>
      <c r="BW7" s="747"/>
      <c r="BX7" s="747"/>
      <c r="BY7" s="747"/>
      <c r="BZ7" s="747"/>
      <c r="CA7" s="747"/>
      <c r="CB7" s="747"/>
      <c r="CC7" s="747"/>
      <c r="CD7" s="747"/>
      <c r="CE7" s="747"/>
      <c r="CF7" s="747"/>
      <c r="CG7" s="762"/>
      <c r="CH7" s="743">
        <v>-13</v>
      </c>
      <c r="CI7" s="744"/>
      <c r="CJ7" s="744"/>
      <c r="CK7" s="744"/>
      <c r="CL7" s="745"/>
      <c r="CM7" s="743">
        <v>927</v>
      </c>
      <c r="CN7" s="744"/>
      <c r="CO7" s="744"/>
      <c r="CP7" s="744"/>
      <c r="CQ7" s="745"/>
      <c r="CR7" s="743">
        <v>500</v>
      </c>
      <c r="CS7" s="744"/>
      <c r="CT7" s="744"/>
      <c r="CU7" s="744"/>
      <c r="CV7" s="745"/>
      <c r="CW7" s="743" t="s">
        <v>602</v>
      </c>
      <c r="CX7" s="744"/>
      <c r="CY7" s="744"/>
      <c r="CZ7" s="744"/>
      <c r="DA7" s="745"/>
      <c r="DB7" s="743" t="s">
        <v>602</v>
      </c>
      <c r="DC7" s="744"/>
      <c r="DD7" s="744"/>
      <c r="DE7" s="744"/>
      <c r="DF7" s="745"/>
      <c r="DG7" s="743" t="s">
        <v>602</v>
      </c>
      <c r="DH7" s="744"/>
      <c r="DI7" s="744"/>
      <c r="DJ7" s="744"/>
      <c r="DK7" s="745"/>
      <c r="DL7" s="743" t="s">
        <v>602</v>
      </c>
      <c r="DM7" s="744"/>
      <c r="DN7" s="744"/>
      <c r="DO7" s="744"/>
      <c r="DP7" s="745"/>
      <c r="DQ7" s="743" t="s">
        <v>602</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590</v>
      </c>
      <c r="BT8" s="774"/>
      <c r="BU8" s="774"/>
      <c r="BV8" s="774"/>
      <c r="BW8" s="774"/>
      <c r="BX8" s="774"/>
      <c r="BY8" s="774"/>
      <c r="BZ8" s="774"/>
      <c r="CA8" s="774"/>
      <c r="CB8" s="774"/>
      <c r="CC8" s="774"/>
      <c r="CD8" s="774"/>
      <c r="CE8" s="774"/>
      <c r="CF8" s="774"/>
      <c r="CG8" s="775"/>
      <c r="CH8" s="776">
        <v>0</v>
      </c>
      <c r="CI8" s="777"/>
      <c r="CJ8" s="777"/>
      <c r="CK8" s="777"/>
      <c r="CL8" s="778"/>
      <c r="CM8" s="776">
        <v>34</v>
      </c>
      <c r="CN8" s="777"/>
      <c r="CO8" s="777"/>
      <c r="CP8" s="777"/>
      <c r="CQ8" s="778"/>
      <c r="CR8" s="776">
        <v>20</v>
      </c>
      <c r="CS8" s="777"/>
      <c r="CT8" s="777"/>
      <c r="CU8" s="777"/>
      <c r="CV8" s="778"/>
      <c r="CW8" s="776">
        <v>11</v>
      </c>
      <c r="CX8" s="777"/>
      <c r="CY8" s="777"/>
      <c r="CZ8" s="777"/>
      <c r="DA8" s="778"/>
      <c r="DB8" s="776" t="s">
        <v>602</v>
      </c>
      <c r="DC8" s="777"/>
      <c r="DD8" s="777"/>
      <c r="DE8" s="777"/>
      <c r="DF8" s="778"/>
      <c r="DG8" s="776" t="s">
        <v>602</v>
      </c>
      <c r="DH8" s="777"/>
      <c r="DI8" s="777"/>
      <c r="DJ8" s="777"/>
      <c r="DK8" s="778"/>
      <c r="DL8" s="776" t="s">
        <v>602</v>
      </c>
      <c r="DM8" s="777"/>
      <c r="DN8" s="777"/>
      <c r="DO8" s="777"/>
      <c r="DP8" s="778"/>
      <c r="DQ8" s="776" t="s">
        <v>602</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591</v>
      </c>
      <c r="BT9" s="774"/>
      <c r="BU9" s="774"/>
      <c r="BV9" s="774"/>
      <c r="BW9" s="774"/>
      <c r="BX9" s="774"/>
      <c r="BY9" s="774"/>
      <c r="BZ9" s="774"/>
      <c r="CA9" s="774"/>
      <c r="CB9" s="774"/>
      <c r="CC9" s="774"/>
      <c r="CD9" s="774"/>
      <c r="CE9" s="774"/>
      <c r="CF9" s="774"/>
      <c r="CG9" s="775"/>
      <c r="CH9" s="776">
        <v>3</v>
      </c>
      <c r="CI9" s="777"/>
      <c r="CJ9" s="777"/>
      <c r="CK9" s="777"/>
      <c r="CL9" s="778"/>
      <c r="CM9" s="776">
        <v>386</v>
      </c>
      <c r="CN9" s="777"/>
      <c r="CO9" s="777"/>
      <c r="CP9" s="777"/>
      <c r="CQ9" s="778"/>
      <c r="CR9" s="776">
        <v>5</v>
      </c>
      <c r="CS9" s="777"/>
      <c r="CT9" s="777"/>
      <c r="CU9" s="777"/>
      <c r="CV9" s="778"/>
      <c r="CW9" s="776" t="s">
        <v>602</v>
      </c>
      <c r="CX9" s="777"/>
      <c r="CY9" s="777"/>
      <c r="CZ9" s="777"/>
      <c r="DA9" s="778"/>
      <c r="DB9" s="776" t="s">
        <v>602</v>
      </c>
      <c r="DC9" s="777"/>
      <c r="DD9" s="777"/>
      <c r="DE9" s="777"/>
      <c r="DF9" s="778"/>
      <c r="DG9" s="776">
        <v>120</v>
      </c>
      <c r="DH9" s="777"/>
      <c r="DI9" s="777"/>
      <c r="DJ9" s="777"/>
      <c r="DK9" s="778"/>
      <c r="DL9" s="776" t="s">
        <v>602</v>
      </c>
      <c r="DM9" s="777"/>
      <c r="DN9" s="777"/>
      <c r="DO9" s="777"/>
      <c r="DP9" s="778"/>
      <c r="DQ9" s="776" t="s">
        <v>602</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592</v>
      </c>
      <c r="BT10" s="774"/>
      <c r="BU10" s="774"/>
      <c r="BV10" s="774"/>
      <c r="BW10" s="774"/>
      <c r="BX10" s="774"/>
      <c r="BY10" s="774"/>
      <c r="BZ10" s="774"/>
      <c r="CA10" s="774"/>
      <c r="CB10" s="774"/>
      <c r="CC10" s="774"/>
      <c r="CD10" s="774"/>
      <c r="CE10" s="774"/>
      <c r="CF10" s="774"/>
      <c r="CG10" s="775"/>
      <c r="CH10" s="776">
        <v>15</v>
      </c>
      <c r="CI10" s="777"/>
      <c r="CJ10" s="777"/>
      <c r="CK10" s="777"/>
      <c r="CL10" s="778"/>
      <c r="CM10" s="776">
        <v>352</v>
      </c>
      <c r="CN10" s="777"/>
      <c r="CO10" s="777"/>
      <c r="CP10" s="777"/>
      <c r="CQ10" s="778"/>
      <c r="CR10" s="776">
        <v>25</v>
      </c>
      <c r="CS10" s="777"/>
      <c r="CT10" s="777"/>
      <c r="CU10" s="777"/>
      <c r="CV10" s="778"/>
      <c r="CW10" s="776" t="s">
        <v>602</v>
      </c>
      <c r="CX10" s="777"/>
      <c r="CY10" s="777"/>
      <c r="CZ10" s="777"/>
      <c r="DA10" s="778"/>
      <c r="DB10" s="776" t="s">
        <v>602</v>
      </c>
      <c r="DC10" s="777"/>
      <c r="DD10" s="777"/>
      <c r="DE10" s="777"/>
      <c r="DF10" s="778"/>
      <c r="DG10" s="776" t="s">
        <v>602</v>
      </c>
      <c r="DH10" s="777"/>
      <c r="DI10" s="777"/>
      <c r="DJ10" s="777"/>
      <c r="DK10" s="778"/>
      <c r="DL10" s="776" t="s">
        <v>602</v>
      </c>
      <c r="DM10" s="777"/>
      <c r="DN10" s="777"/>
      <c r="DO10" s="777"/>
      <c r="DP10" s="778"/>
      <c r="DQ10" s="776" t="s">
        <v>602</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593</v>
      </c>
      <c r="BT11" s="774"/>
      <c r="BU11" s="774"/>
      <c r="BV11" s="774"/>
      <c r="BW11" s="774"/>
      <c r="BX11" s="774"/>
      <c r="BY11" s="774"/>
      <c r="BZ11" s="774"/>
      <c r="CA11" s="774"/>
      <c r="CB11" s="774"/>
      <c r="CC11" s="774"/>
      <c r="CD11" s="774"/>
      <c r="CE11" s="774"/>
      <c r="CF11" s="774"/>
      <c r="CG11" s="775"/>
      <c r="CH11" s="776">
        <v>0</v>
      </c>
      <c r="CI11" s="777"/>
      <c r="CJ11" s="777"/>
      <c r="CK11" s="777"/>
      <c r="CL11" s="778"/>
      <c r="CM11" s="776">
        <v>102</v>
      </c>
      <c r="CN11" s="777"/>
      <c r="CO11" s="777"/>
      <c r="CP11" s="777"/>
      <c r="CQ11" s="778"/>
      <c r="CR11" s="776">
        <v>16</v>
      </c>
      <c r="CS11" s="777"/>
      <c r="CT11" s="777"/>
      <c r="CU11" s="777"/>
      <c r="CV11" s="778"/>
      <c r="CW11" s="776">
        <v>10</v>
      </c>
      <c r="CX11" s="777"/>
      <c r="CY11" s="777"/>
      <c r="CZ11" s="777"/>
      <c r="DA11" s="778"/>
      <c r="DB11" s="776" t="s">
        <v>602</v>
      </c>
      <c r="DC11" s="777"/>
      <c r="DD11" s="777"/>
      <c r="DE11" s="777"/>
      <c r="DF11" s="778"/>
      <c r="DG11" s="776" t="s">
        <v>602</v>
      </c>
      <c r="DH11" s="777"/>
      <c r="DI11" s="777"/>
      <c r="DJ11" s="777"/>
      <c r="DK11" s="778"/>
      <c r="DL11" s="776" t="s">
        <v>602</v>
      </c>
      <c r="DM11" s="777"/>
      <c r="DN11" s="777"/>
      <c r="DO11" s="777"/>
      <c r="DP11" s="778"/>
      <c r="DQ11" s="776" t="s">
        <v>602</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594</v>
      </c>
      <c r="BT12" s="774"/>
      <c r="BU12" s="774"/>
      <c r="BV12" s="774"/>
      <c r="BW12" s="774"/>
      <c r="BX12" s="774"/>
      <c r="BY12" s="774"/>
      <c r="BZ12" s="774"/>
      <c r="CA12" s="774"/>
      <c r="CB12" s="774"/>
      <c r="CC12" s="774"/>
      <c r="CD12" s="774"/>
      <c r="CE12" s="774"/>
      <c r="CF12" s="774"/>
      <c r="CG12" s="775"/>
      <c r="CH12" s="776">
        <v>3</v>
      </c>
      <c r="CI12" s="777"/>
      <c r="CJ12" s="777"/>
      <c r="CK12" s="777"/>
      <c r="CL12" s="778"/>
      <c r="CM12" s="776">
        <v>66</v>
      </c>
      <c r="CN12" s="777"/>
      <c r="CO12" s="777"/>
      <c r="CP12" s="777"/>
      <c r="CQ12" s="778"/>
      <c r="CR12" s="776">
        <v>25</v>
      </c>
      <c r="CS12" s="777"/>
      <c r="CT12" s="777"/>
      <c r="CU12" s="777"/>
      <c r="CV12" s="778"/>
      <c r="CW12" s="776" t="s">
        <v>602</v>
      </c>
      <c r="CX12" s="777"/>
      <c r="CY12" s="777"/>
      <c r="CZ12" s="777"/>
      <c r="DA12" s="778"/>
      <c r="DB12" s="776" t="s">
        <v>602</v>
      </c>
      <c r="DC12" s="777"/>
      <c r="DD12" s="777"/>
      <c r="DE12" s="777"/>
      <c r="DF12" s="778"/>
      <c r="DG12" s="776" t="s">
        <v>602</v>
      </c>
      <c r="DH12" s="777"/>
      <c r="DI12" s="777"/>
      <c r="DJ12" s="777"/>
      <c r="DK12" s="778"/>
      <c r="DL12" s="776" t="s">
        <v>602</v>
      </c>
      <c r="DM12" s="777"/>
      <c r="DN12" s="777"/>
      <c r="DO12" s="777"/>
      <c r="DP12" s="778"/>
      <c r="DQ12" s="776" t="s">
        <v>602</v>
      </c>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57393</v>
      </c>
      <c r="R23" s="793"/>
      <c r="S23" s="793"/>
      <c r="T23" s="793"/>
      <c r="U23" s="793"/>
      <c r="V23" s="793">
        <v>54077</v>
      </c>
      <c r="W23" s="793"/>
      <c r="X23" s="793"/>
      <c r="Y23" s="793"/>
      <c r="Z23" s="793"/>
      <c r="AA23" s="793">
        <v>3316</v>
      </c>
      <c r="AB23" s="793"/>
      <c r="AC23" s="793"/>
      <c r="AD23" s="793"/>
      <c r="AE23" s="794"/>
      <c r="AF23" s="795">
        <v>3237</v>
      </c>
      <c r="AG23" s="793"/>
      <c r="AH23" s="793"/>
      <c r="AI23" s="793"/>
      <c r="AJ23" s="796"/>
      <c r="AK23" s="797"/>
      <c r="AL23" s="798"/>
      <c r="AM23" s="798"/>
      <c r="AN23" s="798"/>
      <c r="AO23" s="798"/>
      <c r="AP23" s="793">
        <v>38598</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11893</v>
      </c>
      <c r="R28" s="823"/>
      <c r="S28" s="823"/>
      <c r="T28" s="823"/>
      <c r="U28" s="823"/>
      <c r="V28" s="823">
        <v>11585</v>
      </c>
      <c r="W28" s="823"/>
      <c r="X28" s="823"/>
      <c r="Y28" s="823"/>
      <c r="Z28" s="823"/>
      <c r="AA28" s="823">
        <v>308</v>
      </c>
      <c r="AB28" s="823"/>
      <c r="AC28" s="823"/>
      <c r="AD28" s="823"/>
      <c r="AE28" s="824"/>
      <c r="AF28" s="825">
        <v>308</v>
      </c>
      <c r="AG28" s="823"/>
      <c r="AH28" s="823"/>
      <c r="AI28" s="823"/>
      <c r="AJ28" s="826"/>
      <c r="AK28" s="827">
        <v>916</v>
      </c>
      <c r="AL28" s="828"/>
      <c r="AM28" s="828"/>
      <c r="AN28" s="828"/>
      <c r="AO28" s="828"/>
      <c r="AP28" s="828" t="s">
        <v>601</v>
      </c>
      <c r="AQ28" s="828"/>
      <c r="AR28" s="828"/>
      <c r="AS28" s="828"/>
      <c r="AT28" s="828"/>
      <c r="AU28" s="828" t="s">
        <v>601</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221</v>
      </c>
      <c r="R29" s="784"/>
      <c r="S29" s="784"/>
      <c r="T29" s="784"/>
      <c r="U29" s="784"/>
      <c r="V29" s="784">
        <v>221</v>
      </c>
      <c r="W29" s="784"/>
      <c r="X29" s="784"/>
      <c r="Y29" s="784"/>
      <c r="Z29" s="784"/>
      <c r="AA29" s="784">
        <v>0</v>
      </c>
      <c r="AB29" s="784"/>
      <c r="AC29" s="784"/>
      <c r="AD29" s="784"/>
      <c r="AE29" s="785"/>
      <c r="AF29" s="786" t="s">
        <v>408</v>
      </c>
      <c r="AG29" s="787"/>
      <c r="AH29" s="787"/>
      <c r="AI29" s="787"/>
      <c r="AJ29" s="788"/>
      <c r="AK29" s="834">
        <v>52</v>
      </c>
      <c r="AL29" s="830"/>
      <c r="AM29" s="830"/>
      <c r="AN29" s="830"/>
      <c r="AO29" s="830"/>
      <c r="AP29" s="830">
        <v>18</v>
      </c>
      <c r="AQ29" s="830"/>
      <c r="AR29" s="830"/>
      <c r="AS29" s="830"/>
      <c r="AT29" s="830"/>
      <c r="AU29" s="830">
        <v>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11949</v>
      </c>
      <c r="R30" s="784"/>
      <c r="S30" s="784"/>
      <c r="T30" s="784"/>
      <c r="U30" s="784"/>
      <c r="V30" s="784">
        <v>11513</v>
      </c>
      <c r="W30" s="784"/>
      <c r="X30" s="784"/>
      <c r="Y30" s="784"/>
      <c r="Z30" s="784"/>
      <c r="AA30" s="784">
        <v>436</v>
      </c>
      <c r="AB30" s="784"/>
      <c r="AC30" s="784"/>
      <c r="AD30" s="784"/>
      <c r="AE30" s="785"/>
      <c r="AF30" s="786">
        <v>436</v>
      </c>
      <c r="AG30" s="787"/>
      <c r="AH30" s="787"/>
      <c r="AI30" s="787"/>
      <c r="AJ30" s="788"/>
      <c r="AK30" s="834">
        <v>1718</v>
      </c>
      <c r="AL30" s="830"/>
      <c r="AM30" s="830"/>
      <c r="AN30" s="830"/>
      <c r="AO30" s="830"/>
      <c r="AP30" s="830" t="s">
        <v>601</v>
      </c>
      <c r="AQ30" s="830"/>
      <c r="AR30" s="830"/>
      <c r="AS30" s="830"/>
      <c r="AT30" s="830"/>
      <c r="AU30" s="830" t="s">
        <v>601</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1520</v>
      </c>
      <c r="R31" s="784"/>
      <c r="S31" s="784"/>
      <c r="T31" s="784"/>
      <c r="U31" s="784"/>
      <c r="V31" s="784">
        <v>1517</v>
      </c>
      <c r="W31" s="784"/>
      <c r="X31" s="784"/>
      <c r="Y31" s="784"/>
      <c r="Z31" s="784"/>
      <c r="AA31" s="784">
        <v>4</v>
      </c>
      <c r="AB31" s="784"/>
      <c r="AC31" s="784"/>
      <c r="AD31" s="784"/>
      <c r="AE31" s="785"/>
      <c r="AF31" s="786">
        <v>4</v>
      </c>
      <c r="AG31" s="787"/>
      <c r="AH31" s="787"/>
      <c r="AI31" s="787"/>
      <c r="AJ31" s="788"/>
      <c r="AK31" s="834">
        <v>389</v>
      </c>
      <c r="AL31" s="830"/>
      <c r="AM31" s="830"/>
      <c r="AN31" s="830"/>
      <c r="AO31" s="830"/>
      <c r="AP31" s="830" t="s">
        <v>601</v>
      </c>
      <c r="AQ31" s="830"/>
      <c r="AR31" s="830"/>
      <c r="AS31" s="830"/>
      <c r="AT31" s="830"/>
      <c r="AU31" s="830" t="s">
        <v>601</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3634</v>
      </c>
      <c r="R32" s="784"/>
      <c r="S32" s="784"/>
      <c r="T32" s="784"/>
      <c r="U32" s="784"/>
      <c r="V32" s="784">
        <v>4469</v>
      </c>
      <c r="W32" s="784"/>
      <c r="X32" s="784"/>
      <c r="Y32" s="784"/>
      <c r="Z32" s="784"/>
      <c r="AA32" s="784">
        <v>-835</v>
      </c>
      <c r="AB32" s="784"/>
      <c r="AC32" s="784"/>
      <c r="AD32" s="784"/>
      <c r="AE32" s="785"/>
      <c r="AF32" s="786">
        <v>2810</v>
      </c>
      <c r="AG32" s="787"/>
      <c r="AH32" s="787"/>
      <c r="AI32" s="787"/>
      <c r="AJ32" s="788"/>
      <c r="AK32" s="834">
        <v>145</v>
      </c>
      <c r="AL32" s="830"/>
      <c r="AM32" s="830"/>
      <c r="AN32" s="830"/>
      <c r="AO32" s="830"/>
      <c r="AP32" s="830">
        <v>8976</v>
      </c>
      <c r="AQ32" s="830"/>
      <c r="AR32" s="830"/>
      <c r="AS32" s="830"/>
      <c r="AT32" s="830"/>
      <c r="AU32" s="830">
        <v>1032</v>
      </c>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5493</v>
      </c>
      <c r="R33" s="784"/>
      <c r="S33" s="784"/>
      <c r="T33" s="784"/>
      <c r="U33" s="784"/>
      <c r="V33" s="784">
        <v>6277</v>
      </c>
      <c r="W33" s="784"/>
      <c r="X33" s="784"/>
      <c r="Y33" s="784"/>
      <c r="Z33" s="784"/>
      <c r="AA33" s="784">
        <v>-784</v>
      </c>
      <c r="AB33" s="784"/>
      <c r="AC33" s="784"/>
      <c r="AD33" s="784"/>
      <c r="AE33" s="785"/>
      <c r="AF33" s="786">
        <v>1439</v>
      </c>
      <c r="AG33" s="787"/>
      <c r="AH33" s="787"/>
      <c r="AI33" s="787"/>
      <c r="AJ33" s="788"/>
      <c r="AK33" s="834">
        <v>1845</v>
      </c>
      <c r="AL33" s="830"/>
      <c r="AM33" s="830"/>
      <c r="AN33" s="830"/>
      <c r="AO33" s="830"/>
      <c r="AP33" s="830">
        <v>17375</v>
      </c>
      <c r="AQ33" s="830"/>
      <c r="AR33" s="830"/>
      <c r="AS33" s="830"/>
      <c r="AT33" s="830"/>
      <c r="AU33" s="830">
        <v>12024</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4997</v>
      </c>
      <c r="AG63" s="844"/>
      <c r="AH63" s="844"/>
      <c r="AI63" s="844"/>
      <c r="AJ63" s="845"/>
      <c r="AK63" s="846"/>
      <c r="AL63" s="841"/>
      <c r="AM63" s="841"/>
      <c r="AN63" s="841"/>
      <c r="AO63" s="841"/>
      <c r="AP63" s="844">
        <v>26369</v>
      </c>
      <c r="AQ63" s="844"/>
      <c r="AR63" s="844"/>
      <c r="AS63" s="844"/>
      <c r="AT63" s="844"/>
      <c r="AU63" s="844">
        <v>13060</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419</v>
      </c>
      <c r="AB66" s="734"/>
      <c r="AC66" s="734"/>
      <c r="AD66" s="734"/>
      <c r="AE66" s="735"/>
      <c r="AF66" s="854" t="s">
        <v>401</v>
      </c>
      <c r="AG66" s="815"/>
      <c r="AH66" s="815"/>
      <c r="AI66" s="815"/>
      <c r="AJ66" s="855"/>
      <c r="AK66" s="733" t="s">
        <v>420</v>
      </c>
      <c r="AL66" s="728"/>
      <c r="AM66" s="728"/>
      <c r="AN66" s="728"/>
      <c r="AO66" s="729"/>
      <c r="AP66" s="733" t="s">
        <v>403</v>
      </c>
      <c r="AQ66" s="734"/>
      <c r="AR66" s="734"/>
      <c r="AS66" s="734"/>
      <c r="AT66" s="735"/>
      <c r="AU66" s="733" t="s">
        <v>421</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690</v>
      </c>
      <c r="R68" s="866"/>
      <c r="S68" s="866"/>
      <c r="T68" s="866"/>
      <c r="U68" s="866"/>
      <c r="V68" s="866">
        <v>641</v>
      </c>
      <c r="W68" s="866"/>
      <c r="X68" s="866"/>
      <c r="Y68" s="866"/>
      <c r="Z68" s="866"/>
      <c r="AA68" s="866">
        <v>49</v>
      </c>
      <c r="AB68" s="866"/>
      <c r="AC68" s="866"/>
      <c r="AD68" s="866"/>
      <c r="AE68" s="866"/>
      <c r="AF68" s="866">
        <v>49</v>
      </c>
      <c r="AG68" s="866"/>
      <c r="AH68" s="866"/>
      <c r="AI68" s="866"/>
      <c r="AJ68" s="866"/>
      <c r="AK68" s="866">
        <v>44</v>
      </c>
      <c r="AL68" s="866"/>
      <c r="AM68" s="866"/>
      <c r="AN68" s="866"/>
      <c r="AO68" s="866"/>
      <c r="AP68" s="866" t="s">
        <v>601</v>
      </c>
      <c r="AQ68" s="866"/>
      <c r="AR68" s="866"/>
      <c r="AS68" s="866"/>
      <c r="AT68" s="866"/>
      <c r="AU68" s="866" t="s">
        <v>601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7708</v>
      </c>
      <c r="R69" s="830"/>
      <c r="S69" s="830"/>
      <c r="T69" s="830"/>
      <c r="U69" s="830"/>
      <c r="V69" s="830">
        <v>7523</v>
      </c>
      <c r="W69" s="830"/>
      <c r="X69" s="830"/>
      <c r="Y69" s="830"/>
      <c r="Z69" s="830"/>
      <c r="AA69" s="830">
        <v>185</v>
      </c>
      <c r="AB69" s="830"/>
      <c r="AC69" s="830"/>
      <c r="AD69" s="830"/>
      <c r="AE69" s="830"/>
      <c r="AF69" s="830">
        <v>182</v>
      </c>
      <c r="AG69" s="830"/>
      <c r="AH69" s="830"/>
      <c r="AI69" s="830"/>
      <c r="AJ69" s="830"/>
      <c r="AK69" s="830">
        <v>5</v>
      </c>
      <c r="AL69" s="830"/>
      <c r="AM69" s="830"/>
      <c r="AN69" s="830"/>
      <c r="AO69" s="830"/>
      <c r="AP69" s="830" t="s">
        <v>602</v>
      </c>
      <c r="AQ69" s="830"/>
      <c r="AR69" s="830"/>
      <c r="AS69" s="830"/>
      <c r="AT69" s="830"/>
      <c r="AU69" s="830" t="s">
        <v>602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28</v>
      </c>
      <c r="R70" s="830"/>
      <c r="S70" s="830"/>
      <c r="T70" s="830"/>
      <c r="U70" s="830"/>
      <c r="V70" s="830">
        <v>25</v>
      </c>
      <c r="W70" s="830"/>
      <c r="X70" s="830"/>
      <c r="Y70" s="830"/>
      <c r="Z70" s="830"/>
      <c r="AA70" s="830">
        <v>3</v>
      </c>
      <c r="AB70" s="830"/>
      <c r="AC70" s="830"/>
      <c r="AD70" s="830"/>
      <c r="AE70" s="830"/>
      <c r="AF70" s="830">
        <v>5</v>
      </c>
      <c r="AG70" s="830"/>
      <c r="AH70" s="830"/>
      <c r="AI70" s="830"/>
      <c r="AJ70" s="830"/>
      <c r="AK70" s="830">
        <v>2</v>
      </c>
      <c r="AL70" s="830"/>
      <c r="AM70" s="830"/>
      <c r="AN70" s="830"/>
      <c r="AO70" s="830"/>
      <c r="AP70" s="830" t="s">
        <v>602</v>
      </c>
      <c r="AQ70" s="830"/>
      <c r="AR70" s="830"/>
      <c r="AS70" s="830"/>
      <c r="AT70" s="830"/>
      <c r="AU70" s="830" t="s">
        <v>602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587</v>
      </c>
      <c r="C71" s="874"/>
      <c r="D71" s="874"/>
      <c r="E71" s="874"/>
      <c r="F71" s="874"/>
      <c r="G71" s="874"/>
      <c r="H71" s="874"/>
      <c r="I71" s="874"/>
      <c r="J71" s="874"/>
      <c r="K71" s="874"/>
      <c r="L71" s="874"/>
      <c r="M71" s="874"/>
      <c r="N71" s="874"/>
      <c r="O71" s="874"/>
      <c r="P71" s="875"/>
      <c r="Q71" s="876">
        <v>181</v>
      </c>
      <c r="R71" s="830"/>
      <c r="S71" s="830"/>
      <c r="T71" s="830"/>
      <c r="U71" s="830"/>
      <c r="V71" s="830">
        <v>172</v>
      </c>
      <c r="W71" s="830"/>
      <c r="X71" s="830"/>
      <c r="Y71" s="830"/>
      <c r="Z71" s="830"/>
      <c r="AA71" s="830">
        <v>9</v>
      </c>
      <c r="AB71" s="830"/>
      <c r="AC71" s="830"/>
      <c r="AD71" s="830"/>
      <c r="AE71" s="830"/>
      <c r="AF71" s="830">
        <v>9</v>
      </c>
      <c r="AG71" s="830"/>
      <c r="AH71" s="830"/>
      <c r="AI71" s="830"/>
      <c r="AJ71" s="830"/>
      <c r="AK71" s="830">
        <v>61</v>
      </c>
      <c r="AL71" s="830"/>
      <c r="AM71" s="830"/>
      <c r="AN71" s="830"/>
      <c r="AO71" s="830"/>
      <c r="AP71" s="830" t="s">
        <v>602</v>
      </c>
      <c r="AQ71" s="830"/>
      <c r="AR71" s="830"/>
      <c r="AS71" s="830"/>
      <c r="AT71" s="830"/>
      <c r="AU71" s="830" t="s">
        <v>602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231</v>
      </c>
      <c r="R72" s="830"/>
      <c r="S72" s="830"/>
      <c r="T72" s="830"/>
      <c r="U72" s="830"/>
      <c r="V72" s="830">
        <v>226</v>
      </c>
      <c r="W72" s="830"/>
      <c r="X72" s="830"/>
      <c r="Y72" s="830"/>
      <c r="Z72" s="830"/>
      <c r="AA72" s="830">
        <v>5</v>
      </c>
      <c r="AB72" s="830"/>
      <c r="AC72" s="830"/>
      <c r="AD72" s="830"/>
      <c r="AE72" s="830"/>
      <c r="AF72" s="830">
        <v>4601</v>
      </c>
      <c r="AG72" s="830"/>
      <c r="AH72" s="830"/>
      <c r="AI72" s="830"/>
      <c r="AJ72" s="830"/>
      <c r="AK72" s="830">
        <v>0</v>
      </c>
      <c r="AL72" s="830"/>
      <c r="AM72" s="830"/>
      <c r="AN72" s="830"/>
      <c r="AO72" s="830"/>
      <c r="AP72" s="830" t="s">
        <v>602</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4846</v>
      </c>
      <c r="AG88" s="844"/>
      <c r="AH88" s="844"/>
      <c r="AI88" s="844"/>
      <c r="AJ88" s="844"/>
      <c r="AK88" s="841"/>
      <c r="AL88" s="841"/>
      <c r="AM88" s="841"/>
      <c r="AN88" s="841"/>
      <c r="AO88" s="841"/>
      <c r="AP88" s="844" t="s">
        <v>602</v>
      </c>
      <c r="AQ88" s="844"/>
      <c r="AR88" s="844"/>
      <c r="AS88" s="844"/>
      <c r="AT88" s="844"/>
      <c r="AU88" s="844" t="s">
        <v>602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591</v>
      </c>
      <c r="CS102" s="852"/>
      <c r="CT102" s="852"/>
      <c r="CU102" s="852"/>
      <c r="CV102" s="891"/>
      <c r="CW102" s="890">
        <v>21</v>
      </c>
      <c r="CX102" s="852"/>
      <c r="CY102" s="852"/>
      <c r="CZ102" s="852"/>
      <c r="DA102" s="891"/>
      <c r="DB102" s="890" t="s">
        <v>603</v>
      </c>
      <c r="DC102" s="852"/>
      <c r="DD102" s="852"/>
      <c r="DE102" s="852"/>
      <c r="DF102" s="891"/>
      <c r="DG102" s="890">
        <v>120</v>
      </c>
      <c r="DH102" s="852"/>
      <c r="DI102" s="852"/>
      <c r="DJ102" s="852"/>
      <c r="DK102" s="891"/>
      <c r="DL102" s="890" t="s">
        <v>603</v>
      </c>
      <c r="DM102" s="852"/>
      <c r="DN102" s="852"/>
      <c r="DO102" s="852"/>
      <c r="DP102" s="891"/>
      <c r="DQ102" s="890" t="s">
        <v>603</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312</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312</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312</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3886017</v>
      </c>
      <c r="AB110" s="900"/>
      <c r="AC110" s="900"/>
      <c r="AD110" s="900"/>
      <c r="AE110" s="901"/>
      <c r="AF110" s="902">
        <v>3865043</v>
      </c>
      <c r="AG110" s="900"/>
      <c r="AH110" s="900"/>
      <c r="AI110" s="900"/>
      <c r="AJ110" s="901"/>
      <c r="AK110" s="902">
        <v>4174230</v>
      </c>
      <c r="AL110" s="900"/>
      <c r="AM110" s="900"/>
      <c r="AN110" s="900"/>
      <c r="AO110" s="901"/>
      <c r="AP110" s="903">
        <v>17.2</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40074059</v>
      </c>
      <c r="BR110" s="931"/>
      <c r="BS110" s="931"/>
      <c r="BT110" s="931"/>
      <c r="BU110" s="931"/>
      <c r="BV110" s="931">
        <v>41056067</v>
      </c>
      <c r="BW110" s="931"/>
      <c r="BX110" s="931"/>
      <c r="BY110" s="931"/>
      <c r="BZ110" s="931"/>
      <c r="CA110" s="931">
        <v>38927598</v>
      </c>
      <c r="CB110" s="931"/>
      <c r="CC110" s="931"/>
      <c r="CD110" s="931"/>
      <c r="CE110" s="931"/>
      <c r="CF110" s="944">
        <v>160.5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2">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388166</v>
      </c>
      <c r="BR111" s="926"/>
      <c r="BS111" s="926"/>
      <c r="BT111" s="926"/>
      <c r="BU111" s="926"/>
      <c r="BV111" s="926">
        <v>290912</v>
      </c>
      <c r="BW111" s="926"/>
      <c r="BX111" s="926"/>
      <c r="BY111" s="926"/>
      <c r="BZ111" s="926"/>
      <c r="CA111" s="926">
        <v>225678</v>
      </c>
      <c r="CB111" s="926"/>
      <c r="CC111" s="926"/>
      <c r="CD111" s="926"/>
      <c r="CE111" s="926"/>
      <c r="CF111" s="920">
        <v>0.9</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442</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14510509</v>
      </c>
      <c r="BR112" s="926"/>
      <c r="BS112" s="926"/>
      <c r="BT112" s="926"/>
      <c r="BU112" s="926"/>
      <c r="BV112" s="926">
        <v>13945195</v>
      </c>
      <c r="BW112" s="926"/>
      <c r="BX112" s="926"/>
      <c r="BY112" s="926"/>
      <c r="BZ112" s="926"/>
      <c r="CA112" s="926">
        <v>13059696</v>
      </c>
      <c r="CB112" s="926"/>
      <c r="CC112" s="926"/>
      <c r="CD112" s="926"/>
      <c r="CE112" s="926"/>
      <c r="CF112" s="920">
        <v>53.8</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1325807</v>
      </c>
      <c r="AB113" s="938"/>
      <c r="AC113" s="938"/>
      <c r="AD113" s="938"/>
      <c r="AE113" s="939"/>
      <c r="AF113" s="940">
        <v>1220042</v>
      </c>
      <c r="AG113" s="938"/>
      <c r="AH113" s="938"/>
      <c r="AI113" s="938"/>
      <c r="AJ113" s="939"/>
      <c r="AK113" s="940">
        <v>1230154</v>
      </c>
      <c r="AL113" s="938"/>
      <c r="AM113" s="938"/>
      <c r="AN113" s="938"/>
      <c r="AO113" s="939"/>
      <c r="AP113" s="941">
        <v>5.0999999999999996</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t="s">
        <v>131</v>
      </c>
      <c r="BR113" s="926"/>
      <c r="BS113" s="926"/>
      <c r="BT113" s="926"/>
      <c r="BU113" s="926"/>
      <c r="BV113" s="926" t="s">
        <v>131</v>
      </c>
      <c r="BW113" s="926"/>
      <c r="BX113" s="926"/>
      <c r="BY113" s="926"/>
      <c r="BZ113" s="926"/>
      <c r="CA113" s="926" t="s">
        <v>131</v>
      </c>
      <c r="CB113" s="926"/>
      <c r="CC113" s="926"/>
      <c r="CD113" s="926"/>
      <c r="CE113" s="926"/>
      <c r="CF113" s="920" t="s">
        <v>131</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131</v>
      </c>
      <c r="AB114" s="959"/>
      <c r="AC114" s="959"/>
      <c r="AD114" s="959"/>
      <c r="AE114" s="960"/>
      <c r="AF114" s="961" t="s">
        <v>131</v>
      </c>
      <c r="AG114" s="959"/>
      <c r="AH114" s="959"/>
      <c r="AI114" s="959"/>
      <c r="AJ114" s="960"/>
      <c r="AK114" s="961" t="s">
        <v>131</v>
      </c>
      <c r="AL114" s="959"/>
      <c r="AM114" s="959"/>
      <c r="AN114" s="959"/>
      <c r="AO114" s="960"/>
      <c r="AP114" s="962" t="s">
        <v>131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7535826</v>
      </c>
      <c r="BR114" s="926"/>
      <c r="BS114" s="926"/>
      <c r="BT114" s="926"/>
      <c r="BU114" s="926"/>
      <c r="BV114" s="926">
        <v>7406593</v>
      </c>
      <c r="BW114" s="926"/>
      <c r="BX114" s="926"/>
      <c r="BY114" s="926"/>
      <c r="BZ114" s="926"/>
      <c r="CA114" s="926">
        <v>7472248</v>
      </c>
      <c r="CB114" s="926"/>
      <c r="CC114" s="926"/>
      <c r="CD114" s="926"/>
      <c r="CE114" s="926"/>
      <c r="CF114" s="920">
        <v>30.8</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114949</v>
      </c>
      <c r="AB115" s="938"/>
      <c r="AC115" s="938"/>
      <c r="AD115" s="938"/>
      <c r="AE115" s="939"/>
      <c r="AF115" s="940">
        <v>102859</v>
      </c>
      <c r="AG115" s="938"/>
      <c r="AH115" s="938"/>
      <c r="AI115" s="938"/>
      <c r="AJ115" s="939"/>
      <c r="AK115" s="940">
        <v>68863</v>
      </c>
      <c r="AL115" s="938"/>
      <c r="AM115" s="938"/>
      <c r="AN115" s="938"/>
      <c r="AO115" s="939"/>
      <c r="AP115" s="941">
        <v>0.3</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118555</v>
      </c>
      <c r="DH115" s="959"/>
      <c r="DI115" s="959"/>
      <c r="DJ115" s="959"/>
      <c r="DK115" s="960"/>
      <c r="DL115" s="961">
        <v>118756</v>
      </c>
      <c r="DM115" s="959"/>
      <c r="DN115" s="959"/>
      <c r="DO115" s="959"/>
      <c r="DP115" s="960"/>
      <c r="DQ115" s="961">
        <v>118875</v>
      </c>
      <c r="DR115" s="959"/>
      <c r="DS115" s="959"/>
      <c r="DT115" s="959"/>
      <c r="DU115" s="960"/>
      <c r="DV115" s="962">
        <v>0.5</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442</v>
      </c>
      <c r="BW116" s="926"/>
      <c r="BX116" s="926"/>
      <c r="BY116" s="926"/>
      <c r="BZ116" s="926"/>
      <c r="CA116" s="926" t="s">
        <v>131</v>
      </c>
      <c r="CB116" s="926"/>
      <c r="CC116" s="926"/>
      <c r="CD116" s="926"/>
      <c r="CE116" s="926"/>
      <c r="CF116" s="920" t="s">
        <v>131</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5326773</v>
      </c>
      <c r="AB117" s="979"/>
      <c r="AC117" s="979"/>
      <c r="AD117" s="979"/>
      <c r="AE117" s="980"/>
      <c r="AF117" s="981">
        <v>5187944</v>
      </c>
      <c r="AG117" s="979"/>
      <c r="AH117" s="979"/>
      <c r="AI117" s="979"/>
      <c r="AJ117" s="980"/>
      <c r="AK117" s="981">
        <v>5473247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461</v>
      </c>
      <c r="BR117" s="926"/>
      <c r="BS117" s="926"/>
      <c r="BT117" s="926"/>
      <c r="BU117" s="926"/>
      <c r="BV117" s="926" t="s">
        <v>461</v>
      </c>
      <c r="BW117" s="926"/>
      <c r="BX117" s="926"/>
      <c r="BY117" s="926"/>
      <c r="BZ117" s="926"/>
      <c r="CA117" s="926" t="s">
        <v>461</v>
      </c>
      <c r="CB117" s="926"/>
      <c r="CC117" s="926"/>
      <c r="CD117" s="926"/>
      <c r="CE117" s="926"/>
      <c r="CF117" s="920" t="s">
        <v>461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461</v>
      </c>
      <c r="DH117" s="959"/>
      <c r="DI117" s="959"/>
      <c r="DJ117" s="959"/>
      <c r="DK117" s="960"/>
      <c r="DL117" s="961" t="s">
        <v>461</v>
      </c>
      <c r="DM117" s="959"/>
      <c r="DN117" s="959"/>
      <c r="DO117" s="959"/>
      <c r="DP117" s="960"/>
      <c r="DQ117" s="961" t="s">
        <v>461</v>
      </c>
      <c r="DR117" s="959"/>
      <c r="DS117" s="959"/>
      <c r="DT117" s="959"/>
      <c r="DU117" s="960"/>
      <c r="DV117" s="962" t="s">
        <v>461</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312</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461</v>
      </c>
      <c r="BR118" s="1000"/>
      <c r="BS118" s="1000"/>
      <c r="BT118" s="1000"/>
      <c r="BU118" s="1000"/>
      <c r="BV118" s="1000" t="s">
        <v>461</v>
      </c>
      <c r="BW118" s="1000"/>
      <c r="BX118" s="1000"/>
      <c r="BY118" s="1000"/>
      <c r="BZ118" s="1000"/>
      <c r="CA118" s="1000" t="s">
        <v>461</v>
      </c>
      <c r="CB118" s="1000"/>
      <c r="CC118" s="1000"/>
      <c r="CD118" s="1000"/>
      <c r="CE118" s="1000"/>
      <c r="CF118" s="920" t="s">
        <v>461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461</v>
      </c>
      <c r="DH118" s="959"/>
      <c r="DI118" s="959"/>
      <c r="DJ118" s="959"/>
      <c r="DK118" s="960"/>
      <c r="DL118" s="961" t="s">
        <v>461</v>
      </c>
      <c r="DM118" s="959"/>
      <c r="DN118" s="959"/>
      <c r="DO118" s="959"/>
      <c r="DP118" s="960"/>
      <c r="DQ118" s="961" t="s">
        <v>461</v>
      </c>
      <c r="DR118" s="959"/>
      <c r="DS118" s="959"/>
      <c r="DT118" s="959"/>
      <c r="DU118" s="960"/>
      <c r="DV118" s="962" t="s">
        <v>461</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461</v>
      </c>
      <c r="AB119" s="900"/>
      <c r="AC119" s="900"/>
      <c r="AD119" s="900"/>
      <c r="AE119" s="901"/>
      <c r="AF119" s="902" t="s">
        <v>461</v>
      </c>
      <c r="AG119" s="900"/>
      <c r="AH119" s="900"/>
      <c r="AI119" s="900"/>
      <c r="AJ119" s="901"/>
      <c r="AK119" s="902" t="s">
        <v>461</v>
      </c>
      <c r="AL119" s="900"/>
      <c r="AM119" s="900"/>
      <c r="AN119" s="900"/>
      <c r="AO119" s="901"/>
      <c r="AP119" s="903" t="s">
        <v>461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62508560</v>
      </c>
      <c r="BR119" s="1000"/>
      <c r="BS119" s="1000"/>
      <c r="BT119" s="1000"/>
      <c r="BU119" s="1000"/>
      <c r="BV119" s="1000">
        <v>62698767</v>
      </c>
      <c r="BW119" s="1000"/>
      <c r="BX119" s="1000"/>
      <c r="BY119" s="1000"/>
      <c r="BZ119" s="1000"/>
      <c r="CA119" s="1000">
        <v>59685220</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269611</v>
      </c>
      <c r="DH119" s="986"/>
      <c r="DI119" s="986"/>
      <c r="DJ119" s="986"/>
      <c r="DK119" s="987"/>
      <c r="DL119" s="985">
        <v>172156</v>
      </c>
      <c r="DM119" s="986"/>
      <c r="DN119" s="986"/>
      <c r="DO119" s="986"/>
      <c r="DP119" s="987"/>
      <c r="DQ119" s="985">
        <v>106803</v>
      </c>
      <c r="DR119" s="986"/>
      <c r="DS119" s="986"/>
      <c r="DT119" s="986"/>
      <c r="DU119" s="987"/>
      <c r="DV119" s="988">
        <v>0.4</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461</v>
      </c>
      <c r="AB120" s="959"/>
      <c r="AC120" s="959"/>
      <c r="AD120" s="959"/>
      <c r="AE120" s="960"/>
      <c r="AF120" s="961" t="s">
        <v>461</v>
      </c>
      <c r="AG120" s="959"/>
      <c r="AH120" s="959"/>
      <c r="AI120" s="959"/>
      <c r="AJ120" s="960"/>
      <c r="AK120" s="961" t="s">
        <v>461</v>
      </c>
      <c r="AL120" s="959"/>
      <c r="AM120" s="959"/>
      <c r="AN120" s="959"/>
      <c r="AO120" s="960"/>
      <c r="AP120" s="962" t="s">
        <v>461</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15447231</v>
      </c>
      <c r="BR120" s="931"/>
      <c r="BS120" s="931"/>
      <c r="BT120" s="931"/>
      <c r="BU120" s="931"/>
      <c r="BV120" s="931">
        <v>19347035</v>
      </c>
      <c r="BW120" s="931"/>
      <c r="BX120" s="931"/>
      <c r="BY120" s="931"/>
      <c r="BZ120" s="931"/>
      <c r="CA120" s="931">
        <v>21794560</v>
      </c>
      <c r="CB120" s="931"/>
      <c r="CC120" s="931"/>
      <c r="CD120" s="931"/>
      <c r="CE120" s="931"/>
      <c r="CF120" s="944">
        <v>89.8</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13256957</v>
      </c>
      <c r="DH120" s="931"/>
      <c r="DI120" s="931"/>
      <c r="DJ120" s="931"/>
      <c r="DK120" s="931"/>
      <c r="DL120" s="931">
        <v>12713293</v>
      </c>
      <c r="DM120" s="931"/>
      <c r="DN120" s="931"/>
      <c r="DO120" s="931"/>
      <c r="DP120" s="931"/>
      <c r="DQ120" s="931">
        <v>12023724</v>
      </c>
      <c r="DR120" s="931"/>
      <c r="DS120" s="931"/>
      <c r="DT120" s="931"/>
      <c r="DU120" s="931"/>
      <c r="DV120" s="932">
        <v>49.6</v>
      </c>
      <c r="DW120" s="932"/>
      <c r="DX120" s="932"/>
      <c r="DY120" s="932"/>
      <c r="DZ120" s="933"/>
    </row>
    <row r="121" spans="1:130" s="230" customFormat="1" ht="26.25" customHeight="1" x14ac:dyDescent="0.2">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461</v>
      </c>
      <c r="AB121" s="959"/>
      <c r="AC121" s="959"/>
      <c r="AD121" s="959"/>
      <c r="AE121" s="960"/>
      <c r="AF121" s="961" t="s">
        <v>461</v>
      </c>
      <c r="AG121" s="959"/>
      <c r="AH121" s="959"/>
      <c r="AI121" s="959"/>
      <c r="AJ121" s="960"/>
      <c r="AK121" s="961" t="s">
        <v>461</v>
      </c>
      <c r="AL121" s="959"/>
      <c r="AM121" s="959"/>
      <c r="AN121" s="959"/>
      <c r="AO121" s="960"/>
      <c r="AP121" s="962" t="s">
        <v>461</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7932464</v>
      </c>
      <c r="BR121" s="926"/>
      <c r="BS121" s="926"/>
      <c r="BT121" s="926"/>
      <c r="BU121" s="926"/>
      <c r="BV121" s="926">
        <v>7498104</v>
      </c>
      <c r="BW121" s="926"/>
      <c r="BX121" s="926"/>
      <c r="BY121" s="926"/>
      <c r="BZ121" s="926"/>
      <c r="CA121" s="926">
        <v>6971029</v>
      </c>
      <c r="CB121" s="926"/>
      <c r="CC121" s="926"/>
      <c r="CD121" s="926"/>
      <c r="CE121" s="926"/>
      <c r="CF121" s="920">
        <v>28.7</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1249189</v>
      </c>
      <c r="DH121" s="926"/>
      <c r="DI121" s="926"/>
      <c r="DJ121" s="926"/>
      <c r="DK121" s="926"/>
      <c r="DL121" s="926">
        <v>1227475</v>
      </c>
      <c r="DM121" s="926"/>
      <c r="DN121" s="926"/>
      <c r="DO121" s="926"/>
      <c r="DP121" s="926"/>
      <c r="DQ121" s="926">
        <v>1032238</v>
      </c>
      <c r="DR121" s="926"/>
      <c r="DS121" s="926"/>
      <c r="DT121" s="926"/>
      <c r="DU121" s="926"/>
      <c r="DV121" s="927">
        <v>4.3</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474</v>
      </c>
      <c r="AG122" s="959"/>
      <c r="AH122" s="959"/>
      <c r="AI122" s="959"/>
      <c r="AJ122" s="960"/>
      <c r="AK122" s="961" t="s">
        <v>461</v>
      </c>
      <c r="AL122" s="959"/>
      <c r="AM122" s="959"/>
      <c r="AN122" s="959"/>
      <c r="AO122" s="960"/>
      <c r="AP122" s="962" t="s">
        <v>461</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44095920</v>
      </c>
      <c r="BR122" s="1000"/>
      <c r="BS122" s="1000"/>
      <c r="BT122" s="1000"/>
      <c r="BU122" s="1000"/>
      <c r="BV122" s="1000">
        <v>43560654</v>
      </c>
      <c r="BW122" s="1000"/>
      <c r="BX122" s="1000"/>
      <c r="BY122" s="1000"/>
      <c r="BZ122" s="1000"/>
      <c r="CA122" s="1000">
        <v>41614456</v>
      </c>
      <c r="CB122" s="1000"/>
      <c r="CC122" s="1000"/>
      <c r="CD122" s="1000"/>
      <c r="CE122" s="1000"/>
      <c r="CF122" s="1017">
        <v>171.5</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4363</v>
      </c>
      <c r="DH122" s="926"/>
      <c r="DI122" s="926"/>
      <c r="DJ122" s="926"/>
      <c r="DK122" s="926"/>
      <c r="DL122" s="926">
        <v>4427</v>
      </c>
      <c r="DM122" s="926"/>
      <c r="DN122" s="926"/>
      <c r="DO122" s="926"/>
      <c r="DP122" s="926"/>
      <c r="DQ122" s="926">
        <v>3734</v>
      </c>
      <c r="DR122" s="926"/>
      <c r="DS122" s="926"/>
      <c r="DT122" s="926"/>
      <c r="DU122" s="926"/>
      <c r="DV122" s="927">
        <v>0</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461</v>
      </c>
      <c r="AB123" s="959"/>
      <c r="AC123" s="959"/>
      <c r="AD123" s="959"/>
      <c r="AE123" s="960"/>
      <c r="AF123" s="961" t="s">
        <v>461</v>
      </c>
      <c r="AG123" s="959"/>
      <c r="AH123" s="959"/>
      <c r="AI123" s="959"/>
      <c r="AJ123" s="960"/>
      <c r="AK123" s="961" t="s">
        <v>461</v>
      </c>
      <c r="AL123" s="959"/>
      <c r="AM123" s="959"/>
      <c r="AN123" s="959"/>
      <c r="AO123" s="960"/>
      <c r="AP123" s="962" t="s">
        <v>461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67475615</v>
      </c>
      <c r="BR123" s="1064"/>
      <c r="BS123" s="1064"/>
      <c r="BT123" s="1064"/>
      <c r="BU123" s="1064"/>
      <c r="BV123" s="1064">
        <v>70405793</v>
      </c>
      <c r="BW123" s="1064"/>
      <c r="BX123" s="1064"/>
      <c r="BY123" s="1064"/>
      <c r="BZ123" s="1064"/>
      <c r="CA123" s="1064">
        <v>70380045</v>
      </c>
      <c r="CB123" s="1064"/>
      <c r="CC123" s="1064"/>
      <c r="CD123" s="1064"/>
      <c r="CE123" s="1064"/>
      <c r="CF123" s="1001"/>
      <c r="CG123" s="1002"/>
      <c r="CH123" s="1002"/>
      <c r="CI123" s="1002"/>
      <c r="CJ123" s="1003"/>
      <c r="CK123" s="1009"/>
      <c r="CL123" s="1010"/>
      <c r="CM123" s="1010"/>
      <c r="CN123" s="1010"/>
      <c r="CO123" s="1011"/>
      <c r="CP123" s="1019" t="s">
        <v>409</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478</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478</v>
      </c>
      <c r="AG124" s="959"/>
      <c r="AH124" s="959"/>
      <c r="AI124" s="959"/>
      <c r="AJ124" s="960"/>
      <c r="AK124" s="961" t="s">
        <v>478</v>
      </c>
      <c r="AL124" s="959"/>
      <c r="AM124" s="959"/>
      <c r="AN124" s="959"/>
      <c r="AO124" s="960"/>
      <c r="AP124" s="962" t="s">
        <v>131</v>
      </c>
      <c r="AQ124" s="963"/>
      <c r="AR124" s="963"/>
      <c r="AS124" s="963"/>
      <c r="AT124" s="964"/>
      <c r="AU124" s="1059" t="s">
        <v>479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131</v>
      </c>
      <c r="BR124" s="1027"/>
      <c r="BS124" s="1027"/>
      <c r="BT124" s="1027"/>
      <c r="BU124" s="1027"/>
      <c r="BV124" s="1027" t="s">
        <v>131</v>
      </c>
      <c r="BW124" s="1027"/>
      <c r="BX124" s="1027"/>
      <c r="BY124" s="1027"/>
      <c r="BZ124" s="1027"/>
      <c r="CA124" s="1027" t="s">
        <v>478</v>
      </c>
      <c r="CB124" s="1027"/>
      <c r="CC124" s="1027"/>
      <c r="CD124" s="1027"/>
      <c r="CE124" s="1027"/>
      <c r="CF124" s="1028"/>
      <c r="CG124" s="1029"/>
      <c r="CH124" s="1029"/>
      <c r="CI124" s="1029"/>
      <c r="CJ124" s="1030"/>
      <c r="CK124" s="1012"/>
      <c r="CL124" s="1012"/>
      <c r="CM124" s="1012"/>
      <c r="CN124" s="1012"/>
      <c r="CO124" s="1013"/>
      <c r="CP124" s="1019" t="s">
        <v>480</v>
      </c>
      <c r="CQ124" s="1020"/>
      <c r="CR124" s="1020"/>
      <c r="CS124" s="1020"/>
      <c r="CT124" s="1020"/>
      <c r="CU124" s="1020"/>
      <c r="CV124" s="1020"/>
      <c r="CW124" s="1020"/>
      <c r="CX124" s="1020"/>
      <c r="CY124" s="1020"/>
      <c r="CZ124" s="1020"/>
      <c r="DA124" s="1020"/>
      <c r="DB124" s="1020"/>
      <c r="DC124" s="1020"/>
      <c r="DD124" s="1020"/>
      <c r="DE124" s="1020"/>
      <c r="DF124" s="1021"/>
      <c r="DG124" s="1004" t="s">
        <v>481</v>
      </c>
      <c r="DH124" s="986"/>
      <c r="DI124" s="986"/>
      <c r="DJ124" s="986"/>
      <c r="DK124" s="987"/>
      <c r="DL124" s="985" t="s">
        <v>481</v>
      </c>
      <c r="DM124" s="986"/>
      <c r="DN124" s="986"/>
      <c r="DO124" s="986"/>
      <c r="DP124" s="987"/>
      <c r="DQ124" s="985" t="s">
        <v>481</v>
      </c>
      <c r="DR124" s="986"/>
      <c r="DS124" s="986"/>
      <c r="DT124" s="986"/>
      <c r="DU124" s="987"/>
      <c r="DV124" s="988" t="s">
        <v>481</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482</v>
      </c>
      <c r="AB125" s="959"/>
      <c r="AC125" s="959"/>
      <c r="AD125" s="959"/>
      <c r="AE125" s="960"/>
      <c r="AF125" s="961" t="s">
        <v>481</v>
      </c>
      <c r="AG125" s="959"/>
      <c r="AH125" s="959"/>
      <c r="AI125" s="959"/>
      <c r="AJ125" s="960"/>
      <c r="AK125" s="961" t="s">
        <v>481</v>
      </c>
      <c r="AL125" s="959"/>
      <c r="AM125" s="959"/>
      <c r="AN125" s="959"/>
      <c r="AO125" s="960"/>
      <c r="AP125" s="962" t="s">
        <v>481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481</v>
      </c>
      <c r="DH125" s="931"/>
      <c r="DI125" s="931"/>
      <c r="DJ125" s="931"/>
      <c r="DK125" s="931"/>
      <c r="DL125" s="931" t="s">
        <v>482</v>
      </c>
      <c r="DM125" s="931"/>
      <c r="DN125" s="931"/>
      <c r="DO125" s="931"/>
      <c r="DP125" s="931"/>
      <c r="DQ125" s="931" t="s">
        <v>481</v>
      </c>
      <c r="DR125" s="931"/>
      <c r="DS125" s="931"/>
      <c r="DT125" s="931"/>
      <c r="DU125" s="931"/>
      <c r="DV125" s="932" t="s">
        <v>481</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114938</v>
      </c>
      <c r="AB126" s="959"/>
      <c r="AC126" s="959"/>
      <c r="AD126" s="959"/>
      <c r="AE126" s="960"/>
      <c r="AF126" s="961">
        <v>102140</v>
      </c>
      <c r="AG126" s="959"/>
      <c r="AH126" s="959"/>
      <c r="AI126" s="959"/>
      <c r="AJ126" s="960"/>
      <c r="AK126" s="961">
        <v>68211</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481</v>
      </c>
      <c r="DH126" s="926"/>
      <c r="DI126" s="926"/>
      <c r="DJ126" s="926"/>
      <c r="DK126" s="926"/>
      <c r="DL126" s="926" t="s">
        <v>481</v>
      </c>
      <c r="DM126" s="926"/>
      <c r="DN126" s="926"/>
      <c r="DO126" s="926"/>
      <c r="DP126" s="926"/>
      <c r="DQ126" s="926" t="s">
        <v>481</v>
      </c>
      <c r="DR126" s="926"/>
      <c r="DS126" s="926"/>
      <c r="DT126" s="926"/>
      <c r="DU126" s="926"/>
      <c r="DV126" s="927" t="s">
        <v>482</v>
      </c>
      <c r="DW126" s="927"/>
      <c r="DX126" s="927"/>
      <c r="DY126" s="927"/>
      <c r="DZ126" s="928"/>
    </row>
    <row r="127" spans="1:130" s="230" customFormat="1" ht="26.25" customHeight="1" x14ac:dyDescent="0.2">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11</v>
      </c>
      <c r="AB127" s="959"/>
      <c r="AC127" s="959"/>
      <c r="AD127" s="959"/>
      <c r="AE127" s="960"/>
      <c r="AF127" s="961">
        <v>719</v>
      </c>
      <c r="AG127" s="959"/>
      <c r="AH127" s="959"/>
      <c r="AI127" s="959"/>
      <c r="AJ127" s="960"/>
      <c r="AK127" s="961">
        <v>652</v>
      </c>
      <c r="AL127" s="959"/>
      <c r="AM127" s="959"/>
      <c r="AN127" s="959"/>
      <c r="AO127" s="960"/>
      <c r="AP127" s="962">
        <v>0</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481</v>
      </c>
      <c r="DH127" s="926"/>
      <c r="DI127" s="926"/>
      <c r="DJ127" s="926"/>
      <c r="DK127" s="926"/>
      <c r="DL127" s="926" t="s">
        <v>481</v>
      </c>
      <c r="DM127" s="926"/>
      <c r="DN127" s="926"/>
      <c r="DO127" s="926"/>
      <c r="DP127" s="926"/>
      <c r="DQ127" s="926" t="s">
        <v>481</v>
      </c>
      <c r="DR127" s="926"/>
      <c r="DS127" s="926"/>
      <c r="DT127" s="926"/>
      <c r="DU127" s="926"/>
      <c r="DV127" s="927" t="s">
        <v>481</v>
      </c>
      <c r="DW127" s="927"/>
      <c r="DX127" s="927"/>
      <c r="DY127" s="927"/>
      <c r="DZ127" s="928"/>
    </row>
    <row r="128" spans="1:130" s="230" customFormat="1" ht="26.25" customHeight="1" thickBot="1" x14ac:dyDescent="0.25">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927715</v>
      </c>
      <c r="AB128" s="1046"/>
      <c r="AC128" s="1046"/>
      <c r="AD128" s="1046"/>
      <c r="AE128" s="1047"/>
      <c r="AF128" s="1048">
        <v>843913</v>
      </c>
      <c r="AG128" s="1046"/>
      <c r="AH128" s="1046"/>
      <c r="AI128" s="1046"/>
      <c r="AJ128" s="1047"/>
      <c r="AK128" s="1048">
        <v>824239</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495</v>
      </c>
      <c r="BG128" s="1053"/>
      <c r="BH128" s="1053"/>
      <c r="BI128" s="1053"/>
      <c r="BJ128" s="1053"/>
      <c r="BK128" s="1053"/>
      <c r="BL128" s="1054"/>
      <c r="BM128" s="1052">
        <v>11.89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495</v>
      </c>
      <c r="DH128" s="1038"/>
      <c r="DI128" s="1038"/>
      <c r="DJ128" s="1038"/>
      <c r="DK128" s="1038"/>
      <c r="DL128" s="1038" t="s">
        <v>497</v>
      </c>
      <c r="DM128" s="1038"/>
      <c r="DN128" s="1038"/>
      <c r="DO128" s="1038"/>
      <c r="DP128" s="1038"/>
      <c r="DQ128" s="1038" t="s">
        <v>495</v>
      </c>
      <c r="DR128" s="1038"/>
      <c r="DS128" s="1038"/>
      <c r="DT128" s="1038"/>
      <c r="DU128" s="1038"/>
      <c r="DV128" s="1039" t="s">
        <v>495</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27686894</v>
      </c>
      <c r="AB129" s="959"/>
      <c r="AC129" s="959"/>
      <c r="AD129" s="959"/>
      <c r="AE129" s="960"/>
      <c r="AF129" s="961">
        <v>28816182</v>
      </c>
      <c r="AG129" s="959"/>
      <c r="AH129" s="959"/>
      <c r="AI129" s="959"/>
      <c r="AJ129" s="960"/>
      <c r="AK129" s="961">
        <v>28320941</v>
      </c>
      <c r="AL129" s="959"/>
      <c r="AM129" s="959"/>
      <c r="AN129" s="959"/>
      <c r="AO129" s="960"/>
      <c r="AP129" s="1073"/>
      <c r="AQ129" s="1074"/>
      <c r="AR129" s="1074"/>
      <c r="AS129" s="1074"/>
      <c r="AT129" s="1075"/>
      <c r="AU129" s="233"/>
      <c r="AV129" s="233"/>
      <c r="AW129" s="233"/>
      <c r="AX129" s="1065" t="s">
        <v>499</v>
      </c>
      <c r="AY129" s="923"/>
      <c r="AZ129" s="923"/>
      <c r="BA129" s="923"/>
      <c r="BB129" s="923"/>
      <c r="BC129" s="923"/>
      <c r="BD129" s="923"/>
      <c r="BE129" s="924"/>
      <c r="BF129" s="1066" t="s">
        <v>500</v>
      </c>
      <c r="BG129" s="1067"/>
      <c r="BH129" s="1067"/>
      <c r="BI129" s="1067"/>
      <c r="BJ129" s="1067"/>
      <c r="BK129" s="1067"/>
      <c r="BL129" s="1068"/>
      <c r="BM129" s="1066">
        <v>16.89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3921299</v>
      </c>
      <c r="AB130" s="959"/>
      <c r="AC130" s="959"/>
      <c r="AD130" s="959"/>
      <c r="AE130" s="960"/>
      <c r="AF130" s="961">
        <v>3856141</v>
      </c>
      <c r="AG130" s="959"/>
      <c r="AH130" s="959"/>
      <c r="AI130" s="959"/>
      <c r="AJ130" s="960"/>
      <c r="AK130" s="961">
        <v>4059808</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2.1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23765595</v>
      </c>
      <c r="AB131" s="986"/>
      <c r="AC131" s="986"/>
      <c r="AD131" s="986"/>
      <c r="AE131" s="987"/>
      <c r="AF131" s="985">
        <v>24960041</v>
      </c>
      <c r="AG131" s="986"/>
      <c r="AH131" s="986"/>
      <c r="AI131" s="986"/>
      <c r="AJ131" s="987"/>
      <c r="AK131" s="985">
        <v>24261133</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2.010296818</v>
      </c>
      <c r="AB132" s="1097"/>
      <c r="AC132" s="1097"/>
      <c r="AD132" s="1097"/>
      <c r="AE132" s="1098"/>
      <c r="AF132" s="1099">
        <v>1.954684289</v>
      </c>
      <c r="AG132" s="1097"/>
      <c r="AH132" s="1097"/>
      <c r="AI132" s="1097"/>
      <c r="AJ132" s="1098"/>
      <c r="AK132" s="1099">
        <v>2.4285757800000001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2</v>
      </c>
      <c r="AB133" s="1080"/>
      <c r="AC133" s="1080"/>
      <c r="AD133" s="1080"/>
      <c r="AE133" s="1081"/>
      <c r="AF133" s="1079">
        <v>1.8</v>
      </c>
      <c r="AG133" s="1080"/>
      <c r="AH133" s="1080"/>
      <c r="AI133" s="1080"/>
      <c r="AJ133" s="1081"/>
      <c r="AK133" s="1079">
        <v>2.1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4qncQTOhc/cMvWqoTdb27DShOIjpx23YYNBAjGfxHatdUn9VW9q5BRngXhv45qFcGLV4ASAqABz5kLinWVlFg==" saltValue="GGwiAXGLuDQAZabz9LvP5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68D5-E8A8-4632-91AB-21F0DDE26F0B}">
  <sheetPr>
    <pageSetUpPr fitToPage="1"/>
  </sheetPr>
  <dimension ref="A1:DQ105"/>
  <sheetViews>
    <sheetView showGridLines="0" tabSelected="1" view="pageBreakPreview" zoomScaleNormal="85" zoomScaleSheetLayoutView="100" workbookViewId="0">
      <selection activeCell="AU73" sqref="AU7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OEdiVlVlHjPDJKuL3K6xksE/loy4YG9CRcozc8DubPIKAOUnENOvRuMFoodg8pFgyqG4bvcgbti9pvmP9W9VA==" saltValue="A8wSshMdBkKIIYzYr6NX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K58"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CTwuR69LeY6E2VKP6BC+yjl7sXHgTXCoaehTmxvN0erbny8AQaEChFpMx6Mf6Fi5WoDX5/l1bNwaWLFZ/6zJQ==" saltValue="lYxyRFdShBkKcn9KQN78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8743931</v>
      </c>
      <c r="AP9" s="281">
        <v>75976</v>
      </c>
      <c r="AQ9" s="282">
        <v>66247</v>
      </c>
      <c r="AR9" s="283">
        <v>14.7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41529</v>
      </c>
      <c r="AP10" s="284">
        <v>361</v>
      </c>
      <c r="AQ10" s="285">
        <v>4001</v>
      </c>
      <c r="AR10" s="286">
        <v>-91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60463</v>
      </c>
      <c r="AP11" s="284">
        <v>525</v>
      </c>
      <c r="AQ11" s="285">
        <v>2117</v>
      </c>
      <c r="AR11" s="286">
        <v>-75.2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23</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374765</v>
      </c>
      <c r="AP13" s="284">
        <v>3256</v>
      </c>
      <c r="AQ13" s="285">
        <v>2449</v>
      </c>
      <c r="AR13" s="286">
        <v>33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107447</v>
      </c>
      <c r="AP14" s="284">
        <v>934</v>
      </c>
      <c r="AQ14" s="285">
        <v>1636</v>
      </c>
      <c r="AR14" s="286">
        <v>-42.9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-584733</v>
      </c>
      <c r="AP15" s="284">
        <v>-5081</v>
      </c>
      <c r="AQ15" s="285">
        <v>-3889</v>
      </c>
      <c r="AR15" s="286">
        <v>30.7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8743402</v>
      </c>
      <c r="AP16" s="284">
        <v>75971</v>
      </c>
      <c r="AQ16" s="285">
        <v>72585</v>
      </c>
      <c r="AR16" s="286">
        <v>4.7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7.85</v>
      </c>
      <c r="AP21" s="298">
        <v>6.82</v>
      </c>
      <c r="AQ21" s="299">
        <v>1.03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98.1</v>
      </c>
      <c r="AP22" s="303">
        <v>99.4</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4174230</v>
      </c>
      <c r="AP32" s="312">
        <v>36270</v>
      </c>
      <c r="AQ32" s="313">
        <v>38122</v>
      </c>
      <c r="AR32" s="314">
        <v>-4.9000000000000004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19</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1230154</v>
      </c>
      <c r="AP35" s="312">
        <v>10689</v>
      </c>
      <c r="AQ35" s="313">
        <v>11292</v>
      </c>
      <c r="AR35" s="314">
        <v>-5.3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t="s">
        <v>521</v>
      </c>
      <c r="AP36" s="312" t="s">
        <v>521</v>
      </c>
      <c r="AQ36" s="313">
        <v>1617</v>
      </c>
      <c r="AR36" s="314" t="s">
        <v>521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v>68863</v>
      </c>
      <c r="AP37" s="312">
        <v>598</v>
      </c>
      <c r="AQ37" s="313">
        <v>410</v>
      </c>
      <c r="AR37" s="314">
        <v>45.9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-824239</v>
      </c>
      <c r="AP39" s="312">
        <v>-7162</v>
      </c>
      <c r="AQ39" s="313">
        <v>-6908</v>
      </c>
      <c r="AR39" s="314">
        <v>3.7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-4059808</v>
      </c>
      <c r="AP40" s="312">
        <v>-35276</v>
      </c>
      <c r="AQ40" s="313">
        <v>-33487</v>
      </c>
      <c r="AR40" s="314">
        <v>5.3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589200</v>
      </c>
      <c r="AP41" s="312">
        <v>5120</v>
      </c>
      <c r="AQ41" s="313">
        <v>11065</v>
      </c>
      <c r="AR41" s="314">
        <v>-53.7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3367166</v>
      </c>
      <c r="AN51" s="334">
        <v>28307</v>
      </c>
      <c r="AO51" s="335">
        <v>-15.5</v>
      </c>
      <c r="AP51" s="336">
        <v>46402</v>
      </c>
      <c r="AQ51" s="337">
        <v>-11.3</v>
      </c>
      <c r="AR51" s="338">
        <v>-4.2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1565323</v>
      </c>
      <c r="AN52" s="342">
        <v>13159</v>
      </c>
      <c r="AO52" s="343">
        <v>-27</v>
      </c>
      <c r="AP52" s="344">
        <v>26897</v>
      </c>
      <c r="AQ52" s="345">
        <v>-6.3</v>
      </c>
      <c r="AR52" s="346">
        <v>-20.7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5848799</v>
      </c>
      <c r="AN53" s="334">
        <v>49580</v>
      </c>
      <c r="AO53" s="335">
        <v>75.2</v>
      </c>
      <c r="AP53" s="336">
        <v>66343</v>
      </c>
      <c r="AQ53" s="337">
        <v>43</v>
      </c>
      <c r="AR53" s="338">
        <v>32.200000000000003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3375011</v>
      </c>
      <c r="AN54" s="342">
        <v>28610</v>
      </c>
      <c r="AO54" s="343">
        <v>117.4</v>
      </c>
      <c r="AP54" s="344">
        <v>34529</v>
      </c>
      <c r="AQ54" s="345">
        <v>28.4</v>
      </c>
      <c r="AR54" s="346">
        <v>89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4131511</v>
      </c>
      <c r="AN55" s="334">
        <v>35204</v>
      </c>
      <c r="AO55" s="335">
        <v>-29</v>
      </c>
      <c r="AP55" s="336">
        <v>56416</v>
      </c>
      <c r="AQ55" s="337">
        <v>-15</v>
      </c>
      <c r="AR55" s="338">
        <v>-14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2487134</v>
      </c>
      <c r="AN56" s="342">
        <v>21193</v>
      </c>
      <c r="AO56" s="343">
        <v>-25.9</v>
      </c>
      <c r="AP56" s="344">
        <v>32623</v>
      </c>
      <c r="AQ56" s="345">
        <v>-5.5</v>
      </c>
      <c r="AR56" s="346">
        <v>-20.399999999999999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4850792</v>
      </c>
      <c r="AN57" s="334">
        <v>41731</v>
      </c>
      <c r="AO57" s="335">
        <v>18.5</v>
      </c>
      <c r="AP57" s="336">
        <v>49217</v>
      </c>
      <c r="AQ57" s="337">
        <v>-12.8</v>
      </c>
      <c r="AR57" s="338">
        <v>31.3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2660553</v>
      </c>
      <c r="AN58" s="342">
        <v>22889</v>
      </c>
      <c r="AO58" s="343">
        <v>8</v>
      </c>
      <c r="AP58" s="344">
        <v>27232</v>
      </c>
      <c r="AQ58" s="345">
        <v>-16.5</v>
      </c>
      <c r="AR58" s="346">
        <v>24.5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2761389</v>
      </c>
      <c r="AN59" s="334">
        <v>23994</v>
      </c>
      <c r="AO59" s="335">
        <v>-42.5</v>
      </c>
      <c r="AP59" s="336">
        <v>49211</v>
      </c>
      <c r="AQ59" s="337">
        <v>0</v>
      </c>
      <c r="AR59" s="338">
        <v>-42.5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1872966</v>
      </c>
      <c r="AN60" s="342">
        <v>16274</v>
      </c>
      <c r="AO60" s="343">
        <v>-28.9</v>
      </c>
      <c r="AP60" s="344">
        <v>28367</v>
      </c>
      <c r="AQ60" s="345">
        <v>4.2</v>
      </c>
      <c r="AR60" s="346">
        <v>-33.1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4191931</v>
      </c>
      <c r="AN61" s="349">
        <v>35763</v>
      </c>
      <c r="AO61" s="350">
        <v>1.3</v>
      </c>
      <c r="AP61" s="351">
        <v>53518</v>
      </c>
      <c r="AQ61" s="352">
        <v>0.8</v>
      </c>
      <c r="AR61" s="338">
        <v>0.5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2392197</v>
      </c>
      <c r="AN62" s="342">
        <v>20425</v>
      </c>
      <c r="AO62" s="343">
        <v>8.6999999999999993</v>
      </c>
      <c r="AP62" s="344">
        <v>29930</v>
      </c>
      <c r="AQ62" s="345">
        <v>0.9</v>
      </c>
      <c r="AR62" s="346">
        <v>7.8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ZKC5dv8pvpWbnC/i7CfePPTw1efw/TtOUi9BXrY/KxaprB7TUaYhZeYMBwKFGDiZ0uRGXdOT7/MST+DTYyz8Yw==" saltValue="s+YRoL46KiMpP9DN5rJ6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J34"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SSA6Xb7JbLmSb83gB7A6qxJIpkaT4h0ZXrogzQO1k+DY/s2dXvidADCh19P+bLPeLF0xQuPHWKyzrYobc7f1HA==" saltValue="MPYtEjZTAUj7mY9z82m5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44" zoomScale="85" zoomScaleNormal="85" zoomScaleSheetLayoutView="55" workbookViewId="0">
      <selection activeCell="CU90" sqref="CU90"/>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JeQCGFAp3pq+JGPQJNItx4slSwGk5iUbOTOhu43U9PW/4C0NB2ZiBeI2sMDuUEa2aBRRQXhEVjBrNR8uLVBD4g==" saltValue="w3jEyyhXyS2I9hmxWLcO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16.440000000000001</v>
      </c>
      <c r="G47" s="12">
        <v>12.07</v>
      </c>
      <c r="H47" s="12">
        <v>12.39</v>
      </c>
      <c r="I47" s="12">
        <v>15.14</v>
      </c>
      <c r="J47" s="13">
        <v>16.170000000000002</v>
      </c>
    </row>
    <row r="48" spans="2:10" ht="57.75" customHeight="1" x14ac:dyDescent="0.2">
      <c r="B48" s="14"/>
      <c r="C48" s="1141" t="s">
        <v>4</v>
      </c>
      <c r="D48" s="1141"/>
      <c r="E48" s="1142"/>
      <c r="F48" s="15">
        <v>7.49</v>
      </c>
      <c r="G48" s="16">
        <v>10.17</v>
      </c>
      <c r="H48" s="16">
        <v>11.4</v>
      </c>
      <c r="I48" s="16">
        <v>11.55</v>
      </c>
      <c r="J48" s="17">
        <v>11.43</v>
      </c>
    </row>
    <row r="49" spans="2:10" ht="57.75" customHeight="1" thickBot="1" x14ac:dyDescent="0.25">
      <c r="B49" s="18"/>
      <c r="C49" s="1143" t="s">
        <v>5</v>
      </c>
      <c r="D49" s="1143"/>
      <c r="E49" s="1144"/>
      <c r="F49" s="19" t="s">
        <v>567</v>
      </c>
      <c r="G49" s="20" t="s">
        <v>568</v>
      </c>
      <c r="H49" s="20">
        <v>2.09</v>
      </c>
      <c r="I49" s="20">
        <v>3.83</v>
      </c>
      <c r="J49" s="21">
        <v>0.43</v>
      </c>
    </row>
    <row r="50" spans="2:10" ht="13" x14ac:dyDescent="0.2"/>
  </sheetData>
  <sheetProtection algorithmName="SHA-512" hashValue="mP6XkEA3IjJXxoGapJ9N+LzV2D1C10vLpSGaHiHhiQKfWIiE3lciW04movM1g3EyU9kJxZQI/Kibk4yqagG+qA==" saltValue="UFX7kRSsEjKFB+uEY2kV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2024-03-15T05:51:59Z</cp:lastPrinted>
  <dcterms:created xsi:type="dcterms:W3CDTF">2024-02-05T00:24:35Z</dcterms:created>
  <dcterms:modified xsi:type="dcterms:W3CDTF">2024-03-17T23:59:46Z</dcterms:modified>
  <cp:category/>
</cp:coreProperties>
</file>