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05財政担当\R5（2023）\②財政運営\16財政状況資料集【一部HDDへ待避】\令和４年度決算\04県→市町（様式差替）\06日光市○\"/>
    </mc:Choice>
  </mc:AlternateContent>
  <xr:revisionPtr revIDLastSave="0" documentId="13_ncr:1_{56D09CC0-6FCB-4C3E-AB7F-AC203F88BD79}" xr6:coauthVersionLast="47" xr6:coauthVersionMax="47" xr10:uidLastSave="{00000000-0000-0000-0000-000000000000}"/>
  <bookViews>
    <workbookView xWindow="-7500" yWindow="-16320" windowWidth="29040" windowHeight="15840" firstSheet="2" activeTab="3"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W38" i="10"/>
  <c r="BE38" i="10"/>
  <c r="AM38" i="10"/>
  <c r="U38" i="10"/>
  <c r="C38" i="10"/>
  <c r="BE37" i="10"/>
  <c r="AM37" i="10"/>
  <c r="U37" i="10"/>
  <c r="C37" i="10"/>
  <c r="BW36" i="10"/>
  <c r="BW37" i="10" s="1"/>
  <c r="BE36" i="10"/>
  <c r="AM36" i="10"/>
  <c r="BW35" i="10"/>
  <c r="CO34" i="10"/>
  <c r="CO35" i="10" s="1"/>
  <c r="CO36" i="10" s="1"/>
  <c r="CO37" i="10" s="1"/>
  <c r="CO38" i="10" s="1"/>
  <c r="BW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l="1"/>
  <c r="U35" i="10" l="1"/>
  <c r="U36" i="10" s="1"/>
  <c r="AM34" i="10"/>
  <c r="AM35" i="10" s="1"/>
  <c r="BE34" i="10"/>
  <c r="BE35" i="10" s="1"/>
</calcChain>
</file>

<file path=xl/sharedStrings.xml><?xml version="1.0" encoding="utf-8"?>
<sst xmlns="http://schemas.openxmlformats.org/spreadsheetml/2006/main" count="1075" uniqueCount="589">
  <si>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</si>
  <si>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</si>
  <si>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</si>
  <si>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</si>
  <si>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</si>
  <si>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</si>
  <si>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</si>
  <si>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</si>
  <si>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</si>
  <si>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</si>
  <si>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</si>
  <si>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</si>
  <si>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</si>
  <si>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</si>
  <si>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</si>
  <si>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</si>
  <si>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</si>
  <si>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</si>
  <si>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</si>
  <si>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</si>
  <si>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</si>
  <si>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</si>
  <si>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</si>
  <si>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</si>
  <si>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</si>
  <si>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</si>
  <si>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</si>
  <si>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</si>
  <si>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</si>
  <si>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</si>
  <si>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</si>
  <si>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</si>
  <si>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</si>
  <si>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</si>
  <si>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</si>
  <si>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</si>
  <si>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</si>
  <si>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</si>
  <si>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</si>
  <si>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</si>
  <si>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</si>
  <si>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</si>
  <si>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</si>
  <si>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</si>
  <si>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</si>
  <si>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</si>
  <si>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</si>
  <si>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</si>
  <si>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</si>
  <si>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</si>
  <si>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</si>
  <si>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</si>
  <si>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</si>
  <si>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</si>
  <si>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</si>
  <si>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</si>
  <si>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</si>
  <si>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</si>
  <si>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</si>
  <si>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</si>
  <si>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</si>
  <si>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</si>
  <si>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</si>
  <si>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</si>
  <si>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</si>
  <si>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</si>
  <si>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</si>
  <si>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</si>
  <si>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</si>
  <si>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</si>
  <si>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</si>
  <si>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</si>
  <si>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</si>
  <si>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</si>
  <si>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</si>
  <si>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</si>
  <si>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</si>
  <si>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</si>
  <si>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</si>
  <si>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</si>
  <si>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</si>
  <si>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</si>
  <si>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</si>
  <si>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</si>
  <si>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</si>
  <si>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</si>
  <si>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</si>
  <si>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</si>
  <si>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</si>
  <si>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</si>
  <si>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</si>
  <si>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</si>
  <si>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</si>
  <si>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</si>
  <si>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</si>
  <si>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</si>
  <si>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</si>
  <si>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</si>
  <si>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</si>
  <si>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日光市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</si>
  <si>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</si>
  <si>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</si>
  <si>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</si>
  <si>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</si>
  <si>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</si>
  <si>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</si>
  <si>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</si>
  <si>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</si>
  <si>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</si>
  <si>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</si>
  <si>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</si>
  <si>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</si>
  <si>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</si>
  <si>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</si>
  <si>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</si>
  <si>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</si>
  <si>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</si>
  <si>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</si>
  <si>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</si>
  <si>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</si>
  <si>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</si>
  <si>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</si>
  <si>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</si>
  <si>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</si>
  <si>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</si>
  <si>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</si>
  <si>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</si>
  <si>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</si>
  <si>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</si>
  <si>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</si>
  <si>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</si>
  <si>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</si>
  <si>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</si>
  <si>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</si>
  <si>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</si>
  <si>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</si>
  <si>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</si>
  <si>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</si>
  <si>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</si>
  <si>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</si>
  <si>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</si>
  <si>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</si>
  <si>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</si>
  <si>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</si>
  <si>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</si>
  <si>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</si>
  <si>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</si>
  <si>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</si>
  <si>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</si>
  <si>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</si>
  <si>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</si>
  <si>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</si>
  <si>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</si>
  <si>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</si>
  <si>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</si>
  <si>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</si>
  <si>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</si>
  <si>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</si>
  <si>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</si>
  <si>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</si>
  <si>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</si>
  <si>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</si>
  <si>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</si>
  <si>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</si>
  <si>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</si>
  <si>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</si>
  <si>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</si>
  <si>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</si>
  <si>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</si>
  <si>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</si>
  <si>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</si>
  <si>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</si>
  <si>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</si>
  <si>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</si>
  <si>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</si>
  <si>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</si>
  <si>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</si>
  <si>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</si>
  <si>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</si>
  <si>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</si>
  <si>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</si>
  <si>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</si>
  <si>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</si>
  <si>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</si>
  <si>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</si>
  <si>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</si>
  <si>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</si>
  <si>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</si>
  <si>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</si>
  <si>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</si>
  <si>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</si>
  <si>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</si>
  <si>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</si>
  <si>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</si>
  <si>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</si>
  <si>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</si>
  <si>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</si>
  <si>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</si>
  <si>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</si>
  <si>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</si>
  <si>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</si>
  <si>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</si>
  <si>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</si>
  <si>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</si>
  <si>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</si>
  <si>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</si>
  <si>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</si>
  <si>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</si>
  <si>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</si>
  <si>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</si>
  <si>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</si>
  <si>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</si>
  <si>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</si>
  <si>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栃木県日光市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</si>
  <si>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</si>
  <si>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</si>
  <si>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</si>
  <si>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</si>
  <si>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</si>
  <si>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</si>
  <si>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</si>
  <si>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</si>
  <si>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</si>
  <si>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</si>
  <si>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</si>
  <si>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</si>
  <si>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</si>
  <si>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</si>
  <si>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</si>
  <si>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</si>
  <si>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</si>
  <si>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</si>
  <si>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</si>
  <si>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</si>
  <si>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</si>
  <si>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</si>
  <si>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</si>
  <si>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</si>
  <si>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</si>
  <si>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</si>
  <si>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</si>
  <si>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</si>
  <si>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</si>
  <si>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</si>
  <si>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</si>
  <si>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</si>
  <si>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</si>
  <si>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</si>
  <si>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</si>
  <si>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</si>
  <si>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</si>
  <si>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</si>
  <si>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</si>
  <si>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</si>
  <si>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</si>
  <si>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</si>
  <si>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</si>
  <si>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</si>
  <si>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</si>
  <si>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</si>
  <si>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t>
    <phoneticPr fontId="5"/>
  </si>
  <si>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</si>
  <si>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</si>
  <si>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</si>
  <si>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</si>
  <si>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</si>
  <si>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</si>
  <si>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</si>
  <si>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</si>
  <si>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</si>
  <si>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</si>
  <si>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</si>
  <si>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</si>
  <si>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</si>
  <si>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</si>
  <si>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</si>
  <si>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</si>
  <si>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</si>
  <si>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</si>
  <si>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</si>
  <si>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</si>
  <si>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</si>
  <si>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</si>
  <si>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</si>
  <si>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</si>
  <si>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</si>
  <si>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</si>
  <si>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</si>
  <si>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</si>
  <si>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</si>
  <si>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</si>
  <si>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</si>
  <si>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</si>
  <si>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</si>
  <si>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</si>
  <si>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</si>
  <si>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</si>
  <si>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</si>
  <si>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</si>
  <si>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</si>
  <si>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</si>
  <si>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</si>
  <si>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</si>
  <si>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</si>
  <si>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</si>
  <si>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</si>
  <si>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</si>
  <si>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</si>
  <si>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</si>
  <si>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</si>
  <si>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</si>
  <si>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</si>
  <si>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</si>
  <si>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</si>
  <si>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</si>
  <si>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</si>
  <si>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</si>
  <si>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</si>
  <si>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</si>
  <si>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</si>
  <si>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</si>
  <si>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</si>
  <si>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</si>
  <si>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</si>
  <si>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</si>
  <si>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</si>
  <si>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</si>
  <si>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</si>
  <si>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</si>
  <si>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</si>
  <si>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</si>
  <si>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</si>
  <si>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</si>
  <si>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</si>
  <si>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</si>
  <si>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</si>
  <si>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</si>
  <si>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</si>
  <si>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</si>
  <si>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</si>
  <si>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観光施設</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</si>
  <si>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</si>
  <si>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</si>
  <si>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</si>
  <si>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</si>
  <si>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</si>
  <si>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</si>
  <si>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</si>
  <si>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</si>
  <si>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</si>
  <si>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</si>
  <si>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</si>
  <si>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</si>
  <si>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</si>
  <si>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</si>
  <si>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</si>
  <si>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</si>
  <si>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</si>
  <si>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</si>
  <si>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</si>
  <si>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</si>
  <si>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</si>
  <si>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</si>
  <si>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</si>
  <si>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</si>
  <si>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</si>
  <si>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</si>
  <si>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栃木県日光市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</si>
  <si>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</si>
  <si>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</si>
  <si>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</si>
  <si>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</si>
  <si>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</si>
  <si>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</si>
  <si>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</si>
  <si>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</si>
  <si>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</si>
  <si>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</si>
  <si>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</si>
  <si>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</si>
  <si>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</si>
  <si>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</si>
  <si>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</si>
  <si>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</si>
  <si>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</si>
  <si>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</si>
  <si>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</si>
  <si>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</si>
  <si>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診療所事業特別会計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</si>
  <si>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</si>
  <si>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</si>
  <si>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</si>
  <si>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</si>
  <si>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</si>
  <si>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</si>
  <si>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</si>
  <si>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</si>
  <si>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</si>
  <si>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</si>
  <si>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</si>
  <si>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</si>
  <si>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</si>
  <si>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</si>
  <si>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</si>
  <si>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</si>
  <si>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</si>
  <si>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</si>
  <si>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</si>
  <si>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</si>
  <si>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温泉事業特別会計</t>
    <phoneticPr fontId="5"/>
  </si>
  <si>
    <t>法非適用企業</t>
    <phoneticPr fontId="5"/>
  </si>
  <si>
    <t>銅山観光事業特別会計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</si>
  <si>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</si>
  <si>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</si>
  <si>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</si>
  <si>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</si>
  <si>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</si>
  <si>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</si>
  <si>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</si>
  <si>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</si>
  <si>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</si>
  <si>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</si>
  <si>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</si>
  <si>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</si>
  <si>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</si>
  <si>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</si>
  <si>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</si>
  <si>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</si>
  <si>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</si>
  <si>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</si>
  <si>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</si>
  <si>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</si>
  <si>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</si>
  <si>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</si>
  <si>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</si>
  <si>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</si>
  <si>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</si>
  <si>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</si>
  <si>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</si>
  <si>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</si>
  <si>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</si>
  <si>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</si>
  <si>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</si>
  <si>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</si>
  <si>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</si>
  <si>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</si>
  <si>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</si>
  <si>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</si>
  <si>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</si>
  <si>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</si>
  <si>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</si>
  <si>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</si>
  <si>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</si>
  <si>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</si>
  <si>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</si>
  <si>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</si>
  <si>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</si>
  <si>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</si>
  <si>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</si>
  <si>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</si>
  <si>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</si>
  <si>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</si>
  <si>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</si>
  <si>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</si>
  <si>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</si>
  <si>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</si>
  <si>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</si>
  <si>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</si>
  <si>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</si>
  <si>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</si>
  <si>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</si>
  <si>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</si>
  <si>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</si>
  <si>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</si>
  <si>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</si>
  <si>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</si>
  <si>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</si>
  <si>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</si>
  <si>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</si>
  <si>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</si>
  <si>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</si>
  <si>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</si>
  <si>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</si>
  <si>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</si>
  <si>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</si>
  <si>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</si>
  <si>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</si>
  <si>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</si>
  <si>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</si>
  <si>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</si>
  <si>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</si>
  <si>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</si>
  <si>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</si>
  <si>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</si>
  <si>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</si>
  <si>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</si>
  <si>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</si>
  <si>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</si>
  <si>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</si>
  <si>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</si>
  <si>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</si>
  <si>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</si>
  <si>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</si>
  <si>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</si>
  <si>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</si>
  <si>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</si>
  <si>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</si>
  <si>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</si>
  <si>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</si>
  <si>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</si>
  <si>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</si>
  <si>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</si>
  <si>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</si>
  <si>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</si>
  <si>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</si>
  <si>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</si>
  <si>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</si>
  <si>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</si>
  <si>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</si>
  <si>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</si>
  <si>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</si>
  <si>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</si>
  <si>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</si>
  <si>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</si>
  <si>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</si>
  <si>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</si>
  <si>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</si>
  <si>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</si>
  <si>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</si>
  <si>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</si>
  <si>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</si>
  <si>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</si>
  <si>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</si>
  <si>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</si>
  <si>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</si>
  <si>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</si>
  <si>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</si>
  <si>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</si>
  <si>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</si>
  <si>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</si>
  <si>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</si>
  <si>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</si>
  <si>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</si>
  <si>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</si>
  <si>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</si>
  <si>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</si>
  <si>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</si>
  <si>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</si>
  <si>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</si>
  <si>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</si>
  <si>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</si>
  <si>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</si>
  <si>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</si>
  <si>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</si>
  <si>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</si>
  <si>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4.82</t>
  </si>
  <si>
    <t>▲ 3.90</t>
  </si>
  <si>
    <t>水道事業会計</t>
  </si>
  <si>
    <t>一般会計</t>
  </si>
  <si>
    <t>介護保険事業特別会計</t>
  </si>
  <si>
    <t>国民健康保険事業特別会計</t>
  </si>
  <si>
    <t>下水道事業会計</t>
  </si>
  <si>
    <t>診療所事業特別会計</t>
  </si>
  <si>
    <t>温泉事業特別会計</t>
  </si>
  <si>
    <t>銅山観光事業特別会計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</si>
  <si>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</si>
  <si>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</si>
  <si>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</si>
  <si>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</si>
  <si>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</si>
  <si>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</si>
  <si>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</si>
  <si>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</si>
  <si>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</si>
  <si>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</si>
  <si>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栃木県市町村総合事務組合(一般会計）</t>
    <rPh sb="13" eb="15">
      <t>イッパン</t>
    </rPh>
    <rPh sb="15" eb="17">
      <t>カイケイ</t>
    </rPh>
    <phoneticPr fontId="2"/>
  </si>
  <si>
    <t>栃木県市町村総合事務組合(特別会計）</t>
    <rPh sb="13" eb="15">
      <t>トクベツ</t>
    </rPh>
    <rPh sb="15" eb="17">
      <t>カイケイ</t>
    </rPh>
    <phoneticPr fontId="2"/>
  </si>
  <si>
    <t>栃木県後期高齢者医療広域連合(一般会計）</t>
    <rPh sb="15" eb="17">
      <t>イッパン</t>
    </rPh>
    <rPh sb="17" eb="19">
      <t>カイケイ</t>
    </rPh>
    <phoneticPr fontId="2"/>
  </si>
  <si>
    <t>栃木県後期高齢者医療広域連合（栃木県後期高齢者医療広域連合）</t>
    <phoneticPr fontId="2"/>
  </si>
  <si>
    <t>日光市公共施設振興公社</t>
    <rPh sb="0" eb="3">
      <t>ニッコウシ</t>
    </rPh>
    <rPh sb="3" eb="5">
      <t>コウキョウ</t>
    </rPh>
    <rPh sb="5" eb="7">
      <t>シセツ</t>
    </rPh>
    <rPh sb="7" eb="9">
      <t>シンコウ</t>
    </rPh>
    <rPh sb="9" eb="11">
      <t>コウシャ</t>
    </rPh>
    <phoneticPr fontId="2"/>
  </si>
  <si>
    <t>日光市農業公社</t>
    <rPh sb="0" eb="3">
      <t>ニッコウシ</t>
    </rPh>
    <rPh sb="3" eb="5">
      <t>ノウギョウ</t>
    </rPh>
    <rPh sb="5" eb="7">
      <t>コウシャ</t>
    </rPh>
    <phoneticPr fontId="2"/>
  </si>
  <si>
    <t>オアシス今市</t>
    <rPh sb="4" eb="6">
      <t>イマイチ</t>
    </rPh>
    <phoneticPr fontId="2"/>
  </si>
  <si>
    <t>小杉放菴記念日光美術館</t>
    <rPh sb="0" eb="2">
      <t>コスギ</t>
    </rPh>
    <rPh sb="2" eb="4">
      <t>ホウアン</t>
    </rPh>
    <rPh sb="4" eb="6">
      <t>キネン</t>
    </rPh>
    <rPh sb="6" eb="8">
      <t>ニッコウ</t>
    </rPh>
    <rPh sb="8" eb="11">
      <t>ビジュツカン</t>
    </rPh>
    <phoneticPr fontId="2"/>
  </si>
  <si>
    <t>鬼怒川・川治温泉観光開発</t>
    <rPh sb="0" eb="3">
      <t>キヌガワ</t>
    </rPh>
    <rPh sb="4" eb="6">
      <t>カワジ</t>
    </rPh>
    <rPh sb="6" eb="8">
      <t>オンセン</t>
    </rPh>
    <rPh sb="8" eb="10">
      <t>カンコウ</t>
    </rPh>
    <rPh sb="10" eb="12">
      <t>カイハツ</t>
    </rPh>
    <phoneticPr fontId="2"/>
  </si>
  <si>
    <t>合併振興基金</t>
    <rPh sb="0" eb="2">
      <t>ガッペイ</t>
    </rPh>
    <rPh sb="2" eb="4">
      <t>シンコウ</t>
    </rPh>
    <rPh sb="4" eb="6">
      <t>キキン</t>
    </rPh>
    <phoneticPr fontId="5"/>
  </si>
  <si>
    <t>ふるさと日光応援基金</t>
    <rPh sb="4" eb="6">
      <t>ニッコウ</t>
    </rPh>
    <rPh sb="6" eb="8">
      <t>オウエン</t>
    </rPh>
    <rPh sb="8" eb="10">
      <t>キキン</t>
    </rPh>
    <phoneticPr fontId="2"/>
  </si>
  <si>
    <t>公共施設等整備基金</t>
    <rPh sb="0" eb="2">
      <t>コウキョウ</t>
    </rPh>
    <rPh sb="2" eb="4">
      <t>シセツ</t>
    </rPh>
    <rPh sb="4" eb="5">
      <t>トウ</t>
    </rPh>
    <rPh sb="5" eb="7">
      <t>セイビ</t>
    </rPh>
    <rPh sb="7" eb="9">
      <t>キキン</t>
    </rPh>
    <phoneticPr fontId="2"/>
  </si>
  <si>
    <t>高齢者福祉基金</t>
    <rPh sb="0" eb="3">
      <t>コウレイシャ</t>
    </rPh>
    <rPh sb="3" eb="5">
      <t>フクシ</t>
    </rPh>
    <rPh sb="5" eb="7">
      <t>キキン</t>
    </rPh>
    <phoneticPr fontId="2"/>
  </si>
  <si>
    <t>新型コロナウイルス感染症対策応援基金</t>
    <rPh sb="0" eb="2">
      <t>シンガタ</t>
    </rPh>
    <rPh sb="9" eb="12">
      <t>カンセンショウ</t>
    </rPh>
    <rPh sb="12" eb="14">
      <t>タイサク</t>
    </rPh>
    <rPh sb="14" eb="16">
      <t>オウエン</t>
    </rPh>
    <rPh sb="16" eb="18">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</si>
</sst>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177" fontId="34" fillId="8" borderId="44" xfId="12" quotePrefix="1"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41934</c:v>
                </c:pt>
                <c:pt idx="1">
                  <c:v>45588</c:v>
                </c:pt>
                <c:pt idx="2">
                  <c:v>45483</c:v>
                </c:pt>
                <c:pt idx="3">
                  <c:v>45945</c:v>
                </c:pt>
                <c:pt idx="4">
                  <c:v>44475</c:v>
                </c:pt>
              </c:numCache>
            </c:numRef>
          </c:val>
          <c:smooth val="0"/>
          <c:extLst>
            <c:ext xmlns:c16="http://schemas.microsoft.com/office/drawing/2014/chart" uri="{C3380CC4-5D6E-409C-BE32-E72D297353CC}">
              <c16:uniqueId val="{00000000-268C-43A9-8652-3D6B7EEB208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106886</c:v>
                </c:pt>
                <c:pt idx="1">
                  <c:v>60355</c:v>
                </c:pt>
                <c:pt idx="2">
                  <c:v>68042</c:v>
                </c:pt>
                <c:pt idx="3">
                  <c:v>55299</c:v>
                </c:pt>
                <c:pt idx="4">
                  <c:v>35503</c:v>
                </c:pt>
              </c:numCache>
            </c:numRef>
          </c:val>
          <c:smooth val="0"/>
          <c:extLst>
            <c:ext xmlns:c16="http://schemas.microsoft.com/office/drawing/2014/chart" uri="{C3380CC4-5D6E-409C-BE32-E72D297353CC}">
              <c16:uniqueId val="{00000001-268C-43A9-8652-3D6B7EEB208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3.28</c:v>
                </c:pt>
                <c:pt idx="1">
                  <c:v>2.09</c:v>
                </c:pt>
                <c:pt idx="2">
                  <c:v>3.48</c:v>
                </c:pt>
                <c:pt idx="3">
                  <c:v>7.04</c:v>
                </c:pt>
                <c:pt idx="4">
                  <c:v>7.58</c:v>
                </c:pt>
              </c:numCache>
            </c:numRef>
          </c:val>
          <c:extLst>
            <c:ext xmlns:c16="http://schemas.microsoft.com/office/drawing/2014/chart" uri="{C3380CC4-5D6E-409C-BE32-E72D297353CC}">
              <c16:uniqueId val="{00000000-8434-452A-A955-5C9554623F4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13.59</c:v>
                </c:pt>
                <c:pt idx="1">
                  <c:v>10.81</c:v>
                </c:pt>
                <c:pt idx="2">
                  <c:v>10.55</c:v>
                </c:pt>
                <c:pt idx="3">
                  <c:v>10.16</c:v>
                </c:pt>
                <c:pt idx="4">
                  <c:v>10.45</c:v>
                </c:pt>
              </c:numCache>
            </c:numRef>
          </c:val>
          <c:extLst>
            <c:ext xmlns:c16="http://schemas.microsoft.com/office/drawing/2014/chart" uri="{C3380CC4-5D6E-409C-BE32-E72D297353CC}">
              <c16:uniqueId val="{00000001-8434-452A-A955-5C9554623F4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-4.82</c:v>
                </c:pt>
                <c:pt idx="1">
                  <c:v>-3.9</c:v>
                </c:pt>
                <c:pt idx="2">
                  <c:v>1.44</c:v>
                </c:pt>
                <c:pt idx="3">
                  <c:v>3.69</c:v>
                </c:pt>
                <c:pt idx="4">
                  <c:v>0.34</c:v>
                </c:pt>
              </c:numCache>
            </c:numRef>
          </c:val>
          <c:smooth val="0"/>
          <c:extLst>
            <c:ext xmlns:c16="http://schemas.microsoft.com/office/drawing/2014/chart" uri="{C3380CC4-5D6E-409C-BE32-E72D297353CC}">
              <c16:uniqueId val="{00000002-8434-452A-A955-5C9554623F4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0.09</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0-7EB7-40AE-8334-F8AA5406D51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EB7-40AE-8334-F8AA5406D51C}"/>
            </c:ext>
          </c:extLst>
        </c:ser>
        <c:ser>
          <c:idx val="2"/>
          <c:order val="2"/>
          <c:tx>
            <c:strRef>
              <c:f>データシート!$A$29</c:f>
              <c:strCache>
                <c:ptCount val="1"/>
                <c:pt idx="0">
                  <c:v>銅山観光事業特別会計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0.03</c:v>
                </c:pt>
                <c:pt idx="2">
                  <c:v>#N/A</c:v>
                </c:pt>
                <c:pt idx="3">
                  <c:v>0.1</c:v>
                </c:pt>
                <c:pt idx="4">
                  <c:v>#N/A</c:v>
                </c:pt>
                <c:pt idx="5">
                  <c:v>0.04</c:v>
                </c:pt>
                <c:pt idx="6">
                  <c:v>#N/A</c:v>
                </c:pt>
                <c:pt idx="7">
                  <c:v>0</c:v>
                </c:pt>
                <c:pt idx="8">
                  <c:v>#N/A</c:v>
                </c:pt>
                <c:pt idx="9">
                  <c:v>0</c:v>
                </c:pt>
              </c:numCache>
            </c:numRef>
          </c:val>
          <c:extLst>
            <c:ext xmlns:c16="http://schemas.microsoft.com/office/drawing/2014/chart" uri="{C3380CC4-5D6E-409C-BE32-E72D297353CC}">
              <c16:uniqueId val="{00000002-7EB7-40AE-8334-F8AA5406D51C}"/>
            </c:ext>
          </c:extLst>
        </c:ser>
        <c:ser>
          <c:idx val="3"/>
          <c:order val="3"/>
          <c:tx>
            <c:strRef>
              <c:f>データシート!$A$30</c:f>
              <c:strCache>
                <c:ptCount val="1"/>
                <c:pt idx="0">
                  <c:v>温泉事業特別会計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0.01</c:v>
                </c:pt>
                <c:pt idx="4">
                  <c:v>#N/A</c:v>
                </c:pt>
                <c:pt idx="5">
                  <c:v>0.02</c:v>
                </c:pt>
                <c:pt idx="6">
                  <c:v>#N/A</c:v>
                </c:pt>
                <c:pt idx="7">
                  <c:v>0</c:v>
                </c:pt>
                <c:pt idx="8">
                  <c:v>#N/A</c:v>
                </c:pt>
                <c:pt idx="9">
                  <c:v>0.02</c:v>
                </c:pt>
              </c:numCache>
            </c:numRef>
          </c:val>
          <c:extLst>
            <c:ext xmlns:c16="http://schemas.microsoft.com/office/drawing/2014/chart" uri="{C3380CC4-5D6E-409C-BE32-E72D297353CC}">
              <c16:uniqueId val="{00000003-7EB7-40AE-8334-F8AA5406D51C}"/>
            </c:ext>
          </c:extLst>
        </c:ser>
        <c:ser>
          <c:idx val="4"/>
          <c:order val="4"/>
          <c:tx>
            <c:strRef>
              <c:f>データシート!$A$31</c:f>
              <c:strCache>
                <c:ptCount val="1"/>
                <c:pt idx="0">
                  <c:v>診療所事業特別会計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0.03</c:v>
                </c:pt>
                <c:pt idx="2">
                  <c:v>#N/A</c:v>
                </c:pt>
                <c:pt idx="3">
                  <c:v>0.01</c:v>
                </c:pt>
                <c:pt idx="4">
                  <c:v>#N/A</c:v>
                </c:pt>
                <c:pt idx="5">
                  <c:v>0.01</c:v>
                </c:pt>
                <c:pt idx="6">
                  <c:v>#N/A</c:v>
                </c:pt>
                <c:pt idx="7">
                  <c:v>0.03</c:v>
                </c:pt>
                <c:pt idx="8">
                  <c:v>#N/A</c:v>
                </c:pt>
                <c:pt idx="9">
                  <c:v>0.02</c:v>
                </c:pt>
              </c:numCache>
            </c:numRef>
          </c:val>
          <c:extLst>
            <c:ext xmlns:c16="http://schemas.microsoft.com/office/drawing/2014/chart" uri="{C3380CC4-5D6E-409C-BE32-E72D297353CC}">
              <c16:uniqueId val="{00000004-7EB7-40AE-8334-F8AA5406D51C}"/>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#N/A</c:v>
                </c:pt>
                <c:pt idx="5">
                  <c:v>0.16</c:v>
                </c:pt>
                <c:pt idx="6">
                  <c:v>#N/A</c:v>
                </c:pt>
                <c:pt idx="7">
                  <c:v>0.34</c:v>
                </c:pt>
                <c:pt idx="8">
                  <c:v>#N/A</c:v>
                </c:pt>
                <c:pt idx="9">
                  <c:v>0.74</c:v>
                </c:pt>
              </c:numCache>
            </c:numRef>
          </c:val>
          <c:extLst>
            <c:ext xmlns:c16="http://schemas.microsoft.com/office/drawing/2014/chart" uri="{C3380CC4-5D6E-409C-BE32-E72D297353CC}">
              <c16:uniqueId val="{00000005-7EB7-40AE-8334-F8AA5406D51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0.77</c:v>
                </c:pt>
                <c:pt idx="2">
                  <c:v>#N/A</c:v>
                </c:pt>
                <c:pt idx="3">
                  <c:v>0.44</c:v>
                </c:pt>
                <c:pt idx="4">
                  <c:v>#N/A</c:v>
                </c:pt>
                <c:pt idx="5">
                  <c:v>0.51</c:v>
                </c:pt>
                <c:pt idx="6">
                  <c:v>#N/A</c:v>
                </c:pt>
                <c:pt idx="7">
                  <c:v>0.87</c:v>
                </c:pt>
                <c:pt idx="8">
                  <c:v>#N/A</c:v>
                </c:pt>
                <c:pt idx="9">
                  <c:v>1.36</c:v>
                </c:pt>
              </c:numCache>
            </c:numRef>
          </c:val>
          <c:extLst>
            <c:ext xmlns:c16="http://schemas.microsoft.com/office/drawing/2014/chart" uri="{C3380CC4-5D6E-409C-BE32-E72D297353CC}">
              <c16:uniqueId val="{00000006-7EB7-40AE-8334-F8AA5406D51C}"/>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0.8</c:v>
                </c:pt>
                <c:pt idx="2">
                  <c:v>#N/A</c:v>
                </c:pt>
                <c:pt idx="3">
                  <c:v>0.42</c:v>
                </c:pt>
                <c:pt idx="4">
                  <c:v>#N/A</c:v>
                </c:pt>
                <c:pt idx="5">
                  <c:v>0.13</c:v>
                </c:pt>
                <c:pt idx="6">
                  <c:v>#N/A</c:v>
                </c:pt>
                <c:pt idx="7">
                  <c:v>1.04</c:v>
                </c:pt>
                <c:pt idx="8">
                  <c:v>#N/A</c:v>
                </c:pt>
                <c:pt idx="9">
                  <c:v>1.46</c:v>
                </c:pt>
              </c:numCache>
            </c:numRef>
          </c:val>
          <c:extLst>
            <c:ext xmlns:c16="http://schemas.microsoft.com/office/drawing/2014/chart" uri="{C3380CC4-5D6E-409C-BE32-E72D297353CC}">
              <c16:uniqueId val="{00000007-7EB7-40AE-8334-F8AA5406D51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3.25</c:v>
                </c:pt>
                <c:pt idx="2">
                  <c:v>#N/A</c:v>
                </c:pt>
                <c:pt idx="3">
                  <c:v>2.0699999999999998</c:v>
                </c:pt>
                <c:pt idx="4">
                  <c:v>#N/A</c:v>
                </c:pt>
                <c:pt idx="5">
                  <c:v>3.45</c:v>
                </c:pt>
                <c:pt idx="6">
                  <c:v>#N/A</c:v>
                </c:pt>
                <c:pt idx="7">
                  <c:v>7.01</c:v>
                </c:pt>
                <c:pt idx="8">
                  <c:v>#N/A</c:v>
                </c:pt>
                <c:pt idx="9">
                  <c:v>7.55</c:v>
                </c:pt>
              </c:numCache>
            </c:numRef>
          </c:val>
          <c:extLst>
            <c:ext xmlns:c16="http://schemas.microsoft.com/office/drawing/2014/chart" uri="{C3380CC4-5D6E-409C-BE32-E72D297353CC}">
              <c16:uniqueId val="{00000008-7EB7-40AE-8334-F8AA5406D51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10.67</c:v>
                </c:pt>
                <c:pt idx="2">
                  <c:v>#N/A</c:v>
                </c:pt>
                <c:pt idx="3">
                  <c:v>10.14</c:v>
                </c:pt>
                <c:pt idx="4">
                  <c:v>#N/A</c:v>
                </c:pt>
                <c:pt idx="5">
                  <c:v>8.77</c:v>
                </c:pt>
                <c:pt idx="6">
                  <c:v>#N/A</c:v>
                </c:pt>
                <c:pt idx="7">
                  <c:v>8.2899999999999991</c:v>
                </c:pt>
                <c:pt idx="8">
                  <c:v>#N/A</c:v>
                </c:pt>
                <c:pt idx="9">
                  <c:v>8.61</c:v>
                </c:pt>
              </c:numCache>
            </c:numRef>
          </c:val>
          <c:extLst>
            <c:ext xmlns:c16="http://schemas.microsoft.com/office/drawing/2014/chart" uri="{C3380CC4-5D6E-409C-BE32-E72D297353CC}">
              <c16:uniqueId val="{00000009-7EB7-40AE-8334-F8AA5406D51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5007</c:v>
                </c:pt>
                <c:pt idx="5">
                  <c:v>5198</c:v>
                </c:pt>
                <c:pt idx="8">
                  <c:v>5322</c:v>
                </c:pt>
                <c:pt idx="11">
                  <c:v>5494</c:v>
                </c:pt>
                <c:pt idx="14">
                  <c:v>5492</c:v>
                </c:pt>
              </c:numCache>
            </c:numRef>
          </c:val>
          <c:extLst>
            <c:ext xmlns:c16="http://schemas.microsoft.com/office/drawing/2014/chart" uri="{C3380CC4-5D6E-409C-BE32-E72D297353CC}">
              <c16:uniqueId val="{00000000-EF6F-476E-87E5-FB37D577C79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F6F-476E-87E5-FB37D577C79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14</c:v>
                </c:pt>
                <c:pt idx="3">
                  <c:v>14</c:v>
                </c:pt>
                <c:pt idx="6">
                  <c:v>14</c:v>
                </c:pt>
                <c:pt idx="9">
                  <c:v>13</c:v>
                </c:pt>
                <c:pt idx="12">
                  <c:v>13</c:v>
                </c:pt>
              </c:numCache>
            </c:numRef>
          </c:val>
          <c:extLst>
            <c:ext xmlns:c16="http://schemas.microsoft.com/office/drawing/2014/chart" uri="{C3380CC4-5D6E-409C-BE32-E72D297353CC}">
              <c16:uniqueId val="{00000002-EF6F-476E-87E5-FB37D577C79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F6F-476E-87E5-FB37D577C79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995</c:v>
                </c:pt>
                <c:pt idx="3">
                  <c:v>987</c:v>
                </c:pt>
                <c:pt idx="6">
                  <c:v>1088</c:v>
                </c:pt>
                <c:pt idx="9">
                  <c:v>1062</c:v>
                </c:pt>
                <c:pt idx="12">
                  <c:v>866</c:v>
                </c:pt>
              </c:numCache>
            </c:numRef>
          </c:val>
          <c:extLst>
            <c:ext xmlns:c16="http://schemas.microsoft.com/office/drawing/2014/chart" uri="{C3380CC4-5D6E-409C-BE32-E72D297353CC}">
              <c16:uniqueId val="{00000004-EF6F-476E-87E5-FB37D577C79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F6F-476E-87E5-FB37D577C79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F6F-476E-87E5-FB37D577C79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5262</c:v>
                </c:pt>
                <c:pt idx="3">
                  <c:v>5660</c:v>
                </c:pt>
                <c:pt idx="6">
                  <c:v>5912</c:v>
                </c:pt>
                <c:pt idx="9">
                  <c:v>6291</c:v>
                </c:pt>
                <c:pt idx="12">
                  <c:v>6079</c:v>
                </c:pt>
              </c:numCache>
            </c:numRef>
          </c:val>
          <c:extLst>
            <c:ext xmlns:c16="http://schemas.microsoft.com/office/drawing/2014/chart" uri="{C3380CC4-5D6E-409C-BE32-E72D297353CC}">
              <c16:uniqueId val="{00000007-EF6F-476E-87E5-FB37D577C79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1264</c:v>
                </c:pt>
                <c:pt idx="2">
                  <c:v>#N/A</c:v>
                </c:pt>
                <c:pt idx="3">
                  <c:v>#N/A</c:v>
                </c:pt>
                <c:pt idx="4">
                  <c:v>1463</c:v>
                </c:pt>
                <c:pt idx="5">
                  <c:v>#N/A</c:v>
                </c:pt>
                <c:pt idx="6">
                  <c:v>#N/A</c:v>
                </c:pt>
                <c:pt idx="7">
                  <c:v>1692</c:v>
                </c:pt>
                <c:pt idx="8">
                  <c:v>#N/A</c:v>
                </c:pt>
                <c:pt idx="9">
                  <c:v>#N/A</c:v>
                </c:pt>
                <c:pt idx="10">
                  <c:v>1872</c:v>
                </c:pt>
                <c:pt idx="11">
                  <c:v>#N/A</c:v>
                </c:pt>
                <c:pt idx="12">
                  <c:v>#N/A</c:v>
                </c:pt>
                <c:pt idx="13">
                  <c:v>1466</c:v>
                </c:pt>
                <c:pt idx="14">
                  <c:v>#N/A</c:v>
                </c:pt>
              </c:numCache>
            </c:numRef>
          </c:val>
          <c:smooth val="0"/>
          <c:extLst>
            <c:ext xmlns:c16="http://schemas.microsoft.com/office/drawing/2014/chart" uri="{C3380CC4-5D6E-409C-BE32-E72D297353CC}">
              <c16:uniqueId val="{00000008-EF6F-476E-87E5-FB37D577C79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54724</c:v>
                </c:pt>
                <c:pt idx="5">
                  <c:v>53911</c:v>
                </c:pt>
                <c:pt idx="8">
                  <c:v>52459</c:v>
                </c:pt>
                <c:pt idx="11">
                  <c:v>50432</c:v>
                </c:pt>
                <c:pt idx="14">
                  <c:v>47162</c:v>
                </c:pt>
              </c:numCache>
            </c:numRef>
          </c:val>
          <c:extLst>
            <c:ext xmlns:c16="http://schemas.microsoft.com/office/drawing/2014/chart" uri="{C3380CC4-5D6E-409C-BE32-E72D297353CC}">
              <c16:uniqueId val="{00000000-C260-4B94-AD3B-2F84E6196AA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6164</c:v>
                </c:pt>
                <c:pt idx="5">
                  <c:v>5330</c:v>
                </c:pt>
                <c:pt idx="8">
                  <c:v>4936</c:v>
                </c:pt>
                <c:pt idx="11">
                  <c:v>4856</c:v>
                </c:pt>
                <c:pt idx="14">
                  <c:v>4753</c:v>
                </c:pt>
              </c:numCache>
            </c:numRef>
          </c:val>
          <c:extLst>
            <c:ext xmlns:c16="http://schemas.microsoft.com/office/drawing/2014/chart" uri="{C3380CC4-5D6E-409C-BE32-E72D297353CC}">
              <c16:uniqueId val="{00000001-C260-4B94-AD3B-2F84E6196AA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7692</c:v>
                </c:pt>
                <c:pt idx="5">
                  <c:v>6993</c:v>
                </c:pt>
                <c:pt idx="8">
                  <c:v>7136</c:v>
                </c:pt>
                <c:pt idx="11">
                  <c:v>8191</c:v>
                </c:pt>
                <c:pt idx="14">
                  <c:v>7854</c:v>
                </c:pt>
              </c:numCache>
            </c:numRef>
          </c:val>
          <c:extLst>
            <c:ext xmlns:c16="http://schemas.microsoft.com/office/drawing/2014/chart" uri="{C3380CC4-5D6E-409C-BE32-E72D297353CC}">
              <c16:uniqueId val="{00000002-C260-4B94-AD3B-2F84E6196AA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260-4B94-AD3B-2F84E6196AA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260-4B94-AD3B-2F84E6196AA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23</c:v>
                </c:pt>
                <c:pt idx="3">
                  <c:v>22</c:v>
                </c:pt>
                <c:pt idx="6">
                  <c:v>21</c:v>
                </c:pt>
                <c:pt idx="9">
                  <c:v>26</c:v>
                </c:pt>
                <c:pt idx="12">
                  <c:v>19</c:v>
                </c:pt>
              </c:numCache>
            </c:numRef>
          </c:val>
          <c:extLst>
            <c:ext xmlns:c16="http://schemas.microsoft.com/office/drawing/2014/chart" uri="{C3380CC4-5D6E-409C-BE32-E72D297353CC}">
              <c16:uniqueId val="{00000005-C260-4B94-AD3B-2F84E6196AA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8512</c:v>
                </c:pt>
                <c:pt idx="3">
                  <c:v>8252</c:v>
                </c:pt>
                <c:pt idx="6">
                  <c:v>8254</c:v>
                </c:pt>
                <c:pt idx="9">
                  <c:v>8184</c:v>
                </c:pt>
                <c:pt idx="12">
                  <c:v>8183</c:v>
                </c:pt>
              </c:numCache>
            </c:numRef>
          </c:val>
          <c:extLst>
            <c:ext xmlns:c16="http://schemas.microsoft.com/office/drawing/2014/chart" uri="{C3380CC4-5D6E-409C-BE32-E72D297353CC}">
              <c16:uniqueId val="{00000006-C260-4B94-AD3B-2F84E6196AA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260-4B94-AD3B-2F84E6196AA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11197</c:v>
                </c:pt>
                <c:pt idx="3">
                  <c:v>10547</c:v>
                </c:pt>
                <c:pt idx="6">
                  <c:v>10709</c:v>
                </c:pt>
                <c:pt idx="9">
                  <c:v>10546</c:v>
                </c:pt>
                <c:pt idx="12">
                  <c:v>10074</c:v>
                </c:pt>
              </c:numCache>
            </c:numRef>
          </c:val>
          <c:extLst>
            <c:ext xmlns:c16="http://schemas.microsoft.com/office/drawing/2014/chart" uri="{C3380CC4-5D6E-409C-BE32-E72D297353CC}">
              <c16:uniqueId val="{00000008-C260-4B94-AD3B-2F84E6196AA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100</c:v>
                </c:pt>
                <c:pt idx="3">
                  <c:v>86</c:v>
                </c:pt>
                <c:pt idx="6">
                  <c:v>74</c:v>
                </c:pt>
                <c:pt idx="9">
                  <c:v>60</c:v>
                </c:pt>
                <c:pt idx="12">
                  <c:v>47</c:v>
                </c:pt>
              </c:numCache>
            </c:numRef>
          </c:val>
          <c:extLst>
            <c:ext xmlns:c16="http://schemas.microsoft.com/office/drawing/2014/chart" uri="{C3380CC4-5D6E-409C-BE32-E72D297353CC}">
              <c16:uniqueId val="{00000009-C260-4B94-AD3B-2F84E6196AA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61275</c:v>
                </c:pt>
                <c:pt idx="3">
                  <c:v>60437</c:v>
                </c:pt>
                <c:pt idx="6">
                  <c:v>58890</c:v>
                </c:pt>
                <c:pt idx="9">
                  <c:v>56506</c:v>
                </c:pt>
                <c:pt idx="12">
                  <c:v>51790</c:v>
                </c:pt>
              </c:numCache>
            </c:numRef>
          </c:val>
          <c:extLst>
            <c:ext xmlns:c16="http://schemas.microsoft.com/office/drawing/2014/chart" uri="{C3380CC4-5D6E-409C-BE32-E72D297353CC}">
              <c16:uniqueId val="{0000000A-C260-4B94-AD3B-2F84E6196AA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12527</c:v>
                </c:pt>
                <c:pt idx="2">
                  <c:v>#N/A</c:v>
                </c:pt>
                <c:pt idx="3">
                  <c:v>#N/A</c:v>
                </c:pt>
                <c:pt idx="4">
                  <c:v>13111</c:v>
                </c:pt>
                <c:pt idx="5">
                  <c:v>#N/A</c:v>
                </c:pt>
                <c:pt idx="6">
                  <c:v>#N/A</c:v>
                </c:pt>
                <c:pt idx="7">
                  <c:v>13417</c:v>
                </c:pt>
                <c:pt idx="8">
                  <c:v>#N/A</c:v>
                </c:pt>
                <c:pt idx="9">
                  <c:v>#N/A</c:v>
                </c:pt>
                <c:pt idx="10">
                  <c:v>11843</c:v>
                </c:pt>
                <c:pt idx="11">
                  <c:v>#N/A</c:v>
                </c:pt>
                <c:pt idx="12">
                  <c:v>#N/A</c:v>
                </c:pt>
                <c:pt idx="13">
                  <c:v>10344</c:v>
                </c:pt>
                <c:pt idx="14">
                  <c:v>#N/A</c:v>
                </c:pt>
              </c:numCache>
            </c:numRef>
          </c:val>
          <c:smooth val="0"/>
          <c:extLst>
            <c:ext xmlns:c16="http://schemas.microsoft.com/office/drawing/2014/chart" uri="{C3380CC4-5D6E-409C-BE32-E72D297353CC}">
              <c16:uniqueId val="{0000000B-C260-4B94-AD3B-2F84E6196AA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2648</c:v>
                </c:pt>
                <c:pt idx="1">
                  <c:v>2648</c:v>
                </c:pt>
                <c:pt idx="2">
                  <c:v>2648</c:v>
                </c:pt>
              </c:numCache>
            </c:numRef>
          </c:val>
          <c:extLst>
            <c:ext xmlns:c16="http://schemas.microsoft.com/office/drawing/2014/chart" uri="{C3380CC4-5D6E-409C-BE32-E72D297353CC}">
              <c16:uniqueId val="{00000000-4604-465B-AC89-EBADED710C2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970</c:v>
                </c:pt>
                <c:pt idx="1">
                  <c:v>1435</c:v>
                </c:pt>
                <c:pt idx="2">
                  <c:v>970</c:v>
                </c:pt>
              </c:numCache>
            </c:numRef>
          </c:val>
          <c:extLst>
            <c:ext xmlns:c16="http://schemas.microsoft.com/office/drawing/2014/chart" uri="{C3380CC4-5D6E-409C-BE32-E72D297353CC}">
              <c16:uniqueId val="{00000001-4604-465B-AC89-EBADED710C2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4043</c:v>
                </c:pt>
                <c:pt idx="1">
                  <c:v>4661</c:v>
                </c:pt>
                <c:pt idx="2">
                  <c:v>4785</c:v>
                </c:pt>
              </c:numCache>
            </c:numRef>
          </c:val>
          <c:extLst>
            <c:ext xmlns:c16="http://schemas.microsoft.com/office/drawing/2014/chart" uri="{C3380CC4-5D6E-409C-BE32-E72D297353CC}">
              <c16:uniqueId val="{00000002-4604-465B-AC89-EBADED710C2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栃木県日光市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令和４年度における実質公債費比率の分子は１，４６６百万円となっている。元利償還金等</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においては、合併特例債等の増加の一方、地方道路等整備事業債等の償還額の減少により、元利償還金全体で２１２百万円の減少となった。また、下水道事業に係る繰入金の１９８百万円減少など、（</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全体で４０８百万円の減となった。一方、元利償還金等から控除する算入公債費等</a:t>
          </a:r>
          <a:r>
            <a:rPr kumimoji="1" lang="en-US" altLang="ja-JP" sz="1200">
              <a:latin typeface="ＭＳ ゴシック" pitchFamily="49" charset="-128"/>
              <a:ea typeface="ＭＳ ゴシック" pitchFamily="49" charset="-128"/>
            </a:rPr>
            <a:t>(B)</a:t>
          </a:r>
          <a:r>
            <a:rPr kumimoji="1" lang="ja-JP" altLang="en-US" sz="1200">
              <a:latin typeface="ＭＳ ゴシック" pitchFamily="49" charset="-128"/>
              <a:ea typeface="ＭＳ ゴシック" pitchFamily="49" charset="-128"/>
            </a:rPr>
            <a:t>においては、災害復旧費等に係る基準財政需要額が微増となったが、事業費補正により基準財政需要額に算入された額等の減少等により、実質公債費比率の分子は前年度より１，４６６百万円の減となった。</a:t>
          </a:r>
        </a:p>
        <a:p>
          <a:r>
            <a:rPr kumimoji="1" lang="ja-JP" altLang="en-US" sz="1200">
              <a:latin typeface="ＭＳ ゴシック" pitchFamily="49" charset="-128"/>
              <a:ea typeface="ＭＳ ゴシック" pitchFamily="49" charset="-128"/>
            </a:rPr>
            <a:t>　今後も、地方債残高に注視しながら公債費と新規発行額の均衡を図りつつ、交付税措置のある市債を計画的に活用して適正な財政運営に努めていく。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栃木県日光市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　令和４年度における将来負担比率の分子は１０，３４４百万円となっている。将来負担額</a:t>
          </a:r>
          <a:r>
            <a:rPr kumimoji="1" lang="en-US" altLang="ja-JP" sz="1100">
              <a:latin typeface="+mn-ea"/>
              <a:ea typeface="+mn-ea"/>
            </a:rPr>
            <a:t>(A)</a:t>
          </a:r>
          <a:r>
            <a:rPr kumimoji="1" lang="ja-JP" altLang="en-US" sz="1100">
              <a:latin typeface="+mn-ea"/>
              <a:ea typeface="+mn-ea"/>
            </a:rPr>
            <a:t>においては、一般廃棄物処理事業債などの新たな発行はあるものの、合併特例債や臨時財政対策債などの償還が進んだことにより現在高が減少したことなどから、全体で５，２０９百万円の減となっている。一方、将来負担額から控除する充当可能財源等</a:t>
          </a:r>
          <a:r>
            <a:rPr kumimoji="1" lang="en-US" altLang="ja-JP" sz="1100">
              <a:latin typeface="+mn-ea"/>
              <a:ea typeface="+mn-ea"/>
            </a:rPr>
            <a:t>(B)</a:t>
          </a:r>
          <a:r>
            <a:rPr kumimoji="1" lang="ja-JP" altLang="en-US" sz="1100">
              <a:latin typeface="+mn-ea"/>
              <a:ea typeface="+mn-ea"/>
            </a:rPr>
            <a:t>においては、減債基金、ふるさと日光応援基金の取り崩しを行ったため充当可能基金が減少したこと、公営住宅使用料などの充当可能特定収入が減少し、市債残高の減少に伴い交付税算入額も減少することから、全体で３，７１０百万円の減となった。これらの理由により、将来負担比率の分子は前年度より１，４９９百万円の減となっている。</a:t>
          </a:r>
        </a:p>
        <a:p>
          <a:r>
            <a:rPr kumimoji="1" lang="ja-JP" altLang="en-US" sz="1100">
              <a:latin typeface="+mn-ea"/>
              <a:ea typeface="+mn-ea"/>
            </a:rPr>
            <a:t>　今後も地方債への過度な依存を避け、交付税措置のある市債の計画的な活用を図りながら、適正な財政運営に努めていく。</a:t>
          </a:r>
        </a:p>
        <a:p>
          <a:endParaRPr kumimoji="1" lang="ja-JP" altLang="en-US" sz="1100">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栃木県日光市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令和４年度の普通交付税に算入された臨時経済対策費相当額、</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地域デジタル社会推進費相当額</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を、新型コロナウイルス感染症対策応援基金、情報機器整備基金に積み立てた一方で、減債基金において、令和３年度の普通交付税において臨時財政対策債償還基金費として算入され、基金に積み立てた</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465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百万円を、令和４年度の臨時財政対策債償還費へ充当するため取り崩したことなどにより減少した。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コロナ禍からの社会経済活動の回復、活発化に加え、原油価格高騰、物価高騰により、市財政における歳出の大幅な増加が懸念されることから、必要な財源を確保するため基金を活用していくこととなるが、令和３年度に改定した「長期財政の収支見通し」を基に、総合計画に示した令和７年度末財政調整基金残高１５億円を確保するため、計画的な活用、取り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ea"/>
              <a:ea typeface="+mn-ea"/>
              <a:cs typeface="+mn-cs"/>
            </a:rPr>
            <a:t>（基金の使途）</a:t>
          </a:r>
          <a:endParaRPr kumimoji="1" lang="en-US" altLang="ja-JP" sz="1100">
            <a:solidFill>
              <a:schemeClr val="dk1"/>
            </a:solidFill>
            <a:effectLst/>
            <a:latin typeface="+mn-ea"/>
            <a:ea typeface="+mn-ea"/>
            <a:cs typeface="+mn-cs"/>
          </a:endParaRPr>
        </a:p>
        <a:p>
          <a:pPr eaLnBrk="1" fontAlgn="auto" latinLnBrk="0" hangingPunct="1"/>
          <a:r>
            <a:rPr kumimoji="1" lang="ja-JP" altLang="ja-JP" sz="1100" b="0" i="0" baseline="0">
              <a:solidFill>
                <a:schemeClr val="dk1"/>
              </a:solidFill>
              <a:effectLst/>
              <a:latin typeface="+mn-ea"/>
              <a:ea typeface="+mn-ea"/>
              <a:cs typeface="+mn-cs"/>
            </a:rPr>
            <a:t>・ふるさと日光応援基金：日光市をふるさととして応援しようとする個人又は法人その他の団体からの寄附金の適正な管理</a:t>
          </a:r>
          <a:endParaRPr lang="ja-JP" altLang="ja-JP" sz="1100">
            <a:effectLst/>
            <a:latin typeface="+mn-ea"/>
            <a:ea typeface="+mn-ea"/>
          </a:endParaRPr>
        </a:p>
        <a:p>
          <a:pPr eaLnBrk="1" fontAlgn="auto" latinLnBrk="0" hangingPunct="1"/>
          <a:r>
            <a:rPr kumimoji="1" lang="ja-JP" altLang="ja-JP" sz="1100" b="0" i="0" baseline="0">
              <a:solidFill>
                <a:schemeClr val="dk1"/>
              </a:solidFill>
              <a:effectLst/>
              <a:latin typeface="+mn-ea"/>
              <a:ea typeface="+mn-ea"/>
              <a:cs typeface="+mn-cs"/>
            </a:rPr>
            <a:t>・</a:t>
          </a:r>
          <a:r>
            <a:rPr kumimoji="1" lang="ja-JP" altLang="en-US" sz="1100" b="0" i="0" baseline="0">
              <a:solidFill>
                <a:schemeClr val="dk1"/>
              </a:solidFill>
              <a:effectLst/>
              <a:latin typeface="+mn-ea"/>
              <a:ea typeface="+mn-ea"/>
              <a:cs typeface="+mn-cs"/>
            </a:rPr>
            <a:t>新型コロナ感染症対策応援基金</a:t>
          </a:r>
          <a:r>
            <a:rPr kumimoji="1" lang="ja-JP" altLang="ja-JP" sz="1100" b="0" i="0" baseline="0">
              <a:solidFill>
                <a:schemeClr val="dk1"/>
              </a:solidFill>
              <a:effectLst/>
              <a:latin typeface="+mn-ea"/>
              <a:ea typeface="+mn-ea"/>
              <a:cs typeface="+mn-cs"/>
            </a:rPr>
            <a:t>：</a:t>
          </a:r>
          <a:r>
            <a:rPr kumimoji="1" lang="ja-JP" altLang="en-US" sz="1100" b="0" i="0" baseline="0">
              <a:solidFill>
                <a:schemeClr val="dk1"/>
              </a:solidFill>
              <a:effectLst/>
              <a:latin typeface="+mn-ea"/>
              <a:ea typeface="+mn-ea"/>
              <a:cs typeface="+mn-cs"/>
            </a:rPr>
            <a:t>感染拡大防止、感染症及び物価高騰等の影響を受けている地域経済及び市民生活を支援する事業</a:t>
          </a:r>
          <a:endParaRPr lang="ja-JP" altLang="ja-JP" sz="1100">
            <a:effectLst/>
            <a:latin typeface="+mn-ea"/>
            <a:ea typeface="+mn-ea"/>
          </a:endParaRPr>
        </a:p>
        <a:p>
          <a:pPr eaLnBrk="1" fontAlgn="auto" latinLnBrk="0" hangingPunct="1"/>
          <a:r>
            <a:rPr kumimoji="1" lang="ja-JP" altLang="ja-JP" sz="1100" b="0" i="0" baseline="0">
              <a:solidFill>
                <a:schemeClr val="dk1"/>
              </a:solidFill>
              <a:effectLst/>
              <a:latin typeface="+mn-ea"/>
              <a:ea typeface="+mn-ea"/>
              <a:cs typeface="+mn-cs"/>
            </a:rPr>
            <a:t>・</a:t>
          </a:r>
          <a:r>
            <a:rPr kumimoji="1" lang="ja-JP" altLang="en-US" sz="1100" b="0" i="0" baseline="0">
              <a:solidFill>
                <a:schemeClr val="dk1"/>
              </a:solidFill>
              <a:effectLst/>
              <a:latin typeface="+mn-ea"/>
              <a:ea typeface="+mn-ea"/>
              <a:cs typeface="+mn-cs"/>
            </a:rPr>
            <a:t>情報機器整備基金</a:t>
          </a:r>
          <a:r>
            <a:rPr kumimoji="1" lang="ja-JP" altLang="ja-JP" sz="1100" b="0" i="0" baseline="0">
              <a:solidFill>
                <a:schemeClr val="dk1"/>
              </a:solidFill>
              <a:effectLst/>
              <a:latin typeface="+mn-ea"/>
              <a:ea typeface="+mn-ea"/>
              <a:cs typeface="+mn-cs"/>
            </a:rPr>
            <a:t>：</a:t>
          </a:r>
          <a:r>
            <a:rPr kumimoji="1" lang="ja-JP" altLang="en-US" sz="1100" b="0" i="0" baseline="0">
              <a:solidFill>
                <a:schemeClr val="dk1"/>
              </a:solidFill>
              <a:effectLst/>
              <a:latin typeface="+mn-ea"/>
              <a:ea typeface="+mn-ea"/>
              <a:cs typeface="+mn-cs"/>
            </a:rPr>
            <a:t>情報機器の整備に要する</a:t>
          </a:r>
          <a:r>
            <a:rPr kumimoji="1" lang="ja-JP" altLang="ja-JP" sz="1100" b="0" i="0" baseline="0">
              <a:solidFill>
                <a:schemeClr val="dk1"/>
              </a:solidFill>
              <a:effectLst/>
              <a:latin typeface="+mn-ea"/>
              <a:ea typeface="+mn-ea"/>
              <a:cs typeface="+mn-cs"/>
            </a:rPr>
            <a:t>事業</a:t>
          </a:r>
          <a:endParaRPr lang="ja-JP" altLang="ja-JP" sz="1100">
            <a:effectLst/>
            <a:latin typeface="+mn-ea"/>
            <a:ea typeface="+mn-ea"/>
          </a:endParaRPr>
        </a:p>
        <a:p>
          <a:pPr eaLnBrk="1" fontAlgn="auto" latinLnBrk="0" hangingPunct="1"/>
          <a:r>
            <a:rPr kumimoji="1" lang="ja-JP" altLang="ja-JP" sz="1100" b="0" i="0" baseline="0">
              <a:solidFill>
                <a:schemeClr val="dk1"/>
              </a:solidFill>
              <a:effectLst/>
              <a:latin typeface="+mn-ea"/>
              <a:ea typeface="+mn-ea"/>
              <a:cs typeface="+mn-cs"/>
            </a:rPr>
            <a:t>・</a:t>
          </a:r>
          <a:r>
            <a:rPr kumimoji="1" lang="ja-JP" altLang="en-US" sz="1100" b="0" i="0" baseline="0">
              <a:solidFill>
                <a:schemeClr val="dk1"/>
              </a:solidFill>
              <a:effectLst/>
              <a:latin typeface="+mn-ea"/>
              <a:ea typeface="+mn-ea"/>
              <a:cs typeface="+mn-cs"/>
            </a:rPr>
            <a:t>ごみ減量化等推進基金</a:t>
          </a:r>
          <a:r>
            <a:rPr kumimoji="1" lang="ja-JP" altLang="ja-JP" sz="1100" b="0" i="0" baseline="0">
              <a:solidFill>
                <a:schemeClr val="dk1"/>
              </a:solidFill>
              <a:effectLst/>
              <a:latin typeface="+mn-ea"/>
              <a:ea typeface="+mn-ea"/>
              <a:cs typeface="+mn-cs"/>
            </a:rPr>
            <a:t>基金：</a:t>
          </a:r>
          <a:r>
            <a:rPr kumimoji="1" lang="ja-JP" altLang="en-US" sz="1100" b="0" i="0" baseline="0">
              <a:solidFill>
                <a:schemeClr val="dk1"/>
              </a:solidFill>
              <a:effectLst/>
              <a:latin typeface="+mn-ea"/>
              <a:ea typeface="+mn-ea"/>
              <a:cs typeface="+mn-cs"/>
            </a:rPr>
            <a:t>ごみの減量化及び資源化の推進並びにごみの適正処理を目的とする</a:t>
          </a:r>
          <a:r>
            <a:rPr kumimoji="1" lang="ja-JP" altLang="ja-JP" sz="1100" b="0" i="0" baseline="0">
              <a:solidFill>
                <a:schemeClr val="dk1"/>
              </a:solidFill>
              <a:effectLst/>
              <a:latin typeface="+mn-ea"/>
              <a:ea typeface="+mn-ea"/>
              <a:cs typeface="+mn-cs"/>
            </a:rPr>
            <a:t>事業</a:t>
          </a:r>
          <a:endParaRPr lang="ja-JP" altLang="ja-JP" sz="1100">
            <a:effectLst/>
            <a:latin typeface="+mn-ea"/>
            <a:ea typeface="+mn-ea"/>
          </a:endParaRPr>
        </a:p>
        <a:p>
          <a:pPr eaLnBrk="1" fontAlgn="auto" latinLnBrk="0" hangingPunct="1"/>
          <a:r>
            <a:rPr kumimoji="1" lang="ja-JP" altLang="en-US" sz="1100" b="0" i="0" baseline="0">
              <a:solidFill>
                <a:schemeClr val="dk1"/>
              </a:solidFill>
              <a:effectLst/>
              <a:latin typeface="+mn-ea"/>
              <a:ea typeface="+mn-ea"/>
              <a:cs typeface="+mn-cs"/>
            </a:rPr>
            <a:t>・森林整備基金：森林の整備及びその促進に資する事業</a:t>
          </a:r>
          <a:endParaRPr kumimoji="1" lang="en-US" altLang="ja-JP" sz="1100" b="0" i="0" baseline="0">
            <a:solidFill>
              <a:schemeClr val="dk1"/>
            </a:solidFill>
            <a:effectLst/>
            <a:latin typeface="+mn-ea"/>
            <a:ea typeface="+mn-ea"/>
            <a:cs typeface="+mn-cs"/>
          </a:endParaRPr>
        </a:p>
        <a:p>
          <a:pPr eaLnBrk="1" fontAlgn="auto" latinLnBrk="0" hangingPunct="1"/>
          <a:r>
            <a:rPr kumimoji="1" lang="ja-JP" altLang="ja-JP" sz="1100" b="0" i="0" baseline="0">
              <a:solidFill>
                <a:schemeClr val="dk1"/>
              </a:solidFill>
              <a:effectLst/>
              <a:latin typeface="+mn-ea"/>
              <a:ea typeface="+mn-ea"/>
              <a:cs typeface="+mn-cs"/>
            </a:rPr>
            <a:t>（増減理由）</a:t>
          </a:r>
          <a:endParaRPr lang="ja-JP" altLang="ja-JP" sz="1100">
            <a:effectLst/>
            <a:latin typeface="+mn-ea"/>
            <a:ea typeface="+mn-ea"/>
          </a:endParaRPr>
        </a:p>
        <a:p>
          <a:pPr eaLnBrk="1" fontAlgn="auto" latinLnBrk="0" hangingPunct="1"/>
          <a:r>
            <a:rPr kumimoji="1" lang="ja-JP" altLang="ja-JP" sz="1100" b="0" i="0" baseline="0">
              <a:solidFill>
                <a:schemeClr val="dk1"/>
              </a:solidFill>
              <a:effectLst/>
              <a:latin typeface="+mn-ea"/>
              <a:ea typeface="+mn-ea"/>
              <a:cs typeface="+mn-cs"/>
            </a:rPr>
            <a:t>・ふるさと日光応援基金：</a:t>
          </a:r>
          <a:r>
            <a:rPr kumimoji="1" lang="ja-JP" altLang="en-US" sz="1100" b="0" i="0" baseline="0">
              <a:solidFill>
                <a:schemeClr val="dk1"/>
              </a:solidFill>
              <a:effectLst/>
              <a:latin typeface="+mn-ea"/>
              <a:ea typeface="+mn-ea"/>
              <a:cs typeface="+mn-cs"/>
            </a:rPr>
            <a:t>取扱業者の拡充や返礼品の見直しにより、</a:t>
          </a:r>
          <a:r>
            <a:rPr kumimoji="1" lang="ja-JP" altLang="ja-JP" sz="1100" b="0" i="0" baseline="0">
              <a:solidFill>
                <a:schemeClr val="dk1"/>
              </a:solidFill>
              <a:effectLst/>
              <a:latin typeface="+mn-ea"/>
              <a:ea typeface="+mn-ea"/>
              <a:cs typeface="+mn-cs"/>
            </a:rPr>
            <a:t>寄附金</a:t>
          </a:r>
          <a:r>
            <a:rPr kumimoji="1" lang="ja-JP" altLang="en-US" sz="1100" b="0" i="0" baseline="0">
              <a:solidFill>
                <a:schemeClr val="dk1"/>
              </a:solidFill>
              <a:effectLst/>
              <a:latin typeface="+mn-ea"/>
              <a:ea typeface="+mn-ea"/>
              <a:cs typeface="+mn-cs"/>
            </a:rPr>
            <a:t>が</a:t>
          </a:r>
          <a:r>
            <a:rPr kumimoji="1" lang="ja-JP" altLang="ja-JP" sz="1100" b="0" i="0" baseline="0">
              <a:solidFill>
                <a:schemeClr val="dk1"/>
              </a:solidFill>
              <a:effectLst/>
              <a:latin typeface="+mn-ea"/>
              <a:ea typeface="+mn-ea"/>
              <a:cs typeface="+mn-cs"/>
            </a:rPr>
            <a:t>増加</a:t>
          </a:r>
          <a:r>
            <a:rPr kumimoji="1" lang="ja-JP" altLang="en-US" sz="1100" b="0" i="0" baseline="0">
              <a:solidFill>
                <a:schemeClr val="dk1"/>
              </a:solidFill>
              <a:effectLst/>
              <a:latin typeface="+mn-ea"/>
              <a:ea typeface="+mn-ea"/>
              <a:cs typeface="+mn-cs"/>
            </a:rPr>
            <a:t>したものの、危機への積み立てを当該年度の事務費支払額を控除した４６９百万円としたことから、基金積立が前年度よりも減少し、取り崩し額６２８百万円を下回ったことから残高は減少。</a:t>
          </a:r>
          <a:endParaRPr lang="ja-JP" altLang="ja-JP" sz="1100">
            <a:effectLst/>
            <a:latin typeface="+mn-ea"/>
            <a:ea typeface="+mn-ea"/>
          </a:endParaRPr>
        </a:p>
        <a:p>
          <a:pPr eaLnBrk="1" fontAlgn="auto" latinLnBrk="0" hangingPunct="1"/>
          <a:r>
            <a:rPr kumimoji="1" lang="ja-JP" altLang="ja-JP" sz="1100" b="0" i="0" baseline="0">
              <a:solidFill>
                <a:schemeClr val="dk1"/>
              </a:solidFill>
              <a:effectLst/>
              <a:latin typeface="+mn-ea"/>
              <a:ea typeface="+mn-ea"/>
              <a:cs typeface="+mn-cs"/>
            </a:rPr>
            <a:t>・新型コロナウイルス感染症対策応援基金：普通交付税に算入された臨時経済対策費相当額</a:t>
          </a:r>
          <a:r>
            <a:rPr kumimoji="1" lang="ja-JP" altLang="en-US" sz="1100" b="0" i="0" baseline="0">
              <a:solidFill>
                <a:schemeClr val="dk1"/>
              </a:solidFill>
              <a:effectLst/>
              <a:latin typeface="+mn-ea"/>
              <a:ea typeface="+mn-ea"/>
              <a:cs typeface="+mn-cs"/>
            </a:rPr>
            <a:t>１６４百万円を</a:t>
          </a:r>
          <a:r>
            <a:rPr kumimoji="1" lang="ja-JP" altLang="ja-JP" sz="1100" b="0" i="0" baseline="0">
              <a:solidFill>
                <a:schemeClr val="dk1"/>
              </a:solidFill>
              <a:effectLst/>
              <a:latin typeface="+mn-ea"/>
              <a:ea typeface="+mn-ea"/>
              <a:cs typeface="+mn-cs"/>
            </a:rPr>
            <a:t>積立</a:t>
          </a:r>
          <a:r>
            <a:rPr kumimoji="1" lang="ja-JP" altLang="en-US" sz="1100" b="0" i="0" baseline="0">
              <a:solidFill>
                <a:schemeClr val="dk1"/>
              </a:solidFill>
              <a:effectLst/>
              <a:latin typeface="+mn-ea"/>
              <a:ea typeface="+mn-ea"/>
              <a:cs typeface="+mn-cs"/>
            </a:rPr>
            <a:t>てたことによる増加</a:t>
          </a:r>
          <a:endParaRPr kumimoji="1" lang="en-US" altLang="ja-JP" sz="1100" b="0" i="0" baseline="0">
            <a:solidFill>
              <a:schemeClr val="dk1"/>
            </a:solidFill>
            <a:effectLst/>
            <a:latin typeface="+mn-ea"/>
            <a:ea typeface="+mn-ea"/>
            <a:cs typeface="+mn-cs"/>
          </a:endParaRPr>
        </a:p>
        <a:p>
          <a:pPr eaLnBrk="1" fontAlgn="auto" latinLnBrk="0" hangingPunct="1"/>
          <a:r>
            <a:rPr kumimoji="1" lang="ja-JP" altLang="ja-JP" sz="1100" b="0" i="0" baseline="0">
              <a:solidFill>
                <a:schemeClr val="dk1"/>
              </a:solidFill>
              <a:effectLst/>
              <a:latin typeface="+mn-ea"/>
              <a:ea typeface="+mn-ea"/>
              <a:cs typeface="+mn-cs"/>
            </a:rPr>
            <a:t>・情報機器整備基金：</a:t>
          </a:r>
          <a:r>
            <a:rPr kumimoji="1" lang="ja-JP" altLang="en-US" sz="1100" b="0" i="0" baseline="0">
              <a:solidFill>
                <a:schemeClr val="dk1"/>
              </a:solidFill>
              <a:effectLst/>
              <a:latin typeface="+mn-ea"/>
              <a:ea typeface="+mn-ea"/>
              <a:cs typeface="+mn-cs"/>
            </a:rPr>
            <a:t>普通交付税に算入された地域デジタル社会推進費相当額８４</a:t>
          </a:r>
          <a:r>
            <a:rPr kumimoji="1" lang="ja-JP" altLang="ja-JP" sz="1100" b="0" i="0" baseline="0">
              <a:solidFill>
                <a:schemeClr val="dk1"/>
              </a:solidFill>
              <a:effectLst/>
              <a:latin typeface="+mn-ea"/>
              <a:ea typeface="+mn-ea"/>
              <a:cs typeface="+mn-cs"/>
            </a:rPr>
            <a:t>百万円</a:t>
          </a:r>
          <a:r>
            <a:rPr kumimoji="1" lang="ja-JP" altLang="en-US" sz="1100" b="0" i="0" baseline="0">
              <a:solidFill>
                <a:schemeClr val="dk1"/>
              </a:solidFill>
              <a:effectLst/>
              <a:latin typeface="+mn-ea"/>
              <a:ea typeface="+mn-ea"/>
              <a:cs typeface="+mn-cs"/>
            </a:rPr>
            <a:t>を</a:t>
          </a:r>
          <a:r>
            <a:rPr kumimoji="1" lang="ja-JP" altLang="ja-JP" sz="1100" b="0" i="0" baseline="0">
              <a:solidFill>
                <a:schemeClr val="dk1"/>
              </a:solidFill>
              <a:effectLst/>
              <a:latin typeface="+mn-ea"/>
              <a:ea typeface="+mn-ea"/>
              <a:cs typeface="+mn-cs"/>
            </a:rPr>
            <a:t>積立</a:t>
          </a:r>
          <a:r>
            <a:rPr kumimoji="1" lang="ja-JP" altLang="en-US" sz="1100" b="0" i="0" baseline="0">
              <a:solidFill>
                <a:schemeClr val="dk1"/>
              </a:solidFill>
              <a:effectLst/>
              <a:latin typeface="+mn-ea"/>
              <a:ea typeface="+mn-ea"/>
              <a:cs typeface="+mn-cs"/>
            </a:rPr>
            <a:t>てたこと</a:t>
          </a:r>
          <a:r>
            <a:rPr kumimoji="1" lang="ja-JP" altLang="ja-JP" sz="1100" b="0" i="0" baseline="0">
              <a:solidFill>
                <a:schemeClr val="dk1"/>
              </a:solidFill>
              <a:effectLst/>
              <a:latin typeface="+mn-ea"/>
              <a:ea typeface="+mn-ea"/>
              <a:cs typeface="+mn-cs"/>
            </a:rPr>
            <a:t>による増加</a:t>
          </a:r>
          <a:endParaRPr lang="ja-JP" altLang="ja-JP" sz="1100">
            <a:effectLst/>
            <a:latin typeface="+mn-ea"/>
            <a:ea typeface="+mn-ea"/>
          </a:endParaRPr>
        </a:p>
        <a:p>
          <a:pPr eaLnBrk="1" fontAlgn="auto" latinLnBrk="0" hangingPunct="1"/>
          <a:endParaRPr lang="ja-JP" altLang="ja-JP" sz="1100">
            <a:effectLst/>
            <a:latin typeface="+mn-ea"/>
            <a:ea typeface="+mn-ea"/>
          </a:endParaRPr>
        </a:p>
        <a:p>
          <a:pPr eaLnBrk="1" fontAlgn="auto" latinLnBrk="0" hangingPunct="1"/>
          <a:r>
            <a:rPr kumimoji="1" lang="ja-JP" altLang="ja-JP" sz="1100" b="0" i="0" baseline="0">
              <a:solidFill>
                <a:schemeClr val="dk1"/>
              </a:solidFill>
              <a:effectLst/>
              <a:latin typeface="+mn-ea"/>
              <a:ea typeface="+mn-ea"/>
              <a:cs typeface="+mn-cs"/>
            </a:rPr>
            <a:t>（今後の方針）</a:t>
          </a:r>
          <a:endParaRPr lang="ja-JP" altLang="ja-JP" sz="1100">
            <a:effectLst/>
            <a:latin typeface="+mn-ea"/>
            <a:ea typeface="+mn-ea"/>
          </a:endParaRPr>
        </a:p>
        <a:p>
          <a:pPr eaLnBrk="1" fontAlgn="auto" latinLnBrk="0" hangingPunct="1"/>
          <a:r>
            <a:rPr kumimoji="1" lang="ja-JP" altLang="ja-JP" sz="1100" b="0" i="0" baseline="0">
              <a:solidFill>
                <a:schemeClr val="dk1"/>
              </a:solidFill>
              <a:effectLst/>
              <a:latin typeface="+mn-ea"/>
              <a:ea typeface="+mn-ea"/>
              <a:cs typeface="+mn-cs"/>
            </a:rPr>
            <a:t>・合併振興基金：公共施設マネジメント計画に基づく公共施設の統廃合や長寿命化事業の実施などに伴い、今後も減少が見込まれる。</a:t>
          </a:r>
          <a:endParaRPr lang="ja-JP" altLang="ja-JP" sz="1100">
            <a:effectLst/>
            <a:latin typeface="+mn-ea"/>
            <a:ea typeface="+mn-ea"/>
          </a:endParaRPr>
        </a:p>
        <a:p>
          <a:pPr eaLnBrk="1" fontAlgn="auto" latinLnBrk="0" hangingPunct="1"/>
          <a:r>
            <a:rPr kumimoji="1" lang="ja-JP" altLang="ja-JP" sz="1100" b="0" i="0" baseline="0">
              <a:solidFill>
                <a:schemeClr val="dk1"/>
              </a:solidFill>
              <a:effectLst/>
              <a:latin typeface="+mn-ea"/>
              <a:ea typeface="+mn-ea"/>
              <a:cs typeface="+mn-cs"/>
            </a:rPr>
            <a:t>・ふるさと日光応援基金：</a:t>
          </a:r>
          <a:r>
            <a:rPr kumimoji="1" lang="ja-JP" altLang="en-US" sz="1100" b="0" i="0" baseline="0">
              <a:solidFill>
                <a:schemeClr val="dk1"/>
              </a:solidFill>
              <a:effectLst/>
              <a:latin typeface="+mn-ea"/>
              <a:ea typeface="+mn-ea"/>
              <a:cs typeface="+mn-cs"/>
            </a:rPr>
            <a:t>令和５年度</a:t>
          </a:r>
          <a:r>
            <a:rPr kumimoji="1" lang="ja-JP" altLang="ja-JP" sz="1100" b="0" i="0" baseline="0">
              <a:solidFill>
                <a:schemeClr val="dk1"/>
              </a:solidFill>
              <a:effectLst/>
              <a:latin typeface="+mn-ea"/>
              <a:ea typeface="+mn-ea"/>
              <a:cs typeface="+mn-cs"/>
            </a:rPr>
            <a:t>ふるさと寄附金の返戻事業に充てるため、</a:t>
          </a:r>
          <a:r>
            <a:rPr kumimoji="1" lang="en-US" altLang="ja-JP" sz="1100" b="0" i="0" baseline="0">
              <a:solidFill>
                <a:schemeClr val="dk1"/>
              </a:solidFill>
              <a:effectLst/>
              <a:latin typeface="+mn-ea"/>
              <a:ea typeface="+mn-ea"/>
              <a:cs typeface="+mn-cs"/>
            </a:rPr>
            <a:t>435</a:t>
          </a:r>
          <a:r>
            <a:rPr kumimoji="1" lang="ja-JP" altLang="ja-JP" sz="1100" b="0" i="0" baseline="0">
              <a:solidFill>
                <a:schemeClr val="dk1"/>
              </a:solidFill>
              <a:effectLst/>
              <a:latin typeface="+mn-ea"/>
              <a:ea typeface="+mn-ea"/>
              <a:cs typeface="+mn-cs"/>
            </a:rPr>
            <a:t>百万円の取り崩しが見込まれる。</a:t>
          </a:r>
          <a:endParaRPr lang="ja-JP" altLang="ja-JP" sz="1100">
            <a:effectLst/>
            <a:latin typeface="+mn-ea"/>
            <a:ea typeface="+mn-ea"/>
          </a:endParaRPr>
        </a:p>
        <a:p>
          <a:pPr eaLnBrk="1" fontAlgn="auto" latinLnBrk="0" hangingPunct="1"/>
          <a:r>
            <a:rPr kumimoji="1" lang="ja-JP" altLang="ja-JP" sz="1100" b="0" i="0" baseline="0">
              <a:solidFill>
                <a:schemeClr val="dk1"/>
              </a:solidFill>
              <a:effectLst/>
              <a:latin typeface="+mn-ea"/>
              <a:ea typeface="+mn-ea"/>
              <a:cs typeface="+mn-cs"/>
            </a:rPr>
            <a:t>・高齢者福祉基金：</a:t>
          </a:r>
          <a:r>
            <a:rPr kumimoji="1" lang="ja-JP" altLang="en-US" sz="1100" b="0" i="0" baseline="0">
              <a:solidFill>
                <a:schemeClr val="dk1"/>
              </a:solidFill>
              <a:effectLst/>
              <a:latin typeface="+mn-ea"/>
              <a:ea typeface="+mn-ea"/>
              <a:cs typeface="+mn-cs"/>
            </a:rPr>
            <a:t>市独自で実施する</a:t>
          </a:r>
          <a:r>
            <a:rPr kumimoji="1" lang="ja-JP" altLang="ja-JP" sz="1100" b="0" i="0" baseline="0">
              <a:solidFill>
                <a:schemeClr val="dk1"/>
              </a:solidFill>
              <a:effectLst/>
              <a:latin typeface="+mn-ea"/>
              <a:ea typeface="+mn-ea"/>
              <a:cs typeface="+mn-cs"/>
            </a:rPr>
            <a:t>高齢者福祉</a:t>
          </a:r>
          <a:r>
            <a:rPr kumimoji="1" lang="ja-JP" altLang="en-US" sz="1100" b="0" i="0" baseline="0">
              <a:solidFill>
                <a:schemeClr val="dk1"/>
              </a:solidFill>
              <a:effectLst/>
              <a:latin typeface="+mn-ea"/>
              <a:ea typeface="+mn-ea"/>
              <a:cs typeface="+mn-cs"/>
            </a:rPr>
            <a:t>施策への充当など</a:t>
          </a:r>
          <a:r>
            <a:rPr kumimoji="1" lang="ja-JP" altLang="ja-JP" sz="1100" b="0" i="0" baseline="0">
              <a:solidFill>
                <a:schemeClr val="dk1"/>
              </a:solidFill>
              <a:effectLst/>
              <a:latin typeface="+mn-ea"/>
              <a:ea typeface="+mn-ea"/>
              <a:cs typeface="+mn-cs"/>
            </a:rPr>
            <a:t>、今後も減少が見込まれる。</a:t>
          </a:r>
          <a:endParaRPr lang="ja-JP" altLang="ja-JP" sz="1100">
            <a:effectLst/>
            <a:latin typeface="+mn-ea"/>
            <a:ea typeface="+mn-ea"/>
          </a:endParaRPr>
        </a:p>
        <a:p>
          <a:pPr eaLnBrk="1" fontAlgn="auto" latinLnBrk="0" hangingPunct="1"/>
          <a:r>
            <a:rPr kumimoji="1" lang="ja-JP" altLang="ja-JP" sz="1100" b="0" i="0" baseline="0">
              <a:solidFill>
                <a:schemeClr val="dk1"/>
              </a:solidFill>
              <a:effectLst/>
              <a:latin typeface="+mn-ea"/>
              <a:ea typeface="+mn-ea"/>
              <a:cs typeface="+mn-cs"/>
            </a:rPr>
            <a:t>・</a:t>
          </a:r>
          <a:r>
            <a:rPr kumimoji="1" lang="ja-JP" altLang="en-US" sz="1100" b="0" i="0" baseline="0">
              <a:solidFill>
                <a:schemeClr val="dk1"/>
              </a:solidFill>
              <a:effectLst/>
              <a:latin typeface="+mn-ea"/>
              <a:ea typeface="+mn-ea"/>
              <a:cs typeface="+mn-cs"/>
            </a:rPr>
            <a:t>ごみ減量化等推進基金</a:t>
          </a:r>
          <a:r>
            <a:rPr kumimoji="1" lang="ja-JP" altLang="ja-JP" sz="1100" b="0" i="0" baseline="0">
              <a:solidFill>
                <a:schemeClr val="dk1"/>
              </a:solidFill>
              <a:effectLst/>
              <a:latin typeface="+mn-ea"/>
              <a:ea typeface="+mn-ea"/>
              <a:cs typeface="+mn-cs"/>
            </a:rPr>
            <a:t>：</a:t>
          </a:r>
          <a:r>
            <a:rPr kumimoji="1" lang="ja-JP" altLang="en-US" sz="1100" b="0" i="0" baseline="0">
              <a:solidFill>
                <a:schemeClr val="dk1"/>
              </a:solidFill>
              <a:effectLst/>
              <a:latin typeface="+mn-ea"/>
              <a:ea typeface="+mn-ea"/>
              <a:cs typeface="+mn-cs"/>
            </a:rPr>
            <a:t>家庭系ごみ処理手数料の収入額のうち３０百万円を、</a:t>
          </a:r>
          <a:r>
            <a:rPr kumimoji="1" lang="ja-JP" altLang="ja-JP" sz="1100" b="0" i="0" baseline="0">
              <a:solidFill>
                <a:schemeClr val="dk1"/>
              </a:solidFill>
              <a:effectLst/>
              <a:latin typeface="+mn-ea"/>
              <a:ea typeface="+mn-ea"/>
              <a:cs typeface="+mn-cs"/>
            </a:rPr>
            <a:t>ごみ減量化</a:t>
          </a:r>
          <a:r>
            <a:rPr kumimoji="1" lang="ja-JP" altLang="en-US" sz="1100" b="0" i="0" baseline="0">
              <a:solidFill>
                <a:schemeClr val="dk1"/>
              </a:solidFill>
              <a:effectLst/>
              <a:latin typeface="+mn-ea"/>
              <a:ea typeface="+mn-ea"/>
              <a:cs typeface="+mn-cs"/>
            </a:rPr>
            <a:t>・</a:t>
          </a:r>
          <a:r>
            <a:rPr kumimoji="1" lang="ja-JP" altLang="ja-JP" sz="1100" b="0" i="0" baseline="0">
              <a:solidFill>
                <a:schemeClr val="dk1"/>
              </a:solidFill>
              <a:effectLst/>
              <a:latin typeface="+mn-ea"/>
              <a:ea typeface="+mn-ea"/>
              <a:cs typeface="+mn-cs"/>
            </a:rPr>
            <a:t>資源化の推進</a:t>
          </a:r>
          <a:r>
            <a:rPr kumimoji="1" lang="ja-JP" altLang="en-US" sz="1100" b="0" i="0" baseline="0">
              <a:solidFill>
                <a:schemeClr val="dk1"/>
              </a:solidFill>
              <a:effectLst/>
              <a:latin typeface="+mn-ea"/>
              <a:ea typeface="+mn-ea"/>
              <a:cs typeface="+mn-cs"/>
            </a:rPr>
            <a:t>、</a:t>
          </a:r>
          <a:r>
            <a:rPr kumimoji="1" lang="ja-JP" altLang="ja-JP" sz="1100" b="0" i="0" baseline="0">
              <a:solidFill>
                <a:schemeClr val="dk1"/>
              </a:solidFill>
              <a:effectLst/>
              <a:latin typeface="+mn-ea"/>
              <a:ea typeface="+mn-ea"/>
              <a:cs typeface="+mn-cs"/>
            </a:rPr>
            <a:t>ごみの適正処理を目的とする</a:t>
          </a:r>
          <a:r>
            <a:rPr kumimoji="1" lang="ja-JP" altLang="en-US" sz="1100" b="0" i="0" baseline="0">
              <a:solidFill>
                <a:schemeClr val="dk1"/>
              </a:solidFill>
              <a:effectLst/>
              <a:latin typeface="+mn-ea"/>
              <a:ea typeface="+mn-ea"/>
              <a:cs typeface="+mn-cs"/>
            </a:rPr>
            <a:t>特に施設整備に係る</a:t>
          </a:r>
          <a:r>
            <a:rPr kumimoji="1" lang="ja-JP" altLang="ja-JP" sz="1100" b="0" i="0" baseline="0">
              <a:solidFill>
                <a:schemeClr val="dk1"/>
              </a:solidFill>
              <a:effectLst/>
              <a:latin typeface="+mn-ea"/>
              <a:ea typeface="+mn-ea"/>
              <a:cs typeface="+mn-cs"/>
            </a:rPr>
            <a:t>事業</a:t>
          </a:r>
          <a:r>
            <a:rPr kumimoji="1" lang="ja-JP" altLang="en-US" sz="1100" b="0" i="0" baseline="0">
              <a:solidFill>
                <a:schemeClr val="dk1"/>
              </a:solidFill>
              <a:effectLst/>
              <a:latin typeface="+mn-ea"/>
              <a:ea typeface="+mn-ea"/>
              <a:cs typeface="+mn-cs"/>
            </a:rPr>
            <a:t>の財源として積み立てするため、増加が見込まれる</a:t>
          </a:r>
          <a:r>
            <a:rPr kumimoji="1" lang="ja-JP" altLang="ja-JP" sz="1100" b="0" i="0" baseline="0">
              <a:solidFill>
                <a:schemeClr val="dk1"/>
              </a:solidFill>
              <a:effectLst/>
              <a:latin typeface="+mn-ea"/>
              <a:ea typeface="+mn-ea"/>
              <a:cs typeface="+mn-cs"/>
            </a:rPr>
            <a:t>。</a:t>
          </a:r>
          <a:endParaRPr lang="ja-JP" altLang="ja-JP" sz="1100">
            <a:effectLst/>
            <a:latin typeface="+mn-ea"/>
            <a:ea typeface="+mn-ea"/>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において、市税収入の回復や国からの新型コロナウイルス感染症対策に係る財源措置があり、また経常的な事業の休止や減少があったことから、財政状況が一時的に好転し、取り崩しを行わなかったことから増減は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コロナ禍からの回復に伴う社会経済活動の活発化により、これまで休止、縮小していた事業の再開に伴う歳出の増加に加え、物価高騰による経常費用の上昇が見込まれることから、財源不足に対応するために、令和３年度に改定した「長期財政の収支見通し」を基に、計画的な取り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令和３年度の普通交付税において臨時財政対策債償還基金費として算入され、基金に積み立てた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百万円を、令和４年度の臨時財政対策債償還費へ充当するため取り崩し、一般会計に繰入れたことによる減少。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b="0" i="0" baseline="0">
              <a:solidFill>
                <a:schemeClr val="dk1"/>
              </a:solidFill>
              <a:effectLst/>
              <a:latin typeface="+mn-lt"/>
              <a:ea typeface="+mn-ea"/>
              <a:cs typeface="+mn-cs"/>
            </a:rPr>
            <a:t>・庁舎整備事業など大型施設整備の財源として多額の合併特例事業債を発行したことから、</a:t>
          </a:r>
          <a:r>
            <a:rPr kumimoji="1" lang="ja-JP" altLang="en-US" sz="1200" b="0" i="0" baseline="0">
              <a:solidFill>
                <a:schemeClr val="dk1"/>
              </a:solidFill>
              <a:effectLst/>
              <a:latin typeface="+mn-lt"/>
              <a:ea typeface="+mn-ea"/>
              <a:cs typeface="+mn-cs"/>
            </a:rPr>
            <a:t>減少傾向であるものの</a:t>
          </a:r>
          <a:r>
            <a:rPr kumimoji="1" lang="ja-JP" altLang="ja-JP" sz="1200" b="0" i="0" baseline="0">
              <a:solidFill>
                <a:schemeClr val="dk1"/>
              </a:solidFill>
              <a:effectLst/>
              <a:latin typeface="+mn-lt"/>
              <a:ea typeface="+mn-ea"/>
              <a:cs typeface="+mn-cs"/>
            </a:rPr>
            <a:t>公債費はしばらく高止まりすることが予想され、これに備えて積立てを行ってきた。今後の公債費の財政負担を考慮し、「減債基金」の有効活用を図っていく。</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D97B11A-F4DA-48C3-B009-ABF22B27179F}"/>
            </a:ext>
          </a:extLst>
        </xdr:cNvPr>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710C283C-B1CE-4EE6-8AD8-ACCDE78E8355}"/>
            </a:ext>
          </a:extLst>
        </xdr:cNvPr>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B0295871-FAED-4B1A-B4C3-5E1E4D684D95}"/>
            </a:ext>
          </a:extLst>
        </xdr:cNvPr>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2876103F-2A8C-45C7-B80A-21ABDC93F43E}"/>
            </a:ext>
          </a:extLst>
        </xdr:cNvPr>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栃木県日光市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FE302AED-D28A-45C8-BB02-FADC272D16F3}"/>
            </a:ext>
          </a:extLst>
        </xdr:cNvPr>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F8568B90-4DC4-4DAF-9D73-B77ECE13B11F}"/>
            </a:ext>
          </a:extLst>
        </xdr:cNvPr>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9FB1683E-7130-43A4-8D7D-9A38A0AB3CDD}"/>
            </a:ext>
          </a:extLst>
        </xdr:cNvPr>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3B265387-1AD5-4739-9BC9-59A5835E7A2A}"/>
            </a:ext>
          </a:extLst>
        </xdr:cNvPr>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331969C8-1838-4C97-834C-FA32A8F345E0}"/>
            </a:ext>
          </a:extLst>
        </xdr:cNvPr>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D0679F4A-F058-4121-A1E9-1D6FD3FA7E46}"/>
            </a:ext>
          </a:extLst>
        </xdr:cNvPr>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77,546
76,199
1,449.83
44,485,352
42,406,364
1,921,040
25,348,147
51,789,674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9DC7E7CD-E9F1-49E4-9974-A48B772F7C0E}"/>
            </a:ext>
          </a:extLst>
        </xdr:cNvPr>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13C10E44-8321-4161-B8AF-0E727203F4ED}"/>
            </a:ext>
          </a:extLst>
        </xdr:cNvPr>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CD3002D4-7C23-49F6-8DDB-D5B84088EEE8}"/>
            </a:ext>
          </a:extLst>
        </xdr:cNvPr>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8AAC064B-0387-47A1-8FAE-C981087EE8DC}"/>
            </a:ext>
          </a:extLst>
        </xdr:cNvPr>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E1C757FF-F22A-4E3C-9736-16D9FBCE8C8D}"/>
            </a:ext>
          </a:extLst>
        </xdr:cNvPr>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E741C074-CF62-426F-A232-1FEB69ECA690}"/>
            </a:ext>
          </a:extLst>
        </xdr:cNvPr>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C2043CD7-2234-47B3-B66C-86FE177FF309}"/>
            </a:ext>
          </a:extLst>
        </xdr:cNvPr>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E876E387-D0D8-4D97-9493-3DF5A7E51AD6}"/>
            </a:ext>
          </a:extLst>
        </xdr:cNvPr>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638FE84B-CC68-4BC8-9357-9B71F8D1FCAE}"/>
            </a:ext>
          </a:extLst>
        </xdr:cNvPr>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39DDFBD3-8524-4EFE-9C1B-02733BC4264F}"/>
            </a:ext>
          </a:extLst>
        </xdr:cNvPr>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B16B6DEC-6BB5-4E88-93AD-270FDB4A2551}"/>
            </a:ext>
          </a:extLst>
        </xdr:cNvPr>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827334E2-2437-407E-8D5A-7620323BFD8E}"/>
            </a:ext>
          </a:extLst>
        </xdr:cNvPr>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11E96174-7759-454F-B5C9-04AB86028615}"/>
            </a:ext>
          </a:extLst>
        </xdr:cNvPr>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F1CDA6C9-7A61-4AC9-8E98-9C8C428846EC}"/>
            </a:ext>
          </a:extLst>
        </xdr:cNvPr>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CD49856E-81AA-41C4-A472-4E283EA07D23}"/>
            </a:ext>
          </a:extLst>
        </xdr:cNvPr>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8E2E8101-BA6D-43D6-9802-21A673F36604}"/>
            </a:ext>
          </a:extLst>
        </xdr:cNvPr>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88CA3A07-4B45-409B-842F-355AE29D199C}"/>
            </a:ext>
          </a:extLst>
        </xdr:cNvPr>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21B841B4-3E06-4DD0-A11F-CF8E0EA24E86}"/>
            </a:ext>
          </a:extLst>
        </xdr:cNvPr>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C3371B61-1103-4C35-AFBF-4E9625487C1F}"/>
            </a:ext>
          </a:extLst>
        </xdr:cNvPr>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AE1E955F-9FE4-4A58-9F9B-C8FF9BB2A99E}"/>
            </a:ext>
          </a:extLst>
        </xdr:cNvPr>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91970ADC-1EDE-4891-BE13-B2D9584304B3}"/>
            </a:ext>
          </a:extLst>
        </xdr:cNvPr>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E7913F75-9B4B-44EC-8554-97DB04902D03}"/>
            </a:ext>
          </a:extLst>
        </xdr:cNvPr>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C5AE8293-80B5-4B86-A297-3A666DB35980}"/>
            </a:ext>
          </a:extLst>
        </xdr:cNvPr>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33A39D5-C738-4087-9857-CFE6498F2C54}"/>
            </a:ext>
          </a:extLst>
        </xdr:cNvPr>
        <xdr:cNvSpPr txBox="1"/>
      </xdr:nvSpPr>
      <xdr:spPr>
        <a:xfrm>
          <a:off x="704850" y="43688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96AE1A36-5681-47DE-B631-8312182D3A9E}"/>
            </a:ext>
          </a:extLst>
        </xdr:cNvPr>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E8EEBF8-1FA9-4063-9C96-C4C3155B1900}"/>
            </a:ext>
          </a:extLst>
        </xdr:cNvPr>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8F813E7F-1A2E-416D-9906-CA58319CCDAB}"/>
            </a:ext>
          </a:extLst>
        </xdr:cNvPr>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C0B7E715-5F19-44D7-8198-3372E07D3FDD}"/>
            </a:ext>
          </a:extLst>
        </xdr:cNvPr>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33DD67F4-EF24-45B4-A0F0-9C77CA935B48}"/>
            </a:ext>
          </a:extLst>
        </xdr:cNvPr>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7BC642-1F66-450F-AC3F-DDCDE425CFC2}"/>
            </a:ext>
          </a:extLst>
        </xdr:cNvPr>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16494039-0EE6-40B4-961A-58AC73AECB28}"/>
            </a:ext>
          </a:extLst>
        </xdr:cNvPr>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5B416999-9E5C-4DDA-AE04-4B84B044DB34}"/>
            </a:ext>
          </a:extLst>
        </xdr:cNvPr>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F2E2A598-097D-4F29-BD17-73BB5A4A58A7}"/>
            </a:ext>
          </a:extLst>
        </xdr:cNvPr>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FC4CE4CA-2EBA-4804-B3FC-5646767D2980}"/>
            </a:ext>
          </a:extLst>
        </xdr:cNvPr>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53D4B343-8A7A-4FA8-AFA2-EE99857537F2}"/>
            </a:ext>
          </a:extLst>
        </xdr:cNvPr>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E404F566-F668-4ADF-8BDD-79F7E50FF210}"/>
            </a:ext>
          </a:extLst>
        </xdr:cNvPr>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894492BF-778E-4A34-AA76-D7176067E47D}"/>
            </a:ext>
          </a:extLst>
        </xdr:cNvPr>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当市の財政力指数は０．５</a:t>
          </a:r>
          <a:r>
            <a:rPr kumimoji="1" lang="ja-JP" altLang="en-US" sz="1100" b="0" i="0" u="none" strike="noStrike" kern="0" cap="none" spc="0" normalizeH="0" baseline="0" noProof="0">
              <a:ln>
                <a:noFill/>
              </a:ln>
              <a:solidFill>
                <a:prstClr val="black"/>
              </a:solidFill>
              <a:effectLst/>
              <a:uLnTx/>
              <a:uFillTx/>
              <a:latin typeface="+mn-lt"/>
              <a:ea typeface="+mn-ea"/>
              <a:cs typeface="+mn-cs"/>
            </a:rPr>
            <a:t>６</a:t>
          </a:r>
          <a:r>
            <a:rPr kumimoji="1" lang="ja-JP" altLang="ja-JP" sz="1100" b="0" i="0" u="none" strike="noStrike" kern="0" cap="none" spc="0" normalizeH="0" baseline="0" noProof="0">
              <a:ln>
                <a:noFill/>
              </a:ln>
              <a:solidFill>
                <a:prstClr val="black"/>
              </a:solidFill>
              <a:effectLst/>
              <a:uLnTx/>
              <a:uFillTx/>
              <a:latin typeface="+mn-lt"/>
              <a:ea typeface="+mn-ea"/>
              <a:cs typeface="+mn-cs"/>
            </a:rPr>
            <a:t>で、類似団体の平均（０．７</a:t>
          </a:r>
          <a:r>
            <a:rPr kumimoji="1" lang="ja-JP" altLang="en-US" sz="1100" b="0" i="0" u="none" strike="noStrike" kern="0" cap="none" spc="0" normalizeH="0" baseline="0" noProof="0">
              <a:ln>
                <a:noFill/>
              </a:ln>
              <a:solidFill>
                <a:prstClr val="black"/>
              </a:solidFill>
              <a:effectLst/>
              <a:uLnTx/>
              <a:uFillTx/>
              <a:latin typeface="+mn-lt"/>
              <a:ea typeface="+mn-ea"/>
              <a:cs typeface="+mn-cs"/>
            </a:rPr>
            <a:t>１</a:t>
          </a:r>
          <a:r>
            <a:rPr kumimoji="1" lang="ja-JP" altLang="ja-JP" sz="1100" b="0" i="0" u="none" strike="noStrike" kern="0" cap="none" spc="0" normalizeH="0" baseline="0" noProof="0">
              <a:ln>
                <a:noFill/>
              </a:ln>
              <a:solidFill>
                <a:prstClr val="black"/>
              </a:solidFill>
              <a:effectLst/>
              <a:uLnTx/>
              <a:uFillTx/>
              <a:latin typeface="+mn-lt"/>
              <a:ea typeface="+mn-ea"/>
              <a:cs typeface="+mn-cs"/>
            </a:rPr>
            <a:t>）や県内市町の平均（０．７</a:t>
          </a:r>
          <a:r>
            <a:rPr kumimoji="1" lang="ja-JP" altLang="en-US" sz="1100" b="0" i="0" u="none" strike="noStrike" kern="0" cap="none" spc="0" normalizeH="0" baseline="0" noProof="0">
              <a:ln>
                <a:noFill/>
              </a:ln>
              <a:solidFill>
                <a:prstClr val="black"/>
              </a:solidFill>
              <a:effectLst/>
              <a:uLnTx/>
              <a:uFillTx/>
              <a:latin typeface="+mn-lt"/>
              <a:ea typeface="+mn-ea"/>
              <a:cs typeface="+mn-cs"/>
            </a:rPr>
            <a:t>０</a:t>
          </a:r>
          <a:r>
            <a:rPr kumimoji="1" lang="ja-JP" altLang="ja-JP" sz="1100" b="0" i="0" u="none" strike="noStrike" kern="0" cap="none" spc="0" normalizeH="0" baseline="0" noProof="0">
              <a:ln>
                <a:noFill/>
              </a:ln>
              <a:solidFill>
                <a:prstClr val="black"/>
              </a:solidFill>
              <a:effectLst/>
              <a:uLnTx/>
              <a:uFillTx/>
              <a:latin typeface="+mn-lt"/>
              <a:ea typeface="+mn-ea"/>
              <a:cs typeface="+mn-cs"/>
            </a:rPr>
            <a:t>）を下回り、県内１４市中１３番目と低い位置にあり、合併特例債償還額の増加など、公債費の増加により前年度より０．０２ポイント悪化した。土地の評価額の漸減や、人口減少及び高齢化の進展に伴い課税額の増が見込めない中、企業誘致を推進し雇用の確保を図ることなどで、市民税や固定資産税の増収など収入の確保に努めていくとともに、借入額の抑制による公債費削減等により財政力向上を図っ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C0B29703-4AB0-47AD-A304-1F56E1ECE044}"/>
            </a:ext>
          </a:extLst>
        </xdr:cNvPr>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4D90B114-D179-454C-9B30-919B2156631D}"/>
            </a:ext>
          </a:extLst>
        </xdr:cNvPr>
        <xdr:cNvSpPr txBox="1"/>
      </xdr:nvSpPr>
      <xdr:spPr>
        <a:xfrm>
          <a:off x="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877302B3-A6D2-4F6A-8B8D-B3CAACC1A35F}"/>
            </a:ext>
          </a:extLst>
        </xdr:cNvPr>
        <xdr:cNvCxnSpPr/>
      </xdr:nvCxnSpPr>
      <xdr:spPr>
        <a:xfrm>
          <a:off x="7048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D7AC510F-5634-41E5-AD7A-011518E65BB9}"/>
            </a:ext>
          </a:extLst>
        </xdr:cNvPr>
        <xdr:cNvSpPr txBox="1"/>
      </xdr:nvSpPr>
      <xdr:spPr>
        <a:xfrm>
          <a:off x="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8E07A88C-F063-42E3-B14F-B78EAD883540}"/>
            </a:ext>
          </a:extLst>
        </xdr:cNvPr>
        <xdr:cNvCxnSpPr/>
      </xdr:nvCxnSpPr>
      <xdr:spPr>
        <a:xfrm>
          <a:off x="7048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D079F517-526C-4AE8-84E1-E81BD1A0676C}"/>
            </a:ext>
          </a:extLst>
        </xdr:cNvPr>
        <xdr:cNvSpPr txBox="1"/>
      </xdr:nvSpPr>
      <xdr:spPr>
        <a:xfrm>
          <a:off x="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94D1D755-9132-4318-A227-71206F21D87C}"/>
            </a:ext>
          </a:extLst>
        </xdr:cNvPr>
        <xdr:cNvCxnSpPr/>
      </xdr:nvCxnSpPr>
      <xdr:spPr>
        <a:xfrm>
          <a:off x="7048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D4FFEBC2-8CA8-4E78-9B19-DA3DE299D7FB}"/>
            </a:ext>
          </a:extLst>
        </xdr:cNvPr>
        <xdr:cNvSpPr txBox="1"/>
      </xdr:nvSpPr>
      <xdr:spPr>
        <a:xfrm>
          <a:off x="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31246620-1F3C-44FD-896D-D60302DABBE3}"/>
            </a:ext>
          </a:extLst>
        </xdr:cNvPr>
        <xdr:cNvCxnSpPr/>
      </xdr:nvCxnSpPr>
      <xdr:spPr>
        <a:xfrm>
          <a:off x="7048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617E8554-6D81-4F30-90F7-C87338824CBD}"/>
            </a:ext>
          </a:extLst>
        </xdr:cNvPr>
        <xdr:cNvSpPr txBox="1"/>
      </xdr:nvSpPr>
      <xdr:spPr>
        <a:xfrm>
          <a:off x="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76315A19-A6F8-4605-ADE1-C8D5C820B4AD}"/>
            </a:ext>
          </a:extLst>
        </xdr:cNvPr>
        <xdr:cNvCxnSpPr/>
      </xdr:nvCxnSpPr>
      <xdr:spPr>
        <a:xfrm>
          <a:off x="7048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209634D4-6A0E-4D3B-A2F9-F6DF44893EB6}"/>
            </a:ext>
          </a:extLst>
        </xdr:cNvPr>
        <xdr:cNvSpPr txBox="1"/>
      </xdr:nvSpPr>
      <xdr:spPr>
        <a:xfrm>
          <a:off x="0" y="58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696CB800-6F2A-4215-97C8-D3B5C385729C}"/>
            </a:ext>
          </a:extLst>
        </xdr:cNvPr>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E85076BF-92FF-4BEF-9206-1A0325127B0F}"/>
            </a:ext>
          </a:extLst>
        </xdr:cNvPr>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8A4B483F-A07D-426A-B33B-85D31D8FA467}"/>
            </a:ext>
          </a:extLst>
        </xdr:cNvPr>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2E0BE573-9CA1-47D5-AD7E-2CB207F323D3}"/>
            </a:ext>
          </a:extLst>
        </xdr:cNvPr>
        <xdr:cNvCxnSpPr/>
      </xdr:nvCxnSpPr>
      <xdr:spPr>
        <a:xfrm flipV="1">
          <a:off x="4514850" y="6166908"/>
          <a:ext cx="0" cy="1397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89223719-9427-443E-85FE-B94FA010ADB5}"/>
            </a:ext>
          </a:extLst>
        </xdr:cNvPr>
        <xdr:cNvSpPr txBox="1"/>
      </xdr:nvSpPr>
      <xdr:spPr>
        <a:xfrm>
          <a:off x="4584700" y="753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2B7CE575-8D6D-4451-A081-F07E7AA5601E}"/>
            </a:ext>
          </a:extLst>
        </xdr:cNvPr>
        <xdr:cNvCxnSpPr/>
      </xdr:nvCxnSpPr>
      <xdr:spPr>
        <a:xfrm>
          <a:off x="4425950" y="75639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B6195AF4-46E0-4B45-94BA-177538C5708B}"/>
            </a:ext>
          </a:extLst>
        </xdr:cNvPr>
        <xdr:cNvSpPr txBox="1"/>
      </xdr:nvSpPr>
      <xdr:spPr>
        <a:xfrm>
          <a:off x="4584700" y="592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BE202F30-A6D8-4D42-88A5-4B8AF2616DCA}"/>
            </a:ext>
          </a:extLst>
        </xdr:cNvPr>
        <xdr:cNvCxnSpPr/>
      </xdr:nvCxnSpPr>
      <xdr:spPr>
        <a:xfrm>
          <a:off x="4425950" y="61669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75142</xdr:rowOff>
    </xdr:from>
    <xdr:to>
      <xdr:col>23</xdr:col>
      <xdr:colOff>133350</xdr:colOff>
      <xdr:row>43</xdr:row>
      <xdr:rowOff>95250</xdr:rowOff>
    </xdr:to>
    <xdr:cxnSp macro="">
      <xdr:nvCxnSpPr>
        <xdr:cNvPr id="69" name="直線コネクタ 68">
          <a:extLst>
            <a:ext uri="{FF2B5EF4-FFF2-40B4-BE49-F238E27FC236}">
              <a16:creationId xmlns:a16="http://schemas.microsoft.com/office/drawing/2014/main" id="{00D3294D-92B5-4B28-AE73-E8753BEF1E75}"/>
            </a:ext>
          </a:extLst>
        </xdr:cNvPr>
        <xdr:cNvCxnSpPr/>
      </xdr:nvCxnSpPr>
      <xdr:spPr>
        <a:xfrm>
          <a:off x="3752850" y="7174442"/>
          <a:ext cx="762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a:extLst>
            <a:ext uri="{FF2B5EF4-FFF2-40B4-BE49-F238E27FC236}">
              <a16:creationId xmlns:a16="http://schemas.microsoft.com/office/drawing/2014/main" id="{A5FD8725-3534-4A77-8547-E484D94B06C6}"/>
            </a:ext>
          </a:extLst>
        </xdr:cNvPr>
        <xdr:cNvSpPr txBox="1"/>
      </xdr:nvSpPr>
      <xdr:spPr>
        <a:xfrm>
          <a:off x="4584700" y="6706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a:extLst>
            <a:ext uri="{FF2B5EF4-FFF2-40B4-BE49-F238E27FC236}">
              <a16:creationId xmlns:a16="http://schemas.microsoft.com/office/drawing/2014/main" id="{7B668AE2-C9D3-4680-8BEA-985BEE7BCF44}"/>
            </a:ext>
          </a:extLst>
        </xdr:cNvPr>
        <xdr:cNvSpPr/>
      </xdr:nvSpPr>
      <xdr:spPr>
        <a:xfrm>
          <a:off x="4464050" y="68548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34925</xdr:rowOff>
    </xdr:from>
    <xdr:to>
      <xdr:col>19</xdr:col>
      <xdr:colOff>133350</xdr:colOff>
      <xdr:row>43</xdr:row>
      <xdr:rowOff>75142</xdr:rowOff>
    </xdr:to>
    <xdr:cxnSp macro="">
      <xdr:nvCxnSpPr>
        <xdr:cNvPr id="72" name="直線コネクタ 71">
          <a:extLst>
            <a:ext uri="{FF2B5EF4-FFF2-40B4-BE49-F238E27FC236}">
              <a16:creationId xmlns:a16="http://schemas.microsoft.com/office/drawing/2014/main" id="{EA33BFC8-518D-4130-9E10-FB4F15822325}"/>
            </a:ext>
          </a:extLst>
        </xdr:cNvPr>
        <xdr:cNvCxnSpPr/>
      </xdr:nvCxnSpPr>
      <xdr:spPr>
        <a:xfrm>
          <a:off x="2940050" y="7134225"/>
          <a:ext cx="8128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2A4F912E-4999-4F52-8CB7-05CC5388F025}"/>
            </a:ext>
          </a:extLst>
        </xdr:cNvPr>
        <xdr:cNvSpPr/>
      </xdr:nvSpPr>
      <xdr:spPr>
        <a:xfrm>
          <a:off x="3702050" y="683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a:extLst>
            <a:ext uri="{FF2B5EF4-FFF2-40B4-BE49-F238E27FC236}">
              <a16:creationId xmlns:a16="http://schemas.microsoft.com/office/drawing/2014/main" id="{2D42D652-31FF-49E8-B870-56B2AB0449FA}"/>
            </a:ext>
          </a:extLst>
        </xdr:cNvPr>
        <xdr:cNvSpPr txBox="1"/>
      </xdr:nvSpPr>
      <xdr:spPr>
        <a:xfrm>
          <a:off x="3409950" y="6609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34925</xdr:rowOff>
    </xdr:from>
    <xdr:to>
      <xdr:col>15</xdr:col>
      <xdr:colOff>82550</xdr:colOff>
      <xdr:row>43</xdr:row>
      <xdr:rowOff>34925</xdr:rowOff>
    </xdr:to>
    <xdr:cxnSp macro="">
      <xdr:nvCxnSpPr>
        <xdr:cNvPr id="75" name="直線コネクタ 74">
          <a:extLst>
            <a:ext uri="{FF2B5EF4-FFF2-40B4-BE49-F238E27FC236}">
              <a16:creationId xmlns:a16="http://schemas.microsoft.com/office/drawing/2014/main" id="{CD60C6AD-AE43-4443-892D-E23EB754E2D0}"/>
            </a:ext>
          </a:extLst>
        </xdr:cNvPr>
        <xdr:cNvCxnSpPr/>
      </xdr:nvCxnSpPr>
      <xdr:spPr>
        <a:xfrm>
          <a:off x="2127250" y="7134225"/>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DFAC0DE8-2910-4314-AF60-1AFB272D74D1}"/>
            </a:ext>
          </a:extLst>
        </xdr:cNvPr>
        <xdr:cNvSpPr/>
      </xdr:nvSpPr>
      <xdr:spPr>
        <a:xfrm>
          <a:off x="2889250" y="683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a:extLst>
            <a:ext uri="{FF2B5EF4-FFF2-40B4-BE49-F238E27FC236}">
              <a16:creationId xmlns:a16="http://schemas.microsoft.com/office/drawing/2014/main" id="{B8806B1F-5162-4FE9-9CB7-658A78CCE281}"/>
            </a:ext>
          </a:extLst>
        </xdr:cNvPr>
        <xdr:cNvSpPr txBox="1"/>
      </xdr:nvSpPr>
      <xdr:spPr>
        <a:xfrm>
          <a:off x="2597150" y="6609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34925</xdr:rowOff>
    </xdr:to>
    <xdr:cxnSp macro="">
      <xdr:nvCxnSpPr>
        <xdr:cNvPr id="78" name="直線コネクタ 77">
          <a:extLst>
            <a:ext uri="{FF2B5EF4-FFF2-40B4-BE49-F238E27FC236}">
              <a16:creationId xmlns:a16="http://schemas.microsoft.com/office/drawing/2014/main" id="{50AC0B26-83CB-4A0C-8620-90C18FF488F4}"/>
            </a:ext>
          </a:extLst>
        </xdr:cNvPr>
        <xdr:cNvCxnSpPr/>
      </xdr:nvCxnSpPr>
      <xdr:spPr>
        <a:xfrm>
          <a:off x="1333500" y="7114117"/>
          <a:ext cx="79375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235F6169-001E-4EA0-A869-757D455013B1}"/>
            </a:ext>
          </a:extLst>
        </xdr:cNvPr>
        <xdr:cNvSpPr/>
      </xdr:nvSpPr>
      <xdr:spPr>
        <a:xfrm>
          <a:off x="2095500" y="67945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a:extLst>
            <a:ext uri="{FF2B5EF4-FFF2-40B4-BE49-F238E27FC236}">
              <a16:creationId xmlns:a16="http://schemas.microsoft.com/office/drawing/2014/main" id="{9166047C-B8FF-4866-A813-8A5182E7E7D2}"/>
            </a:ext>
          </a:extLst>
        </xdr:cNvPr>
        <xdr:cNvSpPr txBox="1"/>
      </xdr:nvSpPr>
      <xdr:spPr>
        <a:xfrm>
          <a:off x="178435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a:extLst>
            <a:ext uri="{FF2B5EF4-FFF2-40B4-BE49-F238E27FC236}">
              <a16:creationId xmlns:a16="http://schemas.microsoft.com/office/drawing/2014/main" id="{6B0A0F9D-CE57-4021-BF93-7272EEADBA01}"/>
            </a:ext>
          </a:extLst>
        </xdr:cNvPr>
        <xdr:cNvSpPr/>
      </xdr:nvSpPr>
      <xdr:spPr>
        <a:xfrm>
          <a:off x="1282700" y="67945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2" name="テキスト ボックス 81">
          <a:extLst>
            <a:ext uri="{FF2B5EF4-FFF2-40B4-BE49-F238E27FC236}">
              <a16:creationId xmlns:a16="http://schemas.microsoft.com/office/drawing/2014/main" id="{0B5F15ED-CF22-4F21-B4C8-347CC5F40F33}"/>
            </a:ext>
          </a:extLst>
        </xdr:cNvPr>
        <xdr:cNvSpPr txBox="1"/>
      </xdr:nvSpPr>
      <xdr:spPr>
        <a:xfrm>
          <a:off x="97155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B4B61A9F-99E6-4319-A752-3639BE974A61}"/>
            </a:ext>
          </a:extLst>
        </xdr:cNvPr>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802B8CFD-03DE-4028-9095-C0DA1D3DE65E}"/>
            </a:ext>
          </a:extLst>
        </xdr:cNvPr>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F13FB3EE-1E16-49E6-BA7F-BD242BE333FB}"/>
            </a:ext>
          </a:extLst>
        </xdr:cNvPr>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D1CFAEB4-FF11-4FE6-856B-A722F3C25864}"/>
            </a:ext>
          </a:extLst>
        </xdr:cNvPr>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93DBC1DE-DF25-4153-8D93-7E1E4E6D7446}"/>
            </a:ext>
          </a:extLst>
        </xdr:cNvPr>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8" name="楕円 87">
          <a:extLst>
            <a:ext uri="{FF2B5EF4-FFF2-40B4-BE49-F238E27FC236}">
              <a16:creationId xmlns:a16="http://schemas.microsoft.com/office/drawing/2014/main" id="{00F8507B-0E6A-4E7A-8F5D-F2973862B10A}"/>
            </a:ext>
          </a:extLst>
        </xdr:cNvPr>
        <xdr:cNvSpPr/>
      </xdr:nvSpPr>
      <xdr:spPr>
        <a:xfrm>
          <a:off x="4464050" y="714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9" name="財政力該当値テキスト">
          <a:extLst>
            <a:ext uri="{FF2B5EF4-FFF2-40B4-BE49-F238E27FC236}">
              <a16:creationId xmlns:a16="http://schemas.microsoft.com/office/drawing/2014/main" id="{DD4A8CCC-9C32-4E09-BAC0-24B11DB98FB0}"/>
            </a:ext>
          </a:extLst>
        </xdr:cNvPr>
        <xdr:cNvSpPr txBox="1"/>
      </xdr:nvSpPr>
      <xdr:spPr>
        <a:xfrm>
          <a:off x="4584700" y="711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24342</xdr:rowOff>
    </xdr:from>
    <xdr:to>
      <xdr:col>19</xdr:col>
      <xdr:colOff>184150</xdr:colOff>
      <xdr:row>43</xdr:row>
      <xdr:rowOff>125942</xdr:rowOff>
    </xdr:to>
    <xdr:sp macro="" textlink="">
      <xdr:nvSpPr>
        <xdr:cNvPr id="90" name="楕円 89">
          <a:extLst>
            <a:ext uri="{FF2B5EF4-FFF2-40B4-BE49-F238E27FC236}">
              <a16:creationId xmlns:a16="http://schemas.microsoft.com/office/drawing/2014/main" id="{8E55F633-10A1-418C-927B-D587F72862D4}"/>
            </a:ext>
          </a:extLst>
        </xdr:cNvPr>
        <xdr:cNvSpPr/>
      </xdr:nvSpPr>
      <xdr:spPr>
        <a:xfrm>
          <a:off x="3702050" y="712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110719</xdr:rowOff>
    </xdr:from>
    <xdr:ext cx="736600" cy="259045"/>
    <xdr:sp macro="" textlink="">
      <xdr:nvSpPr>
        <xdr:cNvPr id="91" name="テキスト ボックス 90">
          <a:extLst>
            <a:ext uri="{FF2B5EF4-FFF2-40B4-BE49-F238E27FC236}">
              <a16:creationId xmlns:a16="http://schemas.microsoft.com/office/drawing/2014/main" id="{C7E8DD49-136B-4D49-A949-1B237F63D651}"/>
            </a:ext>
          </a:extLst>
        </xdr:cNvPr>
        <xdr:cNvSpPr txBox="1"/>
      </xdr:nvSpPr>
      <xdr:spPr>
        <a:xfrm>
          <a:off x="3409950" y="7210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155575</xdr:rowOff>
    </xdr:from>
    <xdr:to>
      <xdr:col>15</xdr:col>
      <xdr:colOff>133350</xdr:colOff>
      <xdr:row>43</xdr:row>
      <xdr:rowOff>85725</xdr:rowOff>
    </xdr:to>
    <xdr:sp macro="" textlink="">
      <xdr:nvSpPr>
        <xdr:cNvPr id="92" name="楕円 91">
          <a:extLst>
            <a:ext uri="{FF2B5EF4-FFF2-40B4-BE49-F238E27FC236}">
              <a16:creationId xmlns:a16="http://schemas.microsoft.com/office/drawing/2014/main" id="{731961E1-1276-467E-BFBC-D94816F181FB}"/>
            </a:ext>
          </a:extLst>
        </xdr:cNvPr>
        <xdr:cNvSpPr/>
      </xdr:nvSpPr>
      <xdr:spPr>
        <a:xfrm>
          <a:off x="2889250" y="70897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93" name="テキスト ボックス 92">
          <a:extLst>
            <a:ext uri="{FF2B5EF4-FFF2-40B4-BE49-F238E27FC236}">
              <a16:creationId xmlns:a16="http://schemas.microsoft.com/office/drawing/2014/main" id="{75DE8BBE-67C0-4B15-96E6-1651A107517D}"/>
            </a:ext>
          </a:extLst>
        </xdr:cNvPr>
        <xdr:cNvSpPr txBox="1"/>
      </xdr:nvSpPr>
      <xdr:spPr>
        <a:xfrm>
          <a:off x="2597150" y="7169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155575</xdr:rowOff>
    </xdr:from>
    <xdr:to>
      <xdr:col>11</xdr:col>
      <xdr:colOff>82550</xdr:colOff>
      <xdr:row>43</xdr:row>
      <xdr:rowOff>85725</xdr:rowOff>
    </xdr:to>
    <xdr:sp macro="" textlink="">
      <xdr:nvSpPr>
        <xdr:cNvPr id="94" name="楕円 93">
          <a:extLst>
            <a:ext uri="{FF2B5EF4-FFF2-40B4-BE49-F238E27FC236}">
              <a16:creationId xmlns:a16="http://schemas.microsoft.com/office/drawing/2014/main" id="{8E98CF9F-120D-4D9D-A9E7-6B6A9F03A766}"/>
            </a:ext>
          </a:extLst>
        </xdr:cNvPr>
        <xdr:cNvSpPr/>
      </xdr:nvSpPr>
      <xdr:spPr>
        <a:xfrm>
          <a:off x="2095500" y="708977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95" name="テキスト ボックス 94">
          <a:extLst>
            <a:ext uri="{FF2B5EF4-FFF2-40B4-BE49-F238E27FC236}">
              <a16:creationId xmlns:a16="http://schemas.microsoft.com/office/drawing/2014/main" id="{57C4FA90-4F39-4EF0-AB28-330F5FA70931}"/>
            </a:ext>
          </a:extLst>
        </xdr:cNvPr>
        <xdr:cNvSpPr txBox="1"/>
      </xdr:nvSpPr>
      <xdr:spPr>
        <a:xfrm>
          <a:off x="1784350" y="7169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6" name="楕円 95">
          <a:extLst>
            <a:ext uri="{FF2B5EF4-FFF2-40B4-BE49-F238E27FC236}">
              <a16:creationId xmlns:a16="http://schemas.microsoft.com/office/drawing/2014/main" id="{BBB73C30-9E01-411D-890D-8D599B62DD24}"/>
            </a:ext>
          </a:extLst>
        </xdr:cNvPr>
        <xdr:cNvSpPr/>
      </xdr:nvSpPr>
      <xdr:spPr>
        <a:xfrm>
          <a:off x="1282700" y="706966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97" name="テキスト ボックス 96">
          <a:extLst>
            <a:ext uri="{FF2B5EF4-FFF2-40B4-BE49-F238E27FC236}">
              <a16:creationId xmlns:a16="http://schemas.microsoft.com/office/drawing/2014/main" id="{2E9DC44A-1690-4BF7-B99C-53DA804DECCC}"/>
            </a:ext>
          </a:extLst>
        </xdr:cNvPr>
        <xdr:cNvSpPr txBox="1"/>
      </xdr:nvSpPr>
      <xdr:spPr>
        <a:xfrm>
          <a:off x="971550" y="7149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F0220626-B8C5-4A6A-8916-9FE7992DA907}"/>
            </a:ext>
          </a:extLst>
        </xdr:cNvPr>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6B609FD6-9611-4D0F-84AC-A4D065B0828D}"/>
            </a:ext>
          </a:extLst>
        </xdr:cNvPr>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294F769C-9F91-4608-807B-564F79B7DA64}"/>
            </a:ext>
          </a:extLst>
        </xdr:cNvPr>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2A3C1540-F2D1-4F8D-A14D-C212CEB14C66}"/>
            </a:ext>
          </a:extLst>
        </xdr:cNvPr>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9503061D-E42F-4BD3-9D6F-68D863A6BF9D}"/>
            </a:ext>
          </a:extLst>
        </xdr:cNvPr>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AD7A9497-784C-45B3-AEC8-65A39CDE4F93}"/>
            </a:ext>
          </a:extLst>
        </xdr:cNvPr>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C95A99-DFAB-4E44-9B8D-FDC1C17E7677}"/>
            </a:ext>
          </a:extLst>
        </xdr:cNvPr>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794D408A-3860-487E-8B86-AA7424406099}"/>
            </a:ext>
          </a:extLst>
        </xdr:cNvPr>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71216911-032B-423D-AB34-E5195C490770}"/>
            </a:ext>
          </a:extLst>
        </xdr:cNvPr>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D1BD0E40-82B8-42FF-BBAE-CBBEF862092A}"/>
            </a:ext>
          </a:extLst>
        </xdr:cNvPr>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4C20C8DD-1419-42DE-8ABB-52E13A7A0E28}"/>
            </a:ext>
          </a:extLst>
        </xdr:cNvPr>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2D260584-065C-4CD3-A46C-4134BDBF799E}"/>
            </a:ext>
          </a:extLst>
        </xdr:cNvPr>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713B25CC-7B5A-443A-82F9-EF9BDD15CC92}"/>
            </a:ext>
          </a:extLst>
        </xdr:cNvPr>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当市の経常収支比率は９７．３％となり、前年から４．５ポイント上昇し、類似団体と比較して依然として高い状況にある。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上昇した主な要因は、市税収入は増加したものの、地方交付税及び臨時財政対策債の減少から経常一般財源は大幅に減少したことや、物価高騰や</a:t>
          </a:r>
          <a:r>
            <a:rPr kumimoji="1" lang="en-US" altLang="ja-JP"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DX</a:t>
          </a:r>
          <a:r>
            <a:rPr kumimoji="1" lang="ja-JP" altLang="en-US"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推進による情報管理費などの経常経費が増加したことによるところが大きい。経常収支比率が高水準である要因は、合併に伴い増大した職員数について適正化等を進めてきたが、会計年度任用職員制度開始の影響もあり、経常経費に占める人件費の割合が依然として高いこと、公債費が減少傾向に転じたものの類似団体に比べ非常に大きいこと、物価高騰や情報管理経費の増加により経常的な物件費が増加したことによ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27B4622E-6C53-4AB8-A257-62683FA8F7BE}"/>
            </a:ext>
          </a:extLst>
        </xdr:cNvPr>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69C8AD0C-4677-4515-9E99-6C62CF5D3499}"/>
            </a:ext>
          </a:extLst>
        </xdr:cNvPr>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577B12DC-4174-4FD8-9D82-16ADE83CBF2E}"/>
            </a:ext>
          </a:extLst>
        </xdr:cNvPr>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8E216AB0-ED37-4794-88CA-EA09430B2509}"/>
            </a:ext>
          </a:extLst>
        </xdr:cNvPr>
        <xdr:cNvCxnSpPr/>
      </xdr:nvCxnSpPr>
      <xdr:spPr>
        <a:xfrm>
          <a:off x="704850" y="11173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22FE60B-1545-4802-B118-D3CDC0D31604}"/>
            </a:ext>
          </a:extLst>
        </xdr:cNvPr>
        <xdr:cNvSpPr txBox="1"/>
      </xdr:nvSpPr>
      <xdr:spPr>
        <a:xfrm>
          <a:off x="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E1197B6D-1F4E-4D7B-B14B-9F12D0117808}"/>
            </a:ext>
          </a:extLst>
        </xdr:cNvPr>
        <xdr:cNvCxnSpPr/>
      </xdr:nvCxnSpPr>
      <xdr:spPr>
        <a:xfrm>
          <a:off x="704850" y="107844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E638595B-006D-4EF6-BD5C-87EB8A797BC2}"/>
            </a:ext>
          </a:extLst>
        </xdr:cNvPr>
        <xdr:cNvSpPr txBox="1"/>
      </xdr:nvSpPr>
      <xdr:spPr>
        <a:xfrm>
          <a:off x="0" y="1064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C8B02FE4-190C-4B80-BB6E-084D8971D056}"/>
            </a:ext>
          </a:extLst>
        </xdr:cNvPr>
        <xdr:cNvCxnSpPr/>
      </xdr:nvCxnSpPr>
      <xdr:spPr>
        <a:xfrm>
          <a:off x="7048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8127557-3D44-460F-9CB7-0B5E3D7C0DBE}"/>
            </a:ext>
          </a:extLst>
        </xdr:cNvPr>
        <xdr:cNvSpPr txBox="1"/>
      </xdr:nvSpPr>
      <xdr:spPr>
        <a:xfrm>
          <a:off x="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341F93D5-D0BE-493A-8D1A-962306A579C8}"/>
            </a:ext>
          </a:extLst>
        </xdr:cNvPr>
        <xdr:cNvCxnSpPr/>
      </xdr:nvCxnSpPr>
      <xdr:spPr>
        <a:xfrm>
          <a:off x="704850" y="1001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FCE087A3-4652-405C-8C94-777E2EFBFE96}"/>
            </a:ext>
          </a:extLst>
        </xdr:cNvPr>
        <xdr:cNvSpPr txBox="1"/>
      </xdr:nvSpPr>
      <xdr:spPr>
        <a:xfrm>
          <a:off x="0" y="9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77B9B632-A14F-40FD-8FF7-2D091D358FE5}"/>
            </a:ext>
          </a:extLst>
        </xdr:cNvPr>
        <xdr:cNvCxnSpPr/>
      </xdr:nvCxnSpPr>
      <xdr:spPr>
        <a:xfrm>
          <a:off x="704850" y="9622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45D2B5F0-3967-4DB5-95E5-B7F792D1B70A}"/>
            </a:ext>
          </a:extLst>
        </xdr:cNvPr>
        <xdr:cNvSpPr txBox="1"/>
      </xdr:nvSpPr>
      <xdr:spPr>
        <a:xfrm>
          <a:off x="0" y="948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98F6CDF5-30FC-4A7D-8FCA-62003D7AAE37}"/>
            </a:ext>
          </a:extLst>
        </xdr:cNvPr>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5DBAC023-227D-4A87-B9A8-4F10FC413470}"/>
            </a:ext>
          </a:extLst>
        </xdr:cNvPr>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6A023B71-C9AA-4A5F-9C84-21D475C597DB}"/>
            </a:ext>
          </a:extLst>
        </xdr:cNvPr>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9BEC9A9F-DBF7-4A40-8F5B-1E3E8FCCA36C}"/>
            </a:ext>
          </a:extLst>
        </xdr:cNvPr>
        <xdr:cNvCxnSpPr/>
      </xdr:nvCxnSpPr>
      <xdr:spPr>
        <a:xfrm flipV="1">
          <a:off x="4514850" y="9760796"/>
          <a:ext cx="0" cy="136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48931AE9-FBE6-4EE1-880C-E6DC000A772D}"/>
            </a:ext>
          </a:extLst>
        </xdr:cNvPr>
        <xdr:cNvSpPr txBox="1"/>
      </xdr:nvSpPr>
      <xdr:spPr>
        <a:xfrm>
          <a:off x="4584700" y="11097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9B376658-B35D-492A-BCC6-25444E3B9B14}"/>
            </a:ext>
          </a:extLst>
        </xdr:cNvPr>
        <xdr:cNvCxnSpPr/>
      </xdr:nvCxnSpPr>
      <xdr:spPr>
        <a:xfrm>
          <a:off x="4425950" y="111256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a:extLst>
            <a:ext uri="{FF2B5EF4-FFF2-40B4-BE49-F238E27FC236}">
              <a16:creationId xmlns:a16="http://schemas.microsoft.com/office/drawing/2014/main" id="{60B69F63-C259-45BF-8F23-22D2F12DE88E}"/>
            </a:ext>
          </a:extLst>
        </xdr:cNvPr>
        <xdr:cNvSpPr txBox="1"/>
      </xdr:nvSpPr>
      <xdr:spPr>
        <a:xfrm>
          <a:off x="4584700" y="9516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a:extLst>
            <a:ext uri="{FF2B5EF4-FFF2-40B4-BE49-F238E27FC236}">
              <a16:creationId xmlns:a16="http://schemas.microsoft.com/office/drawing/2014/main" id="{0AAD1949-D25E-4C9C-A909-10FDCF9521C7}"/>
            </a:ext>
          </a:extLst>
        </xdr:cNvPr>
        <xdr:cNvCxnSpPr/>
      </xdr:nvCxnSpPr>
      <xdr:spPr>
        <a:xfrm>
          <a:off x="4425950" y="97607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47413</xdr:rowOff>
    </xdr:from>
    <xdr:to>
      <xdr:col>23</xdr:col>
      <xdr:colOff>133350</xdr:colOff>
      <xdr:row>66</xdr:row>
      <xdr:rowOff>66463</xdr:rowOff>
    </xdr:to>
    <xdr:cxnSp macro="">
      <xdr:nvCxnSpPr>
        <xdr:cNvPr id="132" name="直線コネクタ 131">
          <a:extLst>
            <a:ext uri="{FF2B5EF4-FFF2-40B4-BE49-F238E27FC236}">
              <a16:creationId xmlns:a16="http://schemas.microsoft.com/office/drawing/2014/main" id="{ECBA60FF-977D-4CD8-8800-86A5DDD76492}"/>
            </a:ext>
          </a:extLst>
        </xdr:cNvPr>
        <xdr:cNvCxnSpPr/>
      </xdr:nvCxnSpPr>
      <xdr:spPr>
        <a:xfrm>
          <a:off x="3752850" y="10613813"/>
          <a:ext cx="762000" cy="34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3" name="財政構造の弾力性平均値テキスト">
          <a:extLst>
            <a:ext uri="{FF2B5EF4-FFF2-40B4-BE49-F238E27FC236}">
              <a16:creationId xmlns:a16="http://schemas.microsoft.com/office/drawing/2014/main" id="{49B61A05-533F-4A5B-9878-938F014187A8}"/>
            </a:ext>
          </a:extLst>
        </xdr:cNvPr>
        <xdr:cNvSpPr txBox="1"/>
      </xdr:nvSpPr>
      <xdr:spPr>
        <a:xfrm>
          <a:off x="4584700" y="103644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a:extLst>
            <a:ext uri="{FF2B5EF4-FFF2-40B4-BE49-F238E27FC236}">
              <a16:creationId xmlns:a16="http://schemas.microsoft.com/office/drawing/2014/main" id="{0F3D0204-9D00-4FD5-9E87-828A1B478DEF}"/>
            </a:ext>
          </a:extLst>
        </xdr:cNvPr>
        <xdr:cNvSpPr/>
      </xdr:nvSpPr>
      <xdr:spPr>
        <a:xfrm>
          <a:off x="4464050" y="105130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47413</xdr:rowOff>
    </xdr:from>
    <xdr:to>
      <xdr:col>19</xdr:col>
      <xdr:colOff>133350</xdr:colOff>
      <xdr:row>66</xdr:row>
      <xdr:rowOff>122767</xdr:rowOff>
    </xdr:to>
    <xdr:cxnSp macro="">
      <xdr:nvCxnSpPr>
        <xdr:cNvPr id="135" name="直線コネクタ 134">
          <a:extLst>
            <a:ext uri="{FF2B5EF4-FFF2-40B4-BE49-F238E27FC236}">
              <a16:creationId xmlns:a16="http://schemas.microsoft.com/office/drawing/2014/main" id="{CB54237D-A36A-409A-BAF6-F45010A6E34D}"/>
            </a:ext>
          </a:extLst>
        </xdr:cNvPr>
        <xdr:cNvCxnSpPr/>
      </xdr:nvCxnSpPr>
      <xdr:spPr>
        <a:xfrm flipV="1">
          <a:off x="2940050" y="10613813"/>
          <a:ext cx="812800" cy="40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a:extLst>
            <a:ext uri="{FF2B5EF4-FFF2-40B4-BE49-F238E27FC236}">
              <a16:creationId xmlns:a16="http://schemas.microsoft.com/office/drawing/2014/main" id="{1FE64617-8AC8-4697-85BA-541F3BF2B9D5}"/>
            </a:ext>
          </a:extLst>
        </xdr:cNvPr>
        <xdr:cNvSpPr/>
      </xdr:nvSpPr>
      <xdr:spPr>
        <a:xfrm>
          <a:off x="3702050" y="102362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37" name="テキスト ボックス 136">
          <a:extLst>
            <a:ext uri="{FF2B5EF4-FFF2-40B4-BE49-F238E27FC236}">
              <a16:creationId xmlns:a16="http://schemas.microsoft.com/office/drawing/2014/main" id="{C2A1B647-0118-4E2C-88F3-B86610FF8EDC}"/>
            </a:ext>
          </a:extLst>
        </xdr:cNvPr>
        <xdr:cNvSpPr txBox="1"/>
      </xdr:nvSpPr>
      <xdr:spPr>
        <a:xfrm>
          <a:off x="3409950" y="1001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122767</xdr:rowOff>
    </xdr:from>
    <xdr:to>
      <xdr:col>15</xdr:col>
      <xdr:colOff>82550</xdr:colOff>
      <xdr:row>67</xdr:row>
      <xdr:rowOff>128270</xdr:rowOff>
    </xdr:to>
    <xdr:cxnSp macro="">
      <xdr:nvCxnSpPr>
        <xdr:cNvPr id="138" name="直線コネクタ 137">
          <a:extLst>
            <a:ext uri="{FF2B5EF4-FFF2-40B4-BE49-F238E27FC236}">
              <a16:creationId xmlns:a16="http://schemas.microsoft.com/office/drawing/2014/main" id="{C5A87AB1-B1AB-45E4-BC1E-692093C5C413}"/>
            </a:ext>
          </a:extLst>
        </xdr:cNvPr>
        <xdr:cNvCxnSpPr/>
      </xdr:nvCxnSpPr>
      <xdr:spPr>
        <a:xfrm flipV="1">
          <a:off x="2127250" y="11019367"/>
          <a:ext cx="812800" cy="17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52917</xdr:rowOff>
    </xdr:from>
    <xdr:to>
      <xdr:col>15</xdr:col>
      <xdr:colOff>133350</xdr:colOff>
      <xdr:row>64</xdr:row>
      <xdr:rowOff>154517</xdr:rowOff>
    </xdr:to>
    <xdr:sp macro="" textlink="">
      <xdr:nvSpPr>
        <xdr:cNvPr id="139" name="フローチャート: 判断 138">
          <a:extLst>
            <a:ext uri="{FF2B5EF4-FFF2-40B4-BE49-F238E27FC236}">
              <a16:creationId xmlns:a16="http://schemas.microsoft.com/office/drawing/2014/main" id="{4F80DAFF-91AD-48D7-AD95-4A274902966B}"/>
            </a:ext>
          </a:extLst>
        </xdr:cNvPr>
        <xdr:cNvSpPr/>
      </xdr:nvSpPr>
      <xdr:spPr>
        <a:xfrm>
          <a:off x="2889250" y="10619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164694</xdr:rowOff>
    </xdr:from>
    <xdr:ext cx="762000" cy="259045"/>
    <xdr:sp macro="" textlink="">
      <xdr:nvSpPr>
        <xdr:cNvPr id="140" name="テキスト ボックス 139">
          <a:extLst>
            <a:ext uri="{FF2B5EF4-FFF2-40B4-BE49-F238E27FC236}">
              <a16:creationId xmlns:a16="http://schemas.microsoft.com/office/drawing/2014/main" id="{41A1CC56-5244-4AA4-9503-EA55A45E8D2C}"/>
            </a:ext>
          </a:extLst>
        </xdr:cNvPr>
        <xdr:cNvSpPr txBox="1"/>
      </xdr:nvSpPr>
      <xdr:spPr>
        <a:xfrm>
          <a:off x="2597150" y="10400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67</xdr:row>
      <xdr:rowOff>96096</xdr:rowOff>
    </xdr:from>
    <xdr:to>
      <xdr:col>11</xdr:col>
      <xdr:colOff>31750</xdr:colOff>
      <xdr:row>67</xdr:row>
      <xdr:rowOff>128270</xdr:rowOff>
    </xdr:to>
    <xdr:cxnSp macro="">
      <xdr:nvCxnSpPr>
        <xdr:cNvPr id="141" name="直線コネクタ 140">
          <a:extLst>
            <a:ext uri="{FF2B5EF4-FFF2-40B4-BE49-F238E27FC236}">
              <a16:creationId xmlns:a16="http://schemas.microsoft.com/office/drawing/2014/main" id="{45FBA7C2-EB81-48D4-A85D-203753EFEFA0}"/>
            </a:ext>
          </a:extLst>
        </xdr:cNvPr>
        <xdr:cNvCxnSpPr/>
      </xdr:nvCxnSpPr>
      <xdr:spPr>
        <a:xfrm>
          <a:off x="1333500" y="11157796"/>
          <a:ext cx="79375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2" name="フローチャート: 判断 141">
          <a:extLst>
            <a:ext uri="{FF2B5EF4-FFF2-40B4-BE49-F238E27FC236}">
              <a16:creationId xmlns:a16="http://schemas.microsoft.com/office/drawing/2014/main" id="{13E15405-3209-4000-AA88-309581853160}"/>
            </a:ext>
          </a:extLst>
        </xdr:cNvPr>
        <xdr:cNvSpPr/>
      </xdr:nvSpPr>
      <xdr:spPr>
        <a:xfrm>
          <a:off x="2095500" y="106514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3" name="テキスト ボックス 142">
          <a:extLst>
            <a:ext uri="{FF2B5EF4-FFF2-40B4-BE49-F238E27FC236}">
              <a16:creationId xmlns:a16="http://schemas.microsoft.com/office/drawing/2014/main" id="{A10359AA-236D-4DD4-A0E7-A600FB304126}"/>
            </a:ext>
          </a:extLst>
        </xdr:cNvPr>
        <xdr:cNvSpPr txBox="1"/>
      </xdr:nvSpPr>
      <xdr:spPr>
        <a:xfrm>
          <a:off x="1784350" y="1042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69004</xdr:rowOff>
    </xdr:from>
    <xdr:to>
      <xdr:col>7</xdr:col>
      <xdr:colOff>31750</xdr:colOff>
      <xdr:row>64</xdr:row>
      <xdr:rowOff>170604</xdr:rowOff>
    </xdr:to>
    <xdr:sp macro="" textlink="">
      <xdr:nvSpPr>
        <xdr:cNvPr id="144" name="フローチャート: 判断 143">
          <a:extLst>
            <a:ext uri="{FF2B5EF4-FFF2-40B4-BE49-F238E27FC236}">
              <a16:creationId xmlns:a16="http://schemas.microsoft.com/office/drawing/2014/main" id="{52ACA2AF-FA81-41D1-8C84-07325B98D225}"/>
            </a:ext>
          </a:extLst>
        </xdr:cNvPr>
        <xdr:cNvSpPr/>
      </xdr:nvSpPr>
      <xdr:spPr>
        <a:xfrm>
          <a:off x="1282700" y="1063540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9331</xdr:rowOff>
    </xdr:from>
    <xdr:ext cx="762000" cy="259045"/>
    <xdr:sp macro="" textlink="">
      <xdr:nvSpPr>
        <xdr:cNvPr id="145" name="テキスト ボックス 144">
          <a:extLst>
            <a:ext uri="{FF2B5EF4-FFF2-40B4-BE49-F238E27FC236}">
              <a16:creationId xmlns:a16="http://schemas.microsoft.com/office/drawing/2014/main" id="{1EE3A9DC-99A2-45D3-8C8D-C577AD836CAF}"/>
            </a:ext>
          </a:extLst>
        </xdr:cNvPr>
        <xdr:cNvSpPr txBox="1"/>
      </xdr:nvSpPr>
      <xdr:spPr>
        <a:xfrm>
          <a:off x="971550" y="1041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976E4AE6-2389-451F-AB9F-D9367815CD21}"/>
            </a:ext>
          </a:extLst>
        </xdr:cNvPr>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D7D98EE5-5329-46BE-894C-1ACE316FBC3F}"/>
            </a:ext>
          </a:extLst>
        </xdr:cNvPr>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188F54A2-19A5-4397-92DB-208A7966DB13}"/>
            </a:ext>
          </a:extLst>
        </xdr:cNvPr>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191C3466-BA33-45B2-A169-107D0148FACD}"/>
            </a:ext>
          </a:extLst>
        </xdr:cNvPr>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1AE71D72-F47C-4F03-B16D-D44D2274F251}"/>
            </a:ext>
          </a:extLst>
        </xdr:cNvPr>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15663</xdr:rowOff>
    </xdr:from>
    <xdr:to>
      <xdr:col>23</xdr:col>
      <xdr:colOff>184150</xdr:colOff>
      <xdr:row>66</xdr:row>
      <xdr:rowOff>117263</xdr:rowOff>
    </xdr:to>
    <xdr:sp macro="" textlink="">
      <xdr:nvSpPr>
        <xdr:cNvPr id="151" name="楕円 150">
          <a:extLst>
            <a:ext uri="{FF2B5EF4-FFF2-40B4-BE49-F238E27FC236}">
              <a16:creationId xmlns:a16="http://schemas.microsoft.com/office/drawing/2014/main" id="{8EFCAF70-B830-4D08-88CA-C930BB5234A5}"/>
            </a:ext>
          </a:extLst>
        </xdr:cNvPr>
        <xdr:cNvSpPr/>
      </xdr:nvSpPr>
      <xdr:spPr>
        <a:xfrm>
          <a:off x="4464050" y="1091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159190</xdr:rowOff>
    </xdr:from>
    <xdr:ext cx="762000" cy="259045"/>
    <xdr:sp macro="" textlink="">
      <xdr:nvSpPr>
        <xdr:cNvPr id="152" name="財政構造の弾力性該当値テキスト">
          <a:extLst>
            <a:ext uri="{FF2B5EF4-FFF2-40B4-BE49-F238E27FC236}">
              <a16:creationId xmlns:a16="http://schemas.microsoft.com/office/drawing/2014/main" id="{4745345A-A9A8-4275-96F4-ED18EF2DB352}"/>
            </a:ext>
          </a:extLst>
        </xdr:cNvPr>
        <xdr:cNvSpPr txBox="1"/>
      </xdr:nvSpPr>
      <xdr:spPr>
        <a:xfrm>
          <a:off x="4584700" y="10890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168063</xdr:rowOff>
    </xdr:from>
    <xdr:to>
      <xdr:col>19</xdr:col>
      <xdr:colOff>184150</xdr:colOff>
      <xdr:row>64</xdr:row>
      <xdr:rowOff>98213</xdr:rowOff>
    </xdr:to>
    <xdr:sp macro="" textlink="">
      <xdr:nvSpPr>
        <xdr:cNvPr id="153" name="楕円 152">
          <a:extLst>
            <a:ext uri="{FF2B5EF4-FFF2-40B4-BE49-F238E27FC236}">
              <a16:creationId xmlns:a16="http://schemas.microsoft.com/office/drawing/2014/main" id="{56D358BE-D98E-4F5B-9B61-78A188457866}"/>
            </a:ext>
          </a:extLst>
        </xdr:cNvPr>
        <xdr:cNvSpPr/>
      </xdr:nvSpPr>
      <xdr:spPr>
        <a:xfrm>
          <a:off x="3702050" y="1056936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82990</xdr:rowOff>
    </xdr:from>
    <xdr:ext cx="736600" cy="259045"/>
    <xdr:sp macro="" textlink="">
      <xdr:nvSpPr>
        <xdr:cNvPr id="154" name="テキスト ボックス 153">
          <a:extLst>
            <a:ext uri="{FF2B5EF4-FFF2-40B4-BE49-F238E27FC236}">
              <a16:creationId xmlns:a16="http://schemas.microsoft.com/office/drawing/2014/main" id="{8FB425E0-A6E5-4F2D-9F0B-6AA454CC38FB}"/>
            </a:ext>
          </a:extLst>
        </xdr:cNvPr>
        <xdr:cNvSpPr txBox="1"/>
      </xdr:nvSpPr>
      <xdr:spPr>
        <a:xfrm>
          <a:off x="3409950" y="10649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71967</xdr:rowOff>
    </xdr:from>
    <xdr:to>
      <xdr:col>15</xdr:col>
      <xdr:colOff>133350</xdr:colOff>
      <xdr:row>67</xdr:row>
      <xdr:rowOff>2117</xdr:rowOff>
    </xdr:to>
    <xdr:sp macro="" textlink="">
      <xdr:nvSpPr>
        <xdr:cNvPr id="155" name="楕円 154">
          <a:extLst>
            <a:ext uri="{FF2B5EF4-FFF2-40B4-BE49-F238E27FC236}">
              <a16:creationId xmlns:a16="http://schemas.microsoft.com/office/drawing/2014/main" id="{38711580-E5CD-4423-A60C-3FFA54A173DD}"/>
            </a:ext>
          </a:extLst>
        </xdr:cNvPr>
        <xdr:cNvSpPr/>
      </xdr:nvSpPr>
      <xdr:spPr>
        <a:xfrm>
          <a:off x="2889250" y="1096856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158344</xdr:rowOff>
    </xdr:from>
    <xdr:ext cx="762000" cy="259045"/>
    <xdr:sp macro="" textlink="">
      <xdr:nvSpPr>
        <xdr:cNvPr id="156" name="テキスト ボックス 155">
          <a:extLst>
            <a:ext uri="{FF2B5EF4-FFF2-40B4-BE49-F238E27FC236}">
              <a16:creationId xmlns:a16="http://schemas.microsoft.com/office/drawing/2014/main" id="{7DC7B12B-EE9A-4AB5-BBF5-3D9AA6514276}"/>
            </a:ext>
          </a:extLst>
        </xdr:cNvPr>
        <xdr:cNvSpPr txBox="1"/>
      </xdr:nvSpPr>
      <xdr:spPr>
        <a:xfrm>
          <a:off x="259715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77470</xdr:rowOff>
    </xdr:from>
    <xdr:to>
      <xdr:col>11</xdr:col>
      <xdr:colOff>82550</xdr:colOff>
      <xdr:row>68</xdr:row>
      <xdr:rowOff>7620</xdr:rowOff>
    </xdr:to>
    <xdr:sp macro="" textlink="">
      <xdr:nvSpPr>
        <xdr:cNvPr id="157" name="楕円 156">
          <a:extLst>
            <a:ext uri="{FF2B5EF4-FFF2-40B4-BE49-F238E27FC236}">
              <a16:creationId xmlns:a16="http://schemas.microsoft.com/office/drawing/2014/main" id="{B12897B1-BC73-4C48-8FF9-7C447B73CC4C}"/>
            </a:ext>
          </a:extLst>
        </xdr:cNvPr>
        <xdr:cNvSpPr/>
      </xdr:nvSpPr>
      <xdr:spPr>
        <a:xfrm>
          <a:off x="2095500" y="111391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163847</xdr:rowOff>
    </xdr:from>
    <xdr:ext cx="762000" cy="259045"/>
    <xdr:sp macro="" textlink="">
      <xdr:nvSpPr>
        <xdr:cNvPr id="158" name="テキスト ボックス 157">
          <a:extLst>
            <a:ext uri="{FF2B5EF4-FFF2-40B4-BE49-F238E27FC236}">
              <a16:creationId xmlns:a16="http://schemas.microsoft.com/office/drawing/2014/main" id="{B5CBC6A8-698F-406D-93BE-B8FF10113562}"/>
            </a:ext>
          </a:extLst>
        </xdr:cNvPr>
        <xdr:cNvSpPr txBox="1"/>
      </xdr:nvSpPr>
      <xdr:spPr>
        <a:xfrm>
          <a:off x="1784350" y="1122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45296</xdr:rowOff>
    </xdr:from>
    <xdr:to>
      <xdr:col>7</xdr:col>
      <xdr:colOff>31750</xdr:colOff>
      <xdr:row>67</xdr:row>
      <xdr:rowOff>146896</xdr:rowOff>
    </xdr:to>
    <xdr:sp macro="" textlink="">
      <xdr:nvSpPr>
        <xdr:cNvPr id="159" name="楕円 158">
          <a:extLst>
            <a:ext uri="{FF2B5EF4-FFF2-40B4-BE49-F238E27FC236}">
              <a16:creationId xmlns:a16="http://schemas.microsoft.com/office/drawing/2014/main" id="{9B182384-844E-406B-B6D6-1C20974DBEB2}"/>
            </a:ext>
          </a:extLst>
        </xdr:cNvPr>
        <xdr:cNvSpPr/>
      </xdr:nvSpPr>
      <xdr:spPr>
        <a:xfrm>
          <a:off x="1282700" y="1110699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131673</xdr:rowOff>
    </xdr:from>
    <xdr:ext cx="762000" cy="259045"/>
    <xdr:sp macro="" textlink="">
      <xdr:nvSpPr>
        <xdr:cNvPr id="160" name="テキスト ボックス 159">
          <a:extLst>
            <a:ext uri="{FF2B5EF4-FFF2-40B4-BE49-F238E27FC236}">
              <a16:creationId xmlns:a16="http://schemas.microsoft.com/office/drawing/2014/main" id="{1EC080D2-0744-434D-B721-017289306A7B}"/>
            </a:ext>
          </a:extLst>
        </xdr:cNvPr>
        <xdr:cNvSpPr txBox="1"/>
      </xdr:nvSpPr>
      <xdr:spPr>
        <a:xfrm>
          <a:off x="971550" y="1119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AC9BC1D0-259F-4959-9216-1A0AC55A1D4C}"/>
            </a:ext>
          </a:extLst>
        </xdr:cNvPr>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71CAF9A6-E743-4CED-8E22-525888BD8F59}"/>
            </a:ext>
          </a:extLst>
        </xdr:cNvPr>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D52D9130-2413-4DF9-A5D1-3DD7F4CF2638}"/>
            </a:ext>
          </a:extLst>
        </xdr:cNvPr>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[210,529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B7F785DA-738D-4DF3-AAAB-31EF49A61BB6}"/>
            </a:ext>
          </a:extLst>
        </xdr:cNvPr>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84F76614-E59D-4C81-A034-9413DD007E91}"/>
            </a:ext>
          </a:extLst>
        </xdr:cNvPr>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9C8EC13D-0798-4338-BC55-ECC25E7FC728}"/>
            </a:ext>
          </a:extLst>
        </xdr:cNvPr>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B9532CF5-BD60-42FB-BC32-5EA053D40CBC}"/>
            </a:ext>
          </a:extLst>
        </xdr:cNvPr>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FB61BC37-EB8E-479D-BFAE-BAA4CD086D8F}"/>
            </a:ext>
          </a:extLst>
        </xdr:cNvPr>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2E3DE5EF-46D3-49A0-B501-A1102F3388AF}"/>
            </a:ext>
          </a:extLst>
        </xdr:cNvPr>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97CE8743-A2BF-4FF4-8E67-480329CEB2AB}"/>
            </a:ext>
          </a:extLst>
        </xdr:cNvPr>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97CC8D1C-D8E5-41FC-955F-EE5E1CA5C8C3}"/>
            </a:ext>
          </a:extLst>
        </xdr:cNvPr>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AF1B3991-8F38-496A-96D7-2D42AB2A587A}"/>
            </a:ext>
          </a:extLst>
        </xdr:cNvPr>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CFDB7A5E-6B1F-4CA4-8C17-0FA27904F5B8}"/>
            </a:ext>
          </a:extLst>
        </xdr:cNvPr>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当市の人口１人当たり人件費・物件費等の決算額は</a:t>
          </a:r>
          <a:r>
            <a:rPr kumimoji="1" lang="ja-JP" altLang="en-US"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２１０，５２９</a:t>
          </a:r>
          <a:r>
            <a:rPr kumimoji="1" lang="ja-JP" altLang="ja-JP"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円で、類似団体の平均（</a:t>
          </a:r>
          <a:r>
            <a:rPr kumimoji="1" lang="ja-JP" altLang="en-US"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１３６，５８８</a:t>
          </a:r>
          <a:r>
            <a:rPr kumimoji="1" lang="ja-JP" altLang="ja-JP"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円）や県内市町の平均（</a:t>
          </a:r>
          <a:r>
            <a:rPr kumimoji="1" lang="ja-JP" altLang="en-US"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１３８，５５６</a:t>
          </a:r>
          <a:r>
            <a:rPr kumimoji="1" lang="ja-JP" altLang="ja-JP"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円）をともに大きく上回っている。特に、職員数が類似団体と比較して多いため、人口１人当たりの人件費が高くなっている。</a:t>
          </a:r>
          <a:endParaRPr kumimoji="0" lang="ja-JP" altLang="ja-JP"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その理由は、広域圏の合併により一部事務組合の事業を引き継ぎ、単独自治体として消防事業を実施していることや、市域が広いため居住地や観光施設が点在し、分散型の消防防災体制を整える必要があり、類似団体と比較して消防関係職員が多いことなどが挙げられる。引き続き、職員定員適正化計画に沿って職員数の適正化を図るとともに、物件費等についても公共施設ﾏﾈｼﾞﾒﾝﾄ等による削減を進め、毎年度予算編成時に抑制を図っていく。</a:t>
          </a:r>
          <a:endParaRPr kumimoji="0" lang="ja-JP" altLang="ja-JP"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D5D51586-72F6-4BEC-9494-E1BA7FEDF010}"/>
            </a:ext>
          </a:extLst>
        </xdr:cNvPr>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C5B513B0-01B2-4504-87C4-DF4C2A66AEE2}"/>
            </a:ext>
          </a:extLst>
        </xdr:cNvPr>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1347C0B7-A6BB-4749-91C7-6AB45F27695A}"/>
            </a:ext>
          </a:extLst>
        </xdr:cNvPr>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715A7D67-363E-4EC9-A9B2-680118D1F878}"/>
            </a:ext>
          </a:extLst>
        </xdr:cNvPr>
        <xdr:cNvCxnSpPr/>
      </xdr:nvCxnSpPr>
      <xdr:spPr>
        <a:xfrm>
          <a:off x="704850" y="148952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E8AEAFA8-A3B8-4E8C-8BAC-B6962E3C27EA}"/>
            </a:ext>
          </a:extLst>
        </xdr:cNvPr>
        <xdr:cNvSpPr txBox="1"/>
      </xdr:nvSpPr>
      <xdr:spPr>
        <a:xfrm>
          <a:off x="0" y="1475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DA9E8543-AD76-4D73-A612-B6F44726B398}"/>
            </a:ext>
          </a:extLst>
        </xdr:cNvPr>
        <xdr:cNvCxnSpPr/>
      </xdr:nvCxnSpPr>
      <xdr:spPr>
        <a:xfrm>
          <a:off x="704850" y="1456327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CE200851-C90A-47C4-B09E-959A7C9680FC}"/>
            </a:ext>
          </a:extLst>
        </xdr:cNvPr>
        <xdr:cNvSpPr txBox="1"/>
      </xdr:nvSpPr>
      <xdr:spPr>
        <a:xfrm>
          <a:off x="0" y="1442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E093924F-FDA7-44CB-9B0C-B0310D6A98A3}"/>
            </a:ext>
          </a:extLst>
        </xdr:cNvPr>
        <xdr:cNvCxnSpPr/>
      </xdr:nvCxnSpPr>
      <xdr:spPr>
        <a:xfrm>
          <a:off x="704850" y="1423125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F2355D03-1F63-4AA9-9C2C-A374AAB0BECB}"/>
            </a:ext>
          </a:extLst>
        </xdr:cNvPr>
        <xdr:cNvSpPr txBox="1"/>
      </xdr:nvSpPr>
      <xdr:spPr>
        <a:xfrm>
          <a:off x="0" y="1409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97A71FD5-BBD3-4C2A-B74E-E5871CA23C95}"/>
            </a:ext>
          </a:extLst>
        </xdr:cNvPr>
        <xdr:cNvCxnSpPr/>
      </xdr:nvCxnSpPr>
      <xdr:spPr>
        <a:xfrm>
          <a:off x="704850" y="1389924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8D3F0D36-942C-4C63-883C-22AE78E8A3DA}"/>
            </a:ext>
          </a:extLst>
        </xdr:cNvPr>
        <xdr:cNvSpPr txBox="1"/>
      </xdr:nvSpPr>
      <xdr:spPr>
        <a:xfrm>
          <a:off x="0" y="13763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E04B3EE2-6307-40A9-BD4C-0B57395A2F1A}"/>
            </a:ext>
          </a:extLst>
        </xdr:cNvPr>
        <xdr:cNvCxnSpPr/>
      </xdr:nvCxnSpPr>
      <xdr:spPr>
        <a:xfrm>
          <a:off x="704850" y="1356722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F6218604-52FC-46D7-9837-39F0193BF4AD}"/>
            </a:ext>
          </a:extLst>
        </xdr:cNvPr>
        <xdr:cNvSpPr txBox="1"/>
      </xdr:nvSpPr>
      <xdr:spPr>
        <a:xfrm>
          <a:off x="0" y="1343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3BA445D1-2999-4672-91F7-AACA8F19AD74}"/>
            </a:ext>
          </a:extLst>
        </xdr:cNvPr>
        <xdr:cNvCxnSpPr/>
      </xdr:nvCxnSpPr>
      <xdr:spPr>
        <a:xfrm>
          <a:off x="704850" y="132352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19687443-4521-4215-98CC-47974352CFC6}"/>
            </a:ext>
          </a:extLst>
        </xdr:cNvPr>
        <xdr:cNvSpPr txBox="1"/>
      </xdr:nvSpPr>
      <xdr:spPr>
        <a:xfrm>
          <a:off x="0" y="1309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E6FA45F1-E4AD-4F6A-A4B7-7C7EB1C6022D}"/>
            </a:ext>
          </a:extLst>
        </xdr:cNvPr>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ADD53DA8-3E1F-4EF1-9EEA-D589733BC8EC}"/>
            </a:ext>
          </a:extLst>
        </xdr:cNvPr>
        <xdr:cNvSpPr txBox="1"/>
      </xdr:nvSpPr>
      <xdr:spPr>
        <a:xfrm>
          <a:off x="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88FFC9FE-C692-4437-8828-99CFD3724347}"/>
            </a:ext>
          </a:extLst>
        </xdr:cNvPr>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147382</xdr:rowOff>
    </xdr:from>
    <xdr:to>
      <xdr:col>23</xdr:col>
      <xdr:colOff>133350</xdr:colOff>
      <xdr:row>90</xdr:row>
      <xdr:rowOff>106170</xdr:rowOff>
    </xdr:to>
    <xdr:cxnSp macro="">
      <xdr:nvCxnSpPr>
        <xdr:cNvPr id="192" name="直線コネクタ 191">
          <a:extLst>
            <a:ext uri="{FF2B5EF4-FFF2-40B4-BE49-F238E27FC236}">
              <a16:creationId xmlns:a16="http://schemas.microsoft.com/office/drawing/2014/main" id="{66E1E26A-8B54-4CE6-B294-51C34EE5A055}"/>
            </a:ext>
          </a:extLst>
        </xdr:cNvPr>
        <xdr:cNvCxnSpPr/>
      </xdr:nvCxnSpPr>
      <xdr:spPr>
        <a:xfrm flipV="1">
          <a:off x="4514850" y="13355382"/>
          <a:ext cx="0" cy="16097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78247</xdr:rowOff>
    </xdr:from>
    <xdr:ext cx="762000" cy="259045"/>
    <xdr:sp macro="" textlink="">
      <xdr:nvSpPr>
        <xdr:cNvPr id="193" name="人件費・物件費等の状況最小値テキスト">
          <a:extLst>
            <a:ext uri="{FF2B5EF4-FFF2-40B4-BE49-F238E27FC236}">
              <a16:creationId xmlns:a16="http://schemas.microsoft.com/office/drawing/2014/main" id="{DFA87ACB-A50C-41CB-A4EC-C13354E408A8}"/>
            </a:ext>
          </a:extLst>
        </xdr:cNvPr>
        <xdr:cNvSpPr txBox="1"/>
      </xdr:nvSpPr>
      <xdr:spPr>
        <a:xfrm>
          <a:off x="4584700" y="1493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106170</xdr:rowOff>
    </xdr:from>
    <xdr:to>
      <xdr:col>24</xdr:col>
      <xdr:colOff>12700</xdr:colOff>
      <xdr:row>90</xdr:row>
      <xdr:rowOff>106170</xdr:rowOff>
    </xdr:to>
    <xdr:cxnSp macro="">
      <xdr:nvCxnSpPr>
        <xdr:cNvPr id="194" name="直線コネクタ 193">
          <a:extLst>
            <a:ext uri="{FF2B5EF4-FFF2-40B4-BE49-F238E27FC236}">
              <a16:creationId xmlns:a16="http://schemas.microsoft.com/office/drawing/2014/main" id="{BFB8895E-42CD-4A8E-90E8-46B06373AC37}"/>
            </a:ext>
          </a:extLst>
        </xdr:cNvPr>
        <xdr:cNvCxnSpPr/>
      </xdr:nvCxnSpPr>
      <xdr:spPr>
        <a:xfrm>
          <a:off x="4425950" y="149651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62309</xdr:rowOff>
    </xdr:from>
    <xdr:ext cx="762000" cy="259045"/>
    <xdr:sp macro="" textlink="">
      <xdr:nvSpPr>
        <xdr:cNvPr id="195" name="人件費・物件費等の状況最大値テキスト">
          <a:extLst>
            <a:ext uri="{FF2B5EF4-FFF2-40B4-BE49-F238E27FC236}">
              <a16:creationId xmlns:a16="http://schemas.microsoft.com/office/drawing/2014/main" id="{410D2736-D3B1-4B60-B2E6-A240F6939FD5}"/>
            </a:ext>
          </a:extLst>
        </xdr:cNvPr>
        <xdr:cNvSpPr txBox="1"/>
      </xdr:nvSpPr>
      <xdr:spPr>
        <a:xfrm>
          <a:off x="4584700" y="1310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147382</xdr:rowOff>
    </xdr:from>
    <xdr:to>
      <xdr:col>24</xdr:col>
      <xdr:colOff>12700</xdr:colOff>
      <xdr:row>80</xdr:row>
      <xdr:rowOff>147382</xdr:rowOff>
    </xdr:to>
    <xdr:cxnSp macro="">
      <xdr:nvCxnSpPr>
        <xdr:cNvPr id="196" name="直線コネクタ 195">
          <a:extLst>
            <a:ext uri="{FF2B5EF4-FFF2-40B4-BE49-F238E27FC236}">
              <a16:creationId xmlns:a16="http://schemas.microsoft.com/office/drawing/2014/main" id="{539D6DA3-F8E7-4F76-B96F-D9CB597BDCA6}"/>
            </a:ext>
          </a:extLst>
        </xdr:cNvPr>
        <xdr:cNvCxnSpPr/>
      </xdr:nvCxnSpPr>
      <xdr:spPr>
        <a:xfrm>
          <a:off x="4425950" y="133553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34806</xdr:rowOff>
    </xdr:from>
    <xdr:to>
      <xdr:col>23</xdr:col>
      <xdr:colOff>133350</xdr:colOff>
      <xdr:row>88</xdr:row>
      <xdr:rowOff>40549</xdr:rowOff>
    </xdr:to>
    <xdr:cxnSp macro="">
      <xdr:nvCxnSpPr>
        <xdr:cNvPr id="197" name="直線コネクタ 196">
          <a:extLst>
            <a:ext uri="{FF2B5EF4-FFF2-40B4-BE49-F238E27FC236}">
              <a16:creationId xmlns:a16="http://schemas.microsoft.com/office/drawing/2014/main" id="{4DCCF04F-EB3E-40A0-8679-ED81139DFB96}"/>
            </a:ext>
          </a:extLst>
        </xdr:cNvPr>
        <xdr:cNvCxnSpPr/>
      </xdr:nvCxnSpPr>
      <xdr:spPr>
        <a:xfrm>
          <a:off x="3752850" y="14398506"/>
          <a:ext cx="762000" cy="17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13910</xdr:rowOff>
    </xdr:from>
    <xdr:ext cx="762000" cy="259045"/>
    <xdr:sp macro="" textlink="">
      <xdr:nvSpPr>
        <xdr:cNvPr id="198" name="人件費・物件費等の状況平均値テキスト">
          <a:extLst>
            <a:ext uri="{FF2B5EF4-FFF2-40B4-BE49-F238E27FC236}">
              <a16:creationId xmlns:a16="http://schemas.microsoft.com/office/drawing/2014/main" id="{0848A15E-0A79-4A36-BF32-B69009B6DA34}"/>
            </a:ext>
          </a:extLst>
        </xdr:cNvPr>
        <xdr:cNvSpPr txBox="1"/>
      </xdr:nvSpPr>
      <xdr:spPr>
        <a:xfrm>
          <a:off x="4584700" y="13552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168833</xdr:rowOff>
    </xdr:from>
    <xdr:to>
      <xdr:col>23</xdr:col>
      <xdr:colOff>184150</xdr:colOff>
      <xdr:row>83</xdr:row>
      <xdr:rowOff>98983</xdr:rowOff>
    </xdr:to>
    <xdr:sp macro="" textlink="">
      <xdr:nvSpPr>
        <xdr:cNvPr id="199" name="フローチャート: 判断 198">
          <a:extLst>
            <a:ext uri="{FF2B5EF4-FFF2-40B4-BE49-F238E27FC236}">
              <a16:creationId xmlns:a16="http://schemas.microsoft.com/office/drawing/2014/main" id="{BD02E708-E5FA-4BCF-901D-397ECBBC78D2}"/>
            </a:ext>
          </a:extLst>
        </xdr:cNvPr>
        <xdr:cNvSpPr/>
      </xdr:nvSpPr>
      <xdr:spPr>
        <a:xfrm>
          <a:off x="4464050" y="1370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113516</xdr:rowOff>
    </xdr:from>
    <xdr:to>
      <xdr:col>19</xdr:col>
      <xdr:colOff>133350</xdr:colOff>
      <xdr:row>87</xdr:row>
      <xdr:rowOff>34806</xdr:rowOff>
    </xdr:to>
    <xdr:cxnSp macro="">
      <xdr:nvCxnSpPr>
        <xdr:cNvPr id="200" name="直線コネクタ 199">
          <a:extLst>
            <a:ext uri="{FF2B5EF4-FFF2-40B4-BE49-F238E27FC236}">
              <a16:creationId xmlns:a16="http://schemas.microsoft.com/office/drawing/2014/main" id="{BC462FB5-DB4C-4681-B4B3-8C7DB2A1174B}"/>
            </a:ext>
          </a:extLst>
        </xdr:cNvPr>
        <xdr:cNvCxnSpPr/>
      </xdr:nvCxnSpPr>
      <xdr:spPr>
        <a:xfrm>
          <a:off x="2940050" y="14312116"/>
          <a:ext cx="812800" cy="8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123526</xdr:rowOff>
    </xdr:from>
    <xdr:to>
      <xdr:col>19</xdr:col>
      <xdr:colOff>184150</xdr:colOff>
      <xdr:row>83</xdr:row>
      <xdr:rowOff>53676</xdr:rowOff>
    </xdr:to>
    <xdr:sp macro="" textlink="">
      <xdr:nvSpPr>
        <xdr:cNvPr id="201" name="フローチャート: 判断 200">
          <a:extLst>
            <a:ext uri="{FF2B5EF4-FFF2-40B4-BE49-F238E27FC236}">
              <a16:creationId xmlns:a16="http://schemas.microsoft.com/office/drawing/2014/main" id="{278BE455-8BBD-4DCC-9FA4-FB95D92CD64A}"/>
            </a:ext>
          </a:extLst>
        </xdr:cNvPr>
        <xdr:cNvSpPr/>
      </xdr:nvSpPr>
      <xdr:spPr>
        <a:xfrm>
          <a:off x="3702050" y="1366172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63853</xdr:rowOff>
    </xdr:from>
    <xdr:ext cx="736600" cy="259045"/>
    <xdr:sp macro="" textlink="">
      <xdr:nvSpPr>
        <xdr:cNvPr id="202" name="テキスト ボックス 201">
          <a:extLst>
            <a:ext uri="{FF2B5EF4-FFF2-40B4-BE49-F238E27FC236}">
              <a16:creationId xmlns:a16="http://schemas.microsoft.com/office/drawing/2014/main" id="{F21CF069-CFD5-47AF-B0AE-3AA10D94CC9A}"/>
            </a:ext>
          </a:extLst>
        </xdr:cNvPr>
        <xdr:cNvSpPr txBox="1"/>
      </xdr:nvSpPr>
      <xdr:spPr>
        <a:xfrm>
          <a:off x="3409950" y="13436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56282</xdr:rowOff>
    </xdr:from>
    <xdr:to>
      <xdr:col>15</xdr:col>
      <xdr:colOff>82550</xdr:colOff>
      <xdr:row>86</xdr:row>
      <xdr:rowOff>113516</xdr:rowOff>
    </xdr:to>
    <xdr:cxnSp macro="">
      <xdr:nvCxnSpPr>
        <xdr:cNvPr id="203" name="直線コネクタ 202">
          <a:extLst>
            <a:ext uri="{FF2B5EF4-FFF2-40B4-BE49-F238E27FC236}">
              <a16:creationId xmlns:a16="http://schemas.microsoft.com/office/drawing/2014/main" id="{AC2DD1F8-C3D3-4580-99B3-6FDFF04FF23E}"/>
            </a:ext>
          </a:extLst>
        </xdr:cNvPr>
        <xdr:cNvCxnSpPr/>
      </xdr:nvCxnSpPr>
      <xdr:spPr>
        <a:xfrm>
          <a:off x="2127250" y="14254882"/>
          <a:ext cx="812800" cy="5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30580</xdr:rowOff>
    </xdr:from>
    <xdr:to>
      <xdr:col>15</xdr:col>
      <xdr:colOff>133350</xdr:colOff>
      <xdr:row>82</xdr:row>
      <xdr:rowOff>132180</xdr:rowOff>
    </xdr:to>
    <xdr:sp macro="" textlink="">
      <xdr:nvSpPr>
        <xdr:cNvPr id="204" name="フローチャート: 判断 203">
          <a:extLst>
            <a:ext uri="{FF2B5EF4-FFF2-40B4-BE49-F238E27FC236}">
              <a16:creationId xmlns:a16="http://schemas.microsoft.com/office/drawing/2014/main" id="{F0D8568E-6586-4C96-A879-09073438B039}"/>
            </a:ext>
          </a:extLst>
        </xdr:cNvPr>
        <xdr:cNvSpPr/>
      </xdr:nvSpPr>
      <xdr:spPr>
        <a:xfrm>
          <a:off x="2889250" y="1356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142357</xdr:rowOff>
    </xdr:from>
    <xdr:ext cx="762000" cy="259045"/>
    <xdr:sp macro="" textlink="">
      <xdr:nvSpPr>
        <xdr:cNvPr id="205" name="テキスト ボックス 204">
          <a:extLst>
            <a:ext uri="{FF2B5EF4-FFF2-40B4-BE49-F238E27FC236}">
              <a16:creationId xmlns:a16="http://schemas.microsoft.com/office/drawing/2014/main" id="{ED4A2DC8-6381-42DE-8DC7-CB3D2326B4BB}"/>
            </a:ext>
          </a:extLst>
        </xdr:cNvPr>
        <xdr:cNvSpPr txBox="1"/>
      </xdr:nvSpPr>
      <xdr:spPr>
        <a:xfrm>
          <a:off x="2597150" y="1335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162018</xdr:rowOff>
    </xdr:from>
    <xdr:to>
      <xdr:col>11</xdr:col>
      <xdr:colOff>31750</xdr:colOff>
      <xdr:row>86</xdr:row>
      <xdr:rowOff>56282</xdr:rowOff>
    </xdr:to>
    <xdr:cxnSp macro="">
      <xdr:nvCxnSpPr>
        <xdr:cNvPr id="206" name="直線コネクタ 205">
          <a:extLst>
            <a:ext uri="{FF2B5EF4-FFF2-40B4-BE49-F238E27FC236}">
              <a16:creationId xmlns:a16="http://schemas.microsoft.com/office/drawing/2014/main" id="{558E59AB-D6E7-4C75-BD71-69623BA4369A}"/>
            </a:ext>
          </a:extLst>
        </xdr:cNvPr>
        <xdr:cNvCxnSpPr/>
      </xdr:nvCxnSpPr>
      <xdr:spPr>
        <a:xfrm>
          <a:off x="1333500" y="14195518"/>
          <a:ext cx="793750" cy="59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71462</xdr:rowOff>
    </xdr:from>
    <xdr:to>
      <xdr:col>11</xdr:col>
      <xdr:colOff>82550</xdr:colOff>
      <xdr:row>82</xdr:row>
      <xdr:rowOff>1612</xdr:rowOff>
    </xdr:to>
    <xdr:sp macro="" textlink="">
      <xdr:nvSpPr>
        <xdr:cNvPr id="207" name="フローチャート: 判断 206">
          <a:extLst>
            <a:ext uri="{FF2B5EF4-FFF2-40B4-BE49-F238E27FC236}">
              <a16:creationId xmlns:a16="http://schemas.microsoft.com/office/drawing/2014/main" id="{D1E9DAE4-E0C1-429D-B1F9-26B1C9CC734F}"/>
            </a:ext>
          </a:extLst>
        </xdr:cNvPr>
        <xdr:cNvSpPr/>
      </xdr:nvSpPr>
      <xdr:spPr>
        <a:xfrm>
          <a:off x="2095500" y="1344456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11789</xdr:rowOff>
    </xdr:from>
    <xdr:ext cx="762000" cy="259045"/>
    <xdr:sp macro="" textlink="">
      <xdr:nvSpPr>
        <xdr:cNvPr id="208" name="テキスト ボックス 207">
          <a:extLst>
            <a:ext uri="{FF2B5EF4-FFF2-40B4-BE49-F238E27FC236}">
              <a16:creationId xmlns:a16="http://schemas.microsoft.com/office/drawing/2014/main" id="{C508C0AB-5FA2-41AA-A284-C6DB56FBBEAB}"/>
            </a:ext>
          </a:extLst>
        </xdr:cNvPr>
        <xdr:cNvSpPr txBox="1"/>
      </xdr:nvSpPr>
      <xdr:spPr>
        <a:xfrm>
          <a:off x="1784350" y="1321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28178</xdr:rowOff>
    </xdr:from>
    <xdr:to>
      <xdr:col>7</xdr:col>
      <xdr:colOff>31750</xdr:colOff>
      <xdr:row>81</xdr:row>
      <xdr:rowOff>129778</xdr:rowOff>
    </xdr:to>
    <xdr:sp macro="" textlink="">
      <xdr:nvSpPr>
        <xdr:cNvPr id="209" name="フローチャート: 判断 208">
          <a:extLst>
            <a:ext uri="{FF2B5EF4-FFF2-40B4-BE49-F238E27FC236}">
              <a16:creationId xmlns:a16="http://schemas.microsoft.com/office/drawing/2014/main" id="{02438B83-296A-44C3-8543-D2EA0B5E528B}"/>
            </a:ext>
          </a:extLst>
        </xdr:cNvPr>
        <xdr:cNvSpPr/>
      </xdr:nvSpPr>
      <xdr:spPr>
        <a:xfrm>
          <a:off x="1282700" y="1340127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139955</xdr:rowOff>
    </xdr:from>
    <xdr:ext cx="762000" cy="259045"/>
    <xdr:sp macro="" textlink="">
      <xdr:nvSpPr>
        <xdr:cNvPr id="210" name="テキスト ボックス 209">
          <a:extLst>
            <a:ext uri="{FF2B5EF4-FFF2-40B4-BE49-F238E27FC236}">
              <a16:creationId xmlns:a16="http://schemas.microsoft.com/office/drawing/2014/main" id="{D77FA600-EEA2-43EF-A528-2AF4B13816EE}"/>
            </a:ext>
          </a:extLst>
        </xdr:cNvPr>
        <xdr:cNvSpPr txBox="1"/>
      </xdr:nvSpPr>
      <xdr:spPr>
        <a:xfrm>
          <a:off x="971550" y="13182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8BAB344D-45E7-47BA-B77E-586D0F440CFB}"/>
            </a:ext>
          </a:extLst>
        </xdr:cNvPr>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2EABEA7A-9218-4AAB-AE82-2704A97AA69A}"/>
            </a:ext>
          </a:extLst>
        </xdr:cNvPr>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5F5B5329-CAE0-4C66-B05C-2DCD6F3E1672}"/>
            </a:ext>
          </a:extLst>
        </xdr:cNvPr>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63EBBC38-1A14-424A-A8A2-4C50AD86420F}"/>
            </a:ext>
          </a:extLst>
        </xdr:cNvPr>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25B9BC74-EF2F-4C1F-B736-046CADE08BE7}"/>
            </a:ext>
          </a:extLst>
        </xdr:cNvPr>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161199</xdr:rowOff>
    </xdr:from>
    <xdr:to>
      <xdr:col>23</xdr:col>
      <xdr:colOff>184150</xdr:colOff>
      <xdr:row>88</xdr:row>
      <xdr:rowOff>91349</xdr:rowOff>
    </xdr:to>
    <xdr:sp macro="" textlink="">
      <xdr:nvSpPr>
        <xdr:cNvPr id="216" name="楕円 215">
          <a:extLst>
            <a:ext uri="{FF2B5EF4-FFF2-40B4-BE49-F238E27FC236}">
              <a16:creationId xmlns:a16="http://schemas.microsoft.com/office/drawing/2014/main" id="{5C532F13-5BCF-42C1-B2DA-40E635314325}"/>
            </a:ext>
          </a:extLst>
        </xdr:cNvPr>
        <xdr:cNvSpPr/>
      </xdr:nvSpPr>
      <xdr:spPr>
        <a:xfrm>
          <a:off x="4464050" y="1452489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133276</xdr:rowOff>
    </xdr:from>
    <xdr:ext cx="762000" cy="259045"/>
    <xdr:sp macro="" textlink="">
      <xdr:nvSpPr>
        <xdr:cNvPr id="217" name="人件費・物件費等の状況該当値テキスト">
          <a:extLst>
            <a:ext uri="{FF2B5EF4-FFF2-40B4-BE49-F238E27FC236}">
              <a16:creationId xmlns:a16="http://schemas.microsoft.com/office/drawing/2014/main" id="{C24FE064-A44A-4F11-B828-BE36A04A6774}"/>
            </a:ext>
          </a:extLst>
        </xdr:cNvPr>
        <xdr:cNvSpPr txBox="1"/>
      </xdr:nvSpPr>
      <xdr:spPr>
        <a:xfrm>
          <a:off x="4584700" y="14496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155456</xdr:rowOff>
    </xdr:from>
    <xdr:to>
      <xdr:col>19</xdr:col>
      <xdr:colOff>184150</xdr:colOff>
      <xdr:row>87</xdr:row>
      <xdr:rowOff>85606</xdr:rowOff>
    </xdr:to>
    <xdr:sp macro="" textlink="">
      <xdr:nvSpPr>
        <xdr:cNvPr id="218" name="楕円 217">
          <a:extLst>
            <a:ext uri="{FF2B5EF4-FFF2-40B4-BE49-F238E27FC236}">
              <a16:creationId xmlns:a16="http://schemas.microsoft.com/office/drawing/2014/main" id="{88D79162-3E3F-4FDB-9D63-A381C4734C8E}"/>
            </a:ext>
          </a:extLst>
        </xdr:cNvPr>
        <xdr:cNvSpPr/>
      </xdr:nvSpPr>
      <xdr:spPr>
        <a:xfrm>
          <a:off x="3702050" y="143540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70383</xdr:rowOff>
    </xdr:from>
    <xdr:ext cx="736600" cy="259045"/>
    <xdr:sp macro="" textlink="">
      <xdr:nvSpPr>
        <xdr:cNvPr id="219" name="テキスト ボックス 218">
          <a:extLst>
            <a:ext uri="{FF2B5EF4-FFF2-40B4-BE49-F238E27FC236}">
              <a16:creationId xmlns:a16="http://schemas.microsoft.com/office/drawing/2014/main" id="{90CD45E7-3270-4901-BDC0-4A870AF04A53}"/>
            </a:ext>
          </a:extLst>
        </xdr:cNvPr>
        <xdr:cNvSpPr txBox="1"/>
      </xdr:nvSpPr>
      <xdr:spPr>
        <a:xfrm>
          <a:off x="3409950" y="14434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62716</xdr:rowOff>
    </xdr:from>
    <xdr:to>
      <xdr:col>15</xdr:col>
      <xdr:colOff>133350</xdr:colOff>
      <xdr:row>86</xdr:row>
      <xdr:rowOff>164316</xdr:rowOff>
    </xdr:to>
    <xdr:sp macro="" textlink="">
      <xdr:nvSpPr>
        <xdr:cNvPr id="220" name="楕円 219">
          <a:extLst>
            <a:ext uri="{FF2B5EF4-FFF2-40B4-BE49-F238E27FC236}">
              <a16:creationId xmlns:a16="http://schemas.microsoft.com/office/drawing/2014/main" id="{842E9233-F6F5-4EEE-8826-44F4755F294D}"/>
            </a:ext>
          </a:extLst>
        </xdr:cNvPr>
        <xdr:cNvSpPr/>
      </xdr:nvSpPr>
      <xdr:spPr>
        <a:xfrm>
          <a:off x="2889250" y="1426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149093</xdr:rowOff>
    </xdr:from>
    <xdr:ext cx="762000" cy="259045"/>
    <xdr:sp macro="" textlink="">
      <xdr:nvSpPr>
        <xdr:cNvPr id="221" name="テキスト ボックス 220">
          <a:extLst>
            <a:ext uri="{FF2B5EF4-FFF2-40B4-BE49-F238E27FC236}">
              <a16:creationId xmlns:a16="http://schemas.microsoft.com/office/drawing/2014/main" id="{FCF2D63A-DF24-49AF-8A8A-4CC8565B07C6}"/>
            </a:ext>
          </a:extLst>
        </xdr:cNvPr>
        <xdr:cNvSpPr txBox="1"/>
      </xdr:nvSpPr>
      <xdr:spPr>
        <a:xfrm>
          <a:off x="2597150" y="1434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5482</xdr:rowOff>
    </xdr:from>
    <xdr:to>
      <xdr:col>11</xdr:col>
      <xdr:colOff>82550</xdr:colOff>
      <xdr:row>86</xdr:row>
      <xdr:rowOff>107082</xdr:rowOff>
    </xdr:to>
    <xdr:sp macro="" textlink="">
      <xdr:nvSpPr>
        <xdr:cNvPr id="222" name="楕円 221">
          <a:extLst>
            <a:ext uri="{FF2B5EF4-FFF2-40B4-BE49-F238E27FC236}">
              <a16:creationId xmlns:a16="http://schemas.microsoft.com/office/drawing/2014/main" id="{2F56EABF-789C-43DD-A5E6-9E3B19DE5A4E}"/>
            </a:ext>
          </a:extLst>
        </xdr:cNvPr>
        <xdr:cNvSpPr/>
      </xdr:nvSpPr>
      <xdr:spPr>
        <a:xfrm>
          <a:off x="2095500" y="1420408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91859</xdr:rowOff>
    </xdr:from>
    <xdr:ext cx="762000" cy="259045"/>
    <xdr:sp macro="" textlink="">
      <xdr:nvSpPr>
        <xdr:cNvPr id="223" name="テキスト ボックス 222">
          <a:extLst>
            <a:ext uri="{FF2B5EF4-FFF2-40B4-BE49-F238E27FC236}">
              <a16:creationId xmlns:a16="http://schemas.microsoft.com/office/drawing/2014/main" id="{ECDF1367-3369-4EA8-9354-5E6EBB435266}"/>
            </a:ext>
          </a:extLst>
        </xdr:cNvPr>
        <xdr:cNvSpPr txBox="1"/>
      </xdr:nvSpPr>
      <xdr:spPr>
        <a:xfrm>
          <a:off x="1784350" y="14290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111218</xdr:rowOff>
    </xdr:from>
    <xdr:to>
      <xdr:col>7</xdr:col>
      <xdr:colOff>31750</xdr:colOff>
      <xdr:row>86</xdr:row>
      <xdr:rowOff>41368</xdr:rowOff>
    </xdr:to>
    <xdr:sp macro="" textlink="">
      <xdr:nvSpPr>
        <xdr:cNvPr id="224" name="楕円 223">
          <a:extLst>
            <a:ext uri="{FF2B5EF4-FFF2-40B4-BE49-F238E27FC236}">
              <a16:creationId xmlns:a16="http://schemas.microsoft.com/office/drawing/2014/main" id="{AA81685D-5C41-41B5-A48C-B50340722F0E}"/>
            </a:ext>
          </a:extLst>
        </xdr:cNvPr>
        <xdr:cNvSpPr/>
      </xdr:nvSpPr>
      <xdr:spPr>
        <a:xfrm>
          <a:off x="1282700" y="1414471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26145</xdr:rowOff>
    </xdr:from>
    <xdr:ext cx="762000" cy="259045"/>
    <xdr:sp macro="" textlink="">
      <xdr:nvSpPr>
        <xdr:cNvPr id="225" name="テキスト ボックス 224">
          <a:extLst>
            <a:ext uri="{FF2B5EF4-FFF2-40B4-BE49-F238E27FC236}">
              <a16:creationId xmlns:a16="http://schemas.microsoft.com/office/drawing/2014/main" id="{990F3C48-6C99-489F-B867-D4183FB56458}"/>
            </a:ext>
          </a:extLst>
        </xdr:cNvPr>
        <xdr:cNvSpPr txBox="1"/>
      </xdr:nvSpPr>
      <xdr:spPr>
        <a:xfrm>
          <a:off x="971550" y="1422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A624D8BE-C69D-4310-B0A6-F9512B38BD74}"/>
            </a:ext>
          </a:extLst>
        </xdr:cNvPr>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AFAC2636-227D-4EBE-A65C-0C5D89F10C1F}"/>
            </a:ext>
          </a:extLst>
        </xdr:cNvPr>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4CB2ED02-AEF4-4C51-89EB-C501A8344D4A}"/>
            </a:ext>
          </a:extLst>
        </xdr:cNvPr>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8FF43562-2491-4F10-BCA6-BB71C5A4FF84}"/>
            </a:ext>
          </a:extLst>
        </xdr:cNvPr>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134FB45-28B7-471D-BBB3-BA68F85E0368}"/>
            </a:ext>
          </a:extLst>
        </xdr:cNvPr>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8CB69A19-3542-46BE-A801-ABC4BA99E341}"/>
            </a:ext>
          </a:extLst>
        </xdr:cNvPr>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48E953F9-8F34-4DA6-A23E-182F96938441}"/>
            </a:ext>
          </a:extLst>
        </xdr:cNvPr>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AE0AAD49-7B5C-4075-8FD4-FD9E559252FF}"/>
            </a:ext>
          </a:extLst>
        </xdr:cNvPr>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B3C03FCD-2D33-46A5-95A4-13A6AA2B173E}"/>
            </a:ext>
          </a:extLst>
        </xdr:cNvPr>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E5EB7FF-C5A7-47B4-827A-526157266DCC}"/>
            </a:ext>
          </a:extLst>
        </xdr:cNvPr>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54A1D72A-6DD8-40A9-B8F6-29B898D10D78}"/>
            </a:ext>
          </a:extLst>
        </xdr:cNvPr>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BC9D2E2D-4258-4397-A7E4-EA9ED077754B}"/>
            </a:ext>
          </a:extLst>
        </xdr:cNvPr>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61E02792-BD92-454C-8F1F-4928C7D3F68D}"/>
            </a:ext>
          </a:extLst>
        </xdr:cNvPr>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ラスパイレス指数は、平成２０年度以降、概ね横ばい（国家公務員の時限的な給与改定特例法による措置がないとした場合）で推移している。これまで、５５歳以上の原則昇給停止や昇格制度の見直し、現給保障制度の段階的廃止など国と同等の措置を行うことにより、全国市平均とほぼ同水準を維持している。より一層の給与の適正化を図るとともに人件費の縮減に</a:t>
          </a:r>
          <a:r>
            <a:rPr kumimoji="0" lang="ja-JP" altLang="ja-JP" sz="1100" b="0" i="0" u="none" strike="noStrike" kern="0" cap="none" spc="0" normalizeH="0" baseline="0" noProof="0">
              <a:ln>
                <a:noFill/>
              </a:ln>
              <a:solidFill>
                <a:prstClr val="black"/>
              </a:solidFill>
              <a:effectLst/>
              <a:uLnTx/>
              <a:uFillTx/>
              <a:latin typeface="+mn-lt"/>
              <a:ea typeface="+mn-ea"/>
              <a:cs typeface="+mn-cs"/>
            </a:rPr>
            <a:t>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4C598B88-565F-4178-BDDA-9D79080F5961}"/>
            </a:ext>
          </a:extLst>
        </xdr:cNvPr>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6FD77E7B-C8FA-4A53-B38D-2309D461D014}"/>
            </a:ext>
          </a:extLst>
        </xdr:cNvPr>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18721DE4-748D-45B2-AC10-6C15B69C489A}"/>
            </a:ext>
          </a:extLst>
        </xdr:cNvPr>
        <xdr:cNvCxnSpPr/>
      </xdr:nvCxnSpPr>
      <xdr:spPr>
        <a:xfrm>
          <a:off x="11664950" y="148952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C82C9347-11EB-472E-949D-50A2AE60D6D3}"/>
            </a:ext>
          </a:extLst>
        </xdr:cNvPr>
        <xdr:cNvSpPr txBox="1"/>
      </xdr:nvSpPr>
      <xdr:spPr>
        <a:xfrm>
          <a:off x="10979150" y="1475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EC79993D-C698-4937-8248-55B16937A556}"/>
            </a:ext>
          </a:extLst>
        </xdr:cNvPr>
        <xdr:cNvCxnSpPr/>
      </xdr:nvCxnSpPr>
      <xdr:spPr>
        <a:xfrm>
          <a:off x="11664950" y="1456327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64F08E18-34A8-4D30-8898-D168823DC77A}"/>
            </a:ext>
          </a:extLst>
        </xdr:cNvPr>
        <xdr:cNvSpPr txBox="1"/>
      </xdr:nvSpPr>
      <xdr:spPr>
        <a:xfrm>
          <a:off x="10979150" y="1442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7DFE9F5F-929E-428C-88F0-E06ACCFADC2B}"/>
            </a:ext>
          </a:extLst>
        </xdr:cNvPr>
        <xdr:cNvCxnSpPr/>
      </xdr:nvCxnSpPr>
      <xdr:spPr>
        <a:xfrm>
          <a:off x="11664950" y="1423125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CCE2D118-3EDD-4D36-9446-6407C6499013}"/>
            </a:ext>
          </a:extLst>
        </xdr:cNvPr>
        <xdr:cNvSpPr txBox="1"/>
      </xdr:nvSpPr>
      <xdr:spPr>
        <a:xfrm>
          <a:off x="10979150" y="1409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5B3D9B69-B0FF-4389-9FB8-FFE16041A101}"/>
            </a:ext>
          </a:extLst>
        </xdr:cNvPr>
        <xdr:cNvCxnSpPr/>
      </xdr:nvCxnSpPr>
      <xdr:spPr>
        <a:xfrm>
          <a:off x="11664950" y="1389924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45B274DB-A5C2-41FB-AAF4-1575DF53533F}"/>
            </a:ext>
          </a:extLst>
        </xdr:cNvPr>
        <xdr:cNvSpPr txBox="1"/>
      </xdr:nvSpPr>
      <xdr:spPr>
        <a:xfrm>
          <a:off x="10979150" y="13763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A0710532-DD8E-40FF-9C06-308D862B20FF}"/>
            </a:ext>
          </a:extLst>
        </xdr:cNvPr>
        <xdr:cNvCxnSpPr/>
      </xdr:nvCxnSpPr>
      <xdr:spPr>
        <a:xfrm>
          <a:off x="11664950" y="1356722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1C90B105-973D-40FB-BECC-6D0C99AF0A32}"/>
            </a:ext>
          </a:extLst>
        </xdr:cNvPr>
        <xdr:cNvSpPr txBox="1"/>
      </xdr:nvSpPr>
      <xdr:spPr>
        <a:xfrm>
          <a:off x="10979150" y="1343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251A76E5-1E03-473F-9376-1AF5AFDF62EC}"/>
            </a:ext>
          </a:extLst>
        </xdr:cNvPr>
        <xdr:cNvCxnSpPr/>
      </xdr:nvCxnSpPr>
      <xdr:spPr>
        <a:xfrm>
          <a:off x="11664950" y="132352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9E39D5C3-2A56-4752-8065-62CF651DB726}"/>
            </a:ext>
          </a:extLst>
        </xdr:cNvPr>
        <xdr:cNvSpPr txBox="1"/>
      </xdr:nvSpPr>
      <xdr:spPr>
        <a:xfrm>
          <a:off x="10979150" y="1309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91C34489-36A5-440B-8E6A-C226C8E19BA6}"/>
            </a:ext>
          </a:extLst>
        </xdr:cNvPr>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EC35FB0D-F79A-41C3-BD28-16C6989E4CF0}"/>
            </a:ext>
          </a:extLst>
        </xdr:cNvPr>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729B31F1-12DC-48CF-BC32-0C08BF676980}"/>
            </a:ext>
          </a:extLst>
        </xdr:cNvPr>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6" name="直線コネクタ 255">
          <a:extLst>
            <a:ext uri="{FF2B5EF4-FFF2-40B4-BE49-F238E27FC236}">
              <a16:creationId xmlns:a16="http://schemas.microsoft.com/office/drawing/2014/main" id="{C0210EC3-E9C4-4040-B7D2-5C9FE69FA2A9}"/>
            </a:ext>
          </a:extLst>
        </xdr:cNvPr>
        <xdr:cNvCxnSpPr/>
      </xdr:nvCxnSpPr>
      <xdr:spPr>
        <a:xfrm flipV="1">
          <a:off x="15474950" y="13401221"/>
          <a:ext cx="0" cy="14142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7" name="給与水準   （国との比較）最小値テキスト">
          <a:extLst>
            <a:ext uri="{FF2B5EF4-FFF2-40B4-BE49-F238E27FC236}">
              <a16:creationId xmlns:a16="http://schemas.microsoft.com/office/drawing/2014/main" id="{043652B2-9872-4891-B2F8-714C150492C9}"/>
            </a:ext>
          </a:extLst>
        </xdr:cNvPr>
        <xdr:cNvSpPr txBox="1"/>
      </xdr:nvSpPr>
      <xdr:spPr>
        <a:xfrm>
          <a:off x="15563850" y="1478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8" name="直線コネクタ 257">
          <a:extLst>
            <a:ext uri="{FF2B5EF4-FFF2-40B4-BE49-F238E27FC236}">
              <a16:creationId xmlns:a16="http://schemas.microsoft.com/office/drawing/2014/main" id="{FB4A1CAE-F8B8-4AF4-AB83-2A3F21D25098}"/>
            </a:ext>
          </a:extLst>
        </xdr:cNvPr>
        <xdr:cNvCxnSpPr/>
      </xdr:nvCxnSpPr>
      <xdr:spPr>
        <a:xfrm>
          <a:off x="15405100" y="148154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9" name="給与水準   （国との比較）最大値テキスト">
          <a:extLst>
            <a:ext uri="{FF2B5EF4-FFF2-40B4-BE49-F238E27FC236}">
              <a16:creationId xmlns:a16="http://schemas.microsoft.com/office/drawing/2014/main" id="{33D5588E-A4D3-4B09-BAB2-D53C84B366AF}"/>
            </a:ext>
          </a:extLst>
        </xdr:cNvPr>
        <xdr:cNvSpPr txBox="1"/>
      </xdr:nvSpPr>
      <xdr:spPr>
        <a:xfrm>
          <a:off x="15563850" y="1315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60" name="直線コネクタ 259">
          <a:extLst>
            <a:ext uri="{FF2B5EF4-FFF2-40B4-BE49-F238E27FC236}">
              <a16:creationId xmlns:a16="http://schemas.microsoft.com/office/drawing/2014/main" id="{57B25009-8A5F-4CD8-9C05-4F3502C52EFD}"/>
            </a:ext>
          </a:extLst>
        </xdr:cNvPr>
        <xdr:cNvCxnSpPr/>
      </xdr:nvCxnSpPr>
      <xdr:spPr>
        <a:xfrm>
          <a:off x="15405100" y="134012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117929</xdr:rowOff>
    </xdr:from>
    <xdr:to>
      <xdr:col>81</xdr:col>
      <xdr:colOff>44450</xdr:colOff>
      <xdr:row>86</xdr:row>
      <xdr:rowOff>49893</xdr:rowOff>
    </xdr:to>
    <xdr:cxnSp macro="">
      <xdr:nvCxnSpPr>
        <xdr:cNvPr id="261" name="直線コネクタ 260">
          <a:extLst>
            <a:ext uri="{FF2B5EF4-FFF2-40B4-BE49-F238E27FC236}">
              <a16:creationId xmlns:a16="http://schemas.microsoft.com/office/drawing/2014/main" id="{7B030496-B3E7-46B2-9A0D-457050E1A02C}"/>
            </a:ext>
          </a:extLst>
        </xdr:cNvPr>
        <xdr:cNvCxnSpPr/>
      </xdr:nvCxnSpPr>
      <xdr:spPr>
        <a:xfrm flipV="1">
          <a:off x="14712950" y="14151429"/>
          <a:ext cx="762000" cy="9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5641</xdr:rowOff>
    </xdr:from>
    <xdr:ext cx="762000" cy="259045"/>
    <xdr:sp macro="" textlink="">
      <xdr:nvSpPr>
        <xdr:cNvPr id="262" name="給与水準   （国との比較）平均値テキスト">
          <a:extLst>
            <a:ext uri="{FF2B5EF4-FFF2-40B4-BE49-F238E27FC236}">
              <a16:creationId xmlns:a16="http://schemas.microsoft.com/office/drawing/2014/main" id="{8BA70C78-CBFC-490B-8E5D-10F189028318}"/>
            </a:ext>
          </a:extLst>
        </xdr:cNvPr>
        <xdr:cNvSpPr txBox="1"/>
      </xdr:nvSpPr>
      <xdr:spPr>
        <a:xfrm>
          <a:off x="15563850" y="142042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3" name="フローチャート: 判断 262">
          <a:extLst>
            <a:ext uri="{FF2B5EF4-FFF2-40B4-BE49-F238E27FC236}">
              <a16:creationId xmlns:a16="http://schemas.microsoft.com/office/drawing/2014/main" id="{E1AB58A8-299D-4FA6-8F25-2C18AD22E2D2}"/>
            </a:ext>
          </a:extLst>
        </xdr:cNvPr>
        <xdr:cNvSpPr/>
      </xdr:nvSpPr>
      <xdr:spPr>
        <a:xfrm>
          <a:off x="15430500" y="1423216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15421</xdr:rowOff>
    </xdr:from>
    <xdr:to>
      <xdr:col>77</xdr:col>
      <xdr:colOff>44450</xdr:colOff>
      <xdr:row>86</xdr:row>
      <xdr:rowOff>49893</xdr:rowOff>
    </xdr:to>
    <xdr:cxnSp macro="">
      <xdr:nvCxnSpPr>
        <xdr:cNvPr id="264" name="直線コネクタ 263">
          <a:extLst>
            <a:ext uri="{FF2B5EF4-FFF2-40B4-BE49-F238E27FC236}">
              <a16:creationId xmlns:a16="http://schemas.microsoft.com/office/drawing/2014/main" id="{675B0F2A-936D-45AA-B2AC-37F5C9634399}"/>
            </a:ext>
          </a:extLst>
        </xdr:cNvPr>
        <xdr:cNvCxnSpPr/>
      </xdr:nvCxnSpPr>
      <xdr:spPr>
        <a:xfrm>
          <a:off x="13906500" y="14214021"/>
          <a:ext cx="80645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a:extLst>
            <a:ext uri="{FF2B5EF4-FFF2-40B4-BE49-F238E27FC236}">
              <a16:creationId xmlns:a16="http://schemas.microsoft.com/office/drawing/2014/main" id="{7D16F8C4-7D7B-4EFE-8DF2-B125C1053D64}"/>
            </a:ext>
          </a:extLst>
        </xdr:cNvPr>
        <xdr:cNvSpPr/>
      </xdr:nvSpPr>
      <xdr:spPr>
        <a:xfrm>
          <a:off x="14668500" y="142494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6" name="テキスト ボックス 265">
          <a:extLst>
            <a:ext uri="{FF2B5EF4-FFF2-40B4-BE49-F238E27FC236}">
              <a16:creationId xmlns:a16="http://schemas.microsoft.com/office/drawing/2014/main" id="{E3B4A77E-3522-43B8-B2BA-53C1A961D480}"/>
            </a:ext>
          </a:extLst>
        </xdr:cNvPr>
        <xdr:cNvSpPr txBox="1"/>
      </xdr:nvSpPr>
      <xdr:spPr>
        <a:xfrm>
          <a:off x="14370050" y="1433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15421</xdr:rowOff>
    </xdr:from>
    <xdr:to>
      <xdr:col>72</xdr:col>
      <xdr:colOff>203200</xdr:colOff>
      <xdr:row>86</xdr:row>
      <xdr:rowOff>84364</xdr:rowOff>
    </xdr:to>
    <xdr:cxnSp macro="">
      <xdr:nvCxnSpPr>
        <xdr:cNvPr id="267" name="直線コネクタ 266">
          <a:extLst>
            <a:ext uri="{FF2B5EF4-FFF2-40B4-BE49-F238E27FC236}">
              <a16:creationId xmlns:a16="http://schemas.microsoft.com/office/drawing/2014/main" id="{B26CA218-436E-4949-962C-52706C115776}"/>
            </a:ext>
          </a:extLst>
        </xdr:cNvPr>
        <xdr:cNvCxnSpPr/>
      </xdr:nvCxnSpPr>
      <xdr:spPr>
        <a:xfrm flipV="1">
          <a:off x="13106400" y="14214021"/>
          <a:ext cx="8001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8" name="フローチャート: 判断 267">
          <a:extLst>
            <a:ext uri="{FF2B5EF4-FFF2-40B4-BE49-F238E27FC236}">
              <a16:creationId xmlns:a16="http://schemas.microsoft.com/office/drawing/2014/main" id="{3DFF8027-E322-4888-A428-A7F25E6A0E05}"/>
            </a:ext>
          </a:extLst>
        </xdr:cNvPr>
        <xdr:cNvSpPr/>
      </xdr:nvSpPr>
      <xdr:spPr>
        <a:xfrm>
          <a:off x="13868400" y="142494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9" name="テキスト ボックス 268">
          <a:extLst>
            <a:ext uri="{FF2B5EF4-FFF2-40B4-BE49-F238E27FC236}">
              <a16:creationId xmlns:a16="http://schemas.microsoft.com/office/drawing/2014/main" id="{67C40127-CE75-493B-93DA-A9DCB96229CF}"/>
            </a:ext>
          </a:extLst>
        </xdr:cNvPr>
        <xdr:cNvSpPr txBox="1"/>
      </xdr:nvSpPr>
      <xdr:spPr>
        <a:xfrm>
          <a:off x="13557250" y="1433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84364</xdr:rowOff>
    </xdr:from>
    <xdr:to>
      <xdr:col>68</xdr:col>
      <xdr:colOff>152400</xdr:colOff>
      <xdr:row>87</xdr:row>
      <xdr:rowOff>16329</xdr:rowOff>
    </xdr:to>
    <xdr:cxnSp macro="">
      <xdr:nvCxnSpPr>
        <xdr:cNvPr id="270" name="直線コネクタ 269">
          <a:extLst>
            <a:ext uri="{FF2B5EF4-FFF2-40B4-BE49-F238E27FC236}">
              <a16:creationId xmlns:a16="http://schemas.microsoft.com/office/drawing/2014/main" id="{12ADCF64-8FD5-44DD-B6E9-6D1CA8AB0BF6}"/>
            </a:ext>
          </a:extLst>
        </xdr:cNvPr>
        <xdr:cNvCxnSpPr/>
      </xdr:nvCxnSpPr>
      <xdr:spPr>
        <a:xfrm flipV="1">
          <a:off x="12293600" y="14282964"/>
          <a:ext cx="812800" cy="9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71" name="フローチャート: 判断 270">
          <a:extLst>
            <a:ext uri="{FF2B5EF4-FFF2-40B4-BE49-F238E27FC236}">
              <a16:creationId xmlns:a16="http://schemas.microsoft.com/office/drawing/2014/main" id="{9A975679-F9BD-440C-84B1-4E0FFF8FD5AD}"/>
            </a:ext>
          </a:extLst>
        </xdr:cNvPr>
        <xdr:cNvSpPr/>
      </xdr:nvSpPr>
      <xdr:spPr>
        <a:xfrm>
          <a:off x="13055600" y="14266636"/>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72" name="テキスト ボックス 271">
          <a:extLst>
            <a:ext uri="{FF2B5EF4-FFF2-40B4-BE49-F238E27FC236}">
              <a16:creationId xmlns:a16="http://schemas.microsoft.com/office/drawing/2014/main" id="{96F96AE5-EF95-4715-9B98-E36062F0B3D9}"/>
            </a:ext>
          </a:extLst>
        </xdr:cNvPr>
        <xdr:cNvSpPr txBox="1"/>
      </xdr:nvSpPr>
      <xdr:spPr>
        <a:xfrm>
          <a:off x="12763500" y="143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a:extLst>
            <a:ext uri="{FF2B5EF4-FFF2-40B4-BE49-F238E27FC236}">
              <a16:creationId xmlns:a16="http://schemas.microsoft.com/office/drawing/2014/main" id="{8EEE6482-F457-4E40-82B3-22C46A63199C}"/>
            </a:ext>
          </a:extLst>
        </xdr:cNvPr>
        <xdr:cNvSpPr/>
      </xdr:nvSpPr>
      <xdr:spPr>
        <a:xfrm>
          <a:off x="12242800" y="143011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4" name="テキスト ボックス 273">
          <a:extLst>
            <a:ext uri="{FF2B5EF4-FFF2-40B4-BE49-F238E27FC236}">
              <a16:creationId xmlns:a16="http://schemas.microsoft.com/office/drawing/2014/main" id="{C20F6261-D9A5-468C-8727-5A864D8484DC}"/>
            </a:ext>
          </a:extLst>
        </xdr:cNvPr>
        <xdr:cNvSpPr txBox="1"/>
      </xdr:nvSpPr>
      <xdr:spPr>
        <a:xfrm>
          <a:off x="11950700" y="1407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6F1C2A69-34F3-416D-9CB5-F0260FA32E03}"/>
            </a:ext>
          </a:extLst>
        </xdr:cNvPr>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B1C06296-5463-4C11-A824-783F5DE3F66B}"/>
            </a:ext>
          </a:extLst>
        </xdr:cNvPr>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81E2F0EE-3810-4F31-9F11-63A6CE090108}"/>
            </a:ext>
          </a:extLst>
        </xdr:cNvPr>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C25F4C66-052E-4EF7-8176-17FAFDD96C5F}"/>
            </a:ext>
          </a:extLst>
        </xdr:cNvPr>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DFA0461A-2DA6-4F9B-B1CF-AE598A2A1383}"/>
            </a:ext>
          </a:extLst>
        </xdr:cNvPr>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80" name="楕円 279">
          <a:extLst>
            <a:ext uri="{FF2B5EF4-FFF2-40B4-BE49-F238E27FC236}">
              <a16:creationId xmlns:a16="http://schemas.microsoft.com/office/drawing/2014/main" id="{2A279A72-AF8B-4803-8571-4270959ABD13}"/>
            </a:ext>
          </a:extLst>
        </xdr:cNvPr>
        <xdr:cNvSpPr/>
      </xdr:nvSpPr>
      <xdr:spPr>
        <a:xfrm>
          <a:off x="15430500" y="1410062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83656</xdr:rowOff>
    </xdr:from>
    <xdr:ext cx="762000" cy="259045"/>
    <xdr:sp macro="" textlink="">
      <xdr:nvSpPr>
        <xdr:cNvPr id="281" name="給与水準   （国との比較）該当値テキスト">
          <a:extLst>
            <a:ext uri="{FF2B5EF4-FFF2-40B4-BE49-F238E27FC236}">
              <a16:creationId xmlns:a16="http://schemas.microsoft.com/office/drawing/2014/main" id="{212404F5-6425-4347-91E7-54E68B995D8E}"/>
            </a:ext>
          </a:extLst>
        </xdr:cNvPr>
        <xdr:cNvSpPr txBox="1"/>
      </xdr:nvSpPr>
      <xdr:spPr>
        <a:xfrm>
          <a:off x="15563850" y="13952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170543</xdr:rowOff>
    </xdr:from>
    <xdr:to>
      <xdr:col>77</xdr:col>
      <xdr:colOff>95250</xdr:colOff>
      <xdr:row>86</xdr:row>
      <xdr:rowOff>100693</xdr:rowOff>
    </xdr:to>
    <xdr:sp macro="" textlink="">
      <xdr:nvSpPr>
        <xdr:cNvPr id="282" name="楕円 281">
          <a:extLst>
            <a:ext uri="{FF2B5EF4-FFF2-40B4-BE49-F238E27FC236}">
              <a16:creationId xmlns:a16="http://schemas.microsoft.com/office/drawing/2014/main" id="{1E058F3B-898D-4695-BCD9-81F8BF54546E}"/>
            </a:ext>
          </a:extLst>
        </xdr:cNvPr>
        <xdr:cNvSpPr/>
      </xdr:nvSpPr>
      <xdr:spPr>
        <a:xfrm>
          <a:off x="14668500" y="14197693"/>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110870</xdr:rowOff>
    </xdr:from>
    <xdr:ext cx="736600" cy="259045"/>
    <xdr:sp macro="" textlink="">
      <xdr:nvSpPr>
        <xdr:cNvPr id="283" name="テキスト ボックス 282">
          <a:extLst>
            <a:ext uri="{FF2B5EF4-FFF2-40B4-BE49-F238E27FC236}">
              <a16:creationId xmlns:a16="http://schemas.microsoft.com/office/drawing/2014/main" id="{CE9E29BB-F119-4BB5-91F0-F8CDFCF18C13}"/>
            </a:ext>
          </a:extLst>
        </xdr:cNvPr>
        <xdr:cNvSpPr txBox="1"/>
      </xdr:nvSpPr>
      <xdr:spPr>
        <a:xfrm>
          <a:off x="14370050" y="139792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136071</xdr:rowOff>
    </xdr:from>
    <xdr:to>
      <xdr:col>73</xdr:col>
      <xdr:colOff>44450</xdr:colOff>
      <xdr:row>86</xdr:row>
      <xdr:rowOff>66221</xdr:rowOff>
    </xdr:to>
    <xdr:sp macro="" textlink="">
      <xdr:nvSpPr>
        <xdr:cNvPr id="284" name="楕円 283">
          <a:extLst>
            <a:ext uri="{FF2B5EF4-FFF2-40B4-BE49-F238E27FC236}">
              <a16:creationId xmlns:a16="http://schemas.microsoft.com/office/drawing/2014/main" id="{BCD1FC64-0982-4362-A7AF-A916772D37CA}"/>
            </a:ext>
          </a:extLst>
        </xdr:cNvPr>
        <xdr:cNvSpPr/>
      </xdr:nvSpPr>
      <xdr:spPr>
        <a:xfrm>
          <a:off x="13868400" y="1416957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85" name="テキスト ボックス 284">
          <a:extLst>
            <a:ext uri="{FF2B5EF4-FFF2-40B4-BE49-F238E27FC236}">
              <a16:creationId xmlns:a16="http://schemas.microsoft.com/office/drawing/2014/main" id="{C6DED60C-71BD-43ED-8A85-CE3075E0DE53}"/>
            </a:ext>
          </a:extLst>
        </xdr:cNvPr>
        <xdr:cNvSpPr txBox="1"/>
      </xdr:nvSpPr>
      <xdr:spPr>
        <a:xfrm>
          <a:off x="13557250" y="1394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33564</xdr:rowOff>
    </xdr:from>
    <xdr:to>
      <xdr:col>68</xdr:col>
      <xdr:colOff>203200</xdr:colOff>
      <xdr:row>86</xdr:row>
      <xdr:rowOff>135164</xdr:rowOff>
    </xdr:to>
    <xdr:sp macro="" textlink="">
      <xdr:nvSpPr>
        <xdr:cNvPr id="286" name="楕円 285">
          <a:extLst>
            <a:ext uri="{FF2B5EF4-FFF2-40B4-BE49-F238E27FC236}">
              <a16:creationId xmlns:a16="http://schemas.microsoft.com/office/drawing/2014/main" id="{70A69F8A-977E-41D7-9797-A920EEBD6243}"/>
            </a:ext>
          </a:extLst>
        </xdr:cNvPr>
        <xdr:cNvSpPr/>
      </xdr:nvSpPr>
      <xdr:spPr>
        <a:xfrm>
          <a:off x="13055600" y="14232164"/>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145341</xdr:rowOff>
    </xdr:from>
    <xdr:ext cx="762000" cy="259045"/>
    <xdr:sp macro="" textlink="">
      <xdr:nvSpPr>
        <xdr:cNvPr id="287" name="テキスト ボックス 286">
          <a:extLst>
            <a:ext uri="{FF2B5EF4-FFF2-40B4-BE49-F238E27FC236}">
              <a16:creationId xmlns:a16="http://schemas.microsoft.com/office/drawing/2014/main" id="{43D98C15-91C3-43F2-BF6D-39DC3EEA99F3}"/>
            </a:ext>
          </a:extLst>
        </xdr:cNvPr>
        <xdr:cNvSpPr txBox="1"/>
      </xdr:nvSpPr>
      <xdr:spPr>
        <a:xfrm>
          <a:off x="12763500" y="1401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136979</xdr:rowOff>
    </xdr:from>
    <xdr:to>
      <xdr:col>64</xdr:col>
      <xdr:colOff>152400</xdr:colOff>
      <xdr:row>87</xdr:row>
      <xdr:rowOff>67129</xdr:rowOff>
    </xdr:to>
    <xdr:sp macro="" textlink="">
      <xdr:nvSpPr>
        <xdr:cNvPr id="288" name="楕円 287">
          <a:extLst>
            <a:ext uri="{FF2B5EF4-FFF2-40B4-BE49-F238E27FC236}">
              <a16:creationId xmlns:a16="http://schemas.microsoft.com/office/drawing/2014/main" id="{B661BC28-0434-45AD-BC68-23ADB6497F1F}"/>
            </a:ext>
          </a:extLst>
        </xdr:cNvPr>
        <xdr:cNvSpPr/>
      </xdr:nvSpPr>
      <xdr:spPr>
        <a:xfrm>
          <a:off x="12242800" y="1433557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51906</xdr:rowOff>
    </xdr:from>
    <xdr:ext cx="762000" cy="259045"/>
    <xdr:sp macro="" textlink="">
      <xdr:nvSpPr>
        <xdr:cNvPr id="289" name="テキスト ボックス 288">
          <a:extLst>
            <a:ext uri="{FF2B5EF4-FFF2-40B4-BE49-F238E27FC236}">
              <a16:creationId xmlns:a16="http://schemas.microsoft.com/office/drawing/2014/main" id="{6697D856-CCE5-4180-93A2-5B2E36701D21}"/>
            </a:ext>
          </a:extLst>
        </xdr:cNvPr>
        <xdr:cNvSpPr txBox="1"/>
      </xdr:nvSpPr>
      <xdr:spPr>
        <a:xfrm>
          <a:off x="11950700" y="14415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33A5723C-60A8-47AC-B460-CF44700396F9}"/>
            </a:ext>
          </a:extLst>
        </xdr:cNvPr>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838F1544-A2EC-46C1-9383-593E8746CCB7}"/>
            </a:ext>
          </a:extLst>
        </xdr:cNvPr>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C13127C2-61DC-48F0-8AFF-4E0C3854E7E8}"/>
            </a:ext>
          </a:extLst>
        </xdr:cNvPr>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28E830C0-989B-4EDB-BA92-7865A464164D}"/>
            </a:ext>
          </a:extLst>
        </xdr:cNvPr>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27A56C2C-AD93-40FD-949E-0ADF732365B0}"/>
            </a:ext>
          </a:extLst>
        </xdr:cNvPr>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EA3ECAD2-D448-45CC-AECA-DBF68D638A97}"/>
            </a:ext>
          </a:extLst>
        </xdr:cNvPr>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BCEF7F13-C6FF-4347-8198-6826A45C4D9F}"/>
            </a:ext>
          </a:extLst>
        </xdr:cNvPr>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B4A3B8CD-102E-4367-9EDD-C0C0B68EF289}"/>
            </a:ext>
          </a:extLst>
        </xdr:cNvPr>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64B3BB36-1A1B-4253-B06D-4954F9C919E4}"/>
            </a:ext>
          </a:extLst>
        </xdr:cNvPr>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AA0073A8-760C-4BB1-AEFF-A7981ABA5CA7}"/>
            </a:ext>
          </a:extLst>
        </xdr:cNvPr>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31BB0D0F-6456-4120-BFB0-C6FB7EF8088C}"/>
            </a:ext>
          </a:extLst>
        </xdr:cNvPr>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22668A43-EDB6-4E49-94AF-81F194D538D9}"/>
            </a:ext>
          </a:extLst>
        </xdr:cNvPr>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121B033-8449-45AD-B8A2-E6F69EC334E3}"/>
            </a:ext>
          </a:extLst>
        </xdr:cNvPr>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　</a:t>
          </a:r>
          <a:r>
            <a:rPr kumimoji="1" lang="ja-JP" altLang="ja-JP" sz="1000" b="0" i="0" u="none" strike="noStrike" kern="0" cap="none" spc="0" normalizeH="0" baseline="0" noProof="0">
              <a:ln>
                <a:noFill/>
              </a:ln>
              <a:solidFill>
                <a:prstClr val="black"/>
              </a:solidFill>
              <a:effectLst/>
              <a:uLnTx/>
              <a:uFillTx/>
              <a:latin typeface="+mn-lt"/>
              <a:ea typeface="+mn-ea"/>
              <a:cs typeface="+mn-cs"/>
            </a:rPr>
            <a:t>当市の人口千人当たりの職員数は１１．１８で、類似団体の平均（６．５４）や、県内市町の平均（６．９４）を上回っている。これは、広範囲な市域の行政サービスを維持していくため、地域の行政拠点施設を設置していることに加え、消防防災体制も分散型としていることから、類似団体に比べ職員数が多くなっている。当市の財政状況等に鑑み、職員数削減に取り組み、令和５年４月時点で、平成１８年４月に比べ３６８人（普通会計）と職員定員適正化計画を超えて職員を削減しているものの、人口減少も進み思うような効果が表れていない。今後も、行政サービスの維持向上に努めながら、職員定員適正化計画に基づき、より適切な定員管理を行っていく。</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81714B55-482B-4E6A-ABAA-639EB4A6CF56}"/>
            </a:ext>
          </a:extLst>
        </xdr:cNvPr>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267EB3E6-CFF8-4837-BE03-CA015233D1DF}"/>
            </a:ext>
          </a:extLst>
        </xdr:cNvPr>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5DBC8E9A-E987-4517-8FCA-644B56B1A107}"/>
            </a:ext>
          </a:extLst>
        </xdr:cNvPr>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146FCB3-9C73-4FD6-8636-8C6E60CB9578}"/>
            </a:ext>
          </a:extLst>
        </xdr:cNvPr>
        <xdr:cNvCxnSpPr/>
      </xdr:nvCxnSpPr>
      <xdr:spPr>
        <a:xfrm>
          <a:off x="11664950" y="11173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5F36E409-C995-4977-9DAD-B6263D326BF1}"/>
            </a:ext>
          </a:extLst>
        </xdr:cNvPr>
        <xdr:cNvSpPr txBox="1"/>
      </xdr:nvSpPr>
      <xdr:spPr>
        <a:xfrm>
          <a:off x="1097915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64BEF30F-A3A5-41C7-A432-4FDC4D36C166}"/>
            </a:ext>
          </a:extLst>
        </xdr:cNvPr>
        <xdr:cNvCxnSpPr/>
      </xdr:nvCxnSpPr>
      <xdr:spPr>
        <a:xfrm>
          <a:off x="11664950" y="107844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D4F3AC78-05DA-465C-980E-808F19CFA3D6}"/>
            </a:ext>
          </a:extLst>
        </xdr:cNvPr>
        <xdr:cNvSpPr txBox="1"/>
      </xdr:nvSpPr>
      <xdr:spPr>
        <a:xfrm>
          <a:off x="10979150" y="1064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80BAECB3-BE75-43FA-A03A-33642DE3FA0F}"/>
            </a:ext>
          </a:extLst>
        </xdr:cNvPr>
        <xdr:cNvCxnSpPr/>
      </xdr:nvCxnSpPr>
      <xdr:spPr>
        <a:xfrm>
          <a:off x="116649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6636CB52-AD77-4451-873B-7BA09473632B}"/>
            </a:ext>
          </a:extLst>
        </xdr:cNvPr>
        <xdr:cNvSpPr txBox="1"/>
      </xdr:nvSpPr>
      <xdr:spPr>
        <a:xfrm>
          <a:off x="1097915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7C72633A-5343-46A5-AAF6-D27A5F27D9D4}"/>
            </a:ext>
          </a:extLst>
        </xdr:cNvPr>
        <xdr:cNvCxnSpPr/>
      </xdr:nvCxnSpPr>
      <xdr:spPr>
        <a:xfrm>
          <a:off x="11664950" y="1001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75557EB6-99E7-4292-88A7-4F55C95D2A4E}"/>
            </a:ext>
          </a:extLst>
        </xdr:cNvPr>
        <xdr:cNvSpPr txBox="1"/>
      </xdr:nvSpPr>
      <xdr:spPr>
        <a:xfrm>
          <a:off x="10979150" y="9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9CCD5824-BA06-4E96-9A1E-E17E8E989B9B}"/>
            </a:ext>
          </a:extLst>
        </xdr:cNvPr>
        <xdr:cNvCxnSpPr/>
      </xdr:nvCxnSpPr>
      <xdr:spPr>
        <a:xfrm>
          <a:off x="11664950" y="9622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46D11B97-3B32-4840-9799-780F0AAA2B54}"/>
            </a:ext>
          </a:extLst>
        </xdr:cNvPr>
        <xdr:cNvSpPr txBox="1"/>
      </xdr:nvSpPr>
      <xdr:spPr>
        <a:xfrm>
          <a:off x="10979150" y="948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9837AE1D-924A-4BAF-92D0-75AE3D60F5BD}"/>
            </a:ext>
          </a:extLst>
        </xdr:cNvPr>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E1E271E9-1168-4C55-9C3D-28C46375B180}"/>
            </a:ext>
          </a:extLst>
        </xdr:cNvPr>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47B7D8B6-9B97-449F-9CD4-9F66F9C800D0}"/>
            </a:ext>
          </a:extLst>
        </xdr:cNvPr>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9" name="直線コネクタ 318">
          <a:extLst>
            <a:ext uri="{FF2B5EF4-FFF2-40B4-BE49-F238E27FC236}">
              <a16:creationId xmlns:a16="http://schemas.microsoft.com/office/drawing/2014/main" id="{AE061652-FB32-40F3-B388-8F871EFFA964}"/>
            </a:ext>
          </a:extLst>
        </xdr:cNvPr>
        <xdr:cNvCxnSpPr/>
      </xdr:nvCxnSpPr>
      <xdr:spPr>
        <a:xfrm flipV="1">
          <a:off x="15474950" y="9604269"/>
          <a:ext cx="0" cy="14952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20" name="定員管理の状況最小値テキスト">
          <a:extLst>
            <a:ext uri="{FF2B5EF4-FFF2-40B4-BE49-F238E27FC236}">
              <a16:creationId xmlns:a16="http://schemas.microsoft.com/office/drawing/2014/main" id="{FDEFE5DD-9F01-486D-99FF-E10E3E114EED}"/>
            </a:ext>
          </a:extLst>
        </xdr:cNvPr>
        <xdr:cNvSpPr txBox="1"/>
      </xdr:nvSpPr>
      <xdr:spPr>
        <a:xfrm>
          <a:off x="15563850" y="1107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21" name="直線コネクタ 320">
          <a:extLst>
            <a:ext uri="{FF2B5EF4-FFF2-40B4-BE49-F238E27FC236}">
              <a16:creationId xmlns:a16="http://schemas.microsoft.com/office/drawing/2014/main" id="{4DAF8762-6EA2-4B79-B068-57545F942662}"/>
            </a:ext>
          </a:extLst>
        </xdr:cNvPr>
        <xdr:cNvCxnSpPr/>
      </xdr:nvCxnSpPr>
      <xdr:spPr>
        <a:xfrm>
          <a:off x="15405100" y="110994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22" name="定員管理の状況最大値テキスト">
          <a:extLst>
            <a:ext uri="{FF2B5EF4-FFF2-40B4-BE49-F238E27FC236}">
              <a16:creationId xmlns:a16="http://schemas.microsoft.com/office/drawing/2014/main" id="{0C1D6705-7531-484A-932D-659B9E9CCFD5}"/>
            </a:ext>
          </a:extLst>
        </xdr:cNvPr>
        <xdr:cNvSpPr txBox="1"/>
      </xdr:nvSpPr>
      <xdr:spPr>
        <a:xfrm>
          <a:off x="15563850" y="936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23" name="直線コネクタ 322">
          <a:extLst>
            <a:ext uri="{FF2B5EF4-FFF2-40B4-BE49-F238E27FC236}">
              <a16:creationId xmlns:a16="http://schemas.microsoft.com/office/drawing/2014/main" id="{AC60BF91-22BA-43CA-A653-58DB87F48C1E}"/>
            </a:ext>
          </a:extLst>
        </xdr:cNvPr>
        <xdr:cNvCxnSpPr/>
      </xdr:nvCxnSpPr>
      <xdr:spPr>
        <a:xfrm>
          <a:off x="15405100" y="96042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118745</xdr:rowOff>
    </xdr:from>
    <xdr:to>
      <xdr:col>81</xdr:col>
      <xdr:colOff>44450</xdr:colOff>
      <xdr:row>66</xdr:row>
      <xdr:rowOff>148907</xdr:rowOff>
    </xdr:to>
    <xdr:cxnSp macro="">
      <xdr:nvCxnSpPr>
        <xdr:cNvPr id="324" name="直線コネクタ 323">
          <a:extLst>
            <a:ext uri="{FF2B5EF4-FFF2-40B4-BE49-F238E27FC236}">
              <a16:creationId xmlns:a16="http://schemas.microsoft.com/office/drawing/2014/main" id="{E808BE9A-A3AB-4F0A-9A97-FBF23018F5D6}"/>
            </a:ext>
          </a:extLst>
        </xdr:cNvPr>
        <xdr:cNvCxnSpPr/>
      </xdr:nvCxnSpPr>
      <xdr:spPr>
        <a:xfrm flipV="1">
          <a:off x="14712950" y="11015345"/>
          <a:ext cx="762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8696</xdr:rowOff>
    </xdr:from>
    <xdr:ext cx="762000" cy="259045"/>
    <xdr:sp macro="" textlink="">
      <xdr:nvSpPr>
        <xdr:cNvPr id="325" name="定員管理の状況平均値テキスト">
          <a:extLst>
            <a:ext uri="{FF2B5EF4-FFF2-40B4-BE49-F238E27FC236}">
              <a16:creationId xmlns:a16="http://schemas.microsoft.com/office/drawing/2014/main" id="{CA626AD1-4533-4248-B5AA-B6FDC32F8FB9}"/>
            </a:ext>
          </a:extLst>
        </xdr:cNvPr>
        <xdr:cNvSpPr txBox="1"/>
      </xdr:nvSpPr>
      <xdr:spPr>
        <a:xfrm>
          <a:off x="15563850" y="9914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6" name="フローチャート: 判断 325">
          <a:extLst>
            <a:ext uri="{FF2B5EF4-FFF2-40B4-BE49-F238E27FC236}">
              <a16:creationId xmlns:a16="http://schemas.microsoft.com/office/drawing/2014/main" id="{72B0D015-7420-4F86-A37D-B2DA9D8BEB15}"/>
            </a:ext>
          </a:extLst>
        </xdr:cNvPr>
        <xdr:cNvSpPr/>
      </xdr:nvSpPr>
      <xdr:spPr>
        <a:xfrm>
          <a:off x="15430500" y="1006961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110702</xdr:rowOff>
    </xdr:from>
    <xdr:to>
      <xdr:col>77</xdr:col>
      <xdr:colOff>44450</xdr:colOff>
      <xdr:row>66</xdr:row>
      <xdr:rowOff>148907</xdr:rowOff>
    </xdr:to>
    <xdr:cxnSp macro="">
      <xdr:nvCxnSpPr>
        <xdr:cNvPr id="327" name="直線コネクタ 326">
          <a:extLst>
            <a:ext uri="{FF2B5EF4-FFF2-40B4-BE49-F238E27FC236}">
              <a16:creationId xmlns:a16="http://schemas.microsoft.com/office/drawing/2014/main" id="{52F8935C-4680-4042-88A8-62EF7979AE62}"/>
            </a:ext>
          </a:extLst>
        </xdr:cNvPr>
        <xdr:cNvCxnSpPr/>
      </xdr:nvCxnSpPr>
      <xdr:spPr>
        <a:xfrm>
          <a:off x="13906500" y="11007302"/>
          <a:ext cx="806450" cy="3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8" name="フローチャート: 判断 327">
          <a:extLst>
            <a:ext uri="{FF2B5EF4-FFF2-40B4-BE49-F238E27FC236}">
              <a16:creationId xmlns:a16="http://schemas.microsoft.com/office/drawing/2014/main" id="{46581AAE-2090-4595-994D-C427A257CA37}"/>
            </a:ext>
          </a:extLst>
        </xdr:cNvPr>
        <xdr:cNvSpPr/>
      </xdr:nvSpPr>
      <xdr:spPr>
        <a:xfrm>
          <a:off x="14668500" y="1006358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97913</xdr:rowOff>
    </xdr:from>
    <xdr:ext cx="736600" cy="259045"/>
    <xdr:sp macro="" textlink="">
      <xdr:nvSpPr>
        <xdr:cNvPr id="329" name="テキスト ボックス 328">
          <a:extLst>
            <a:ext uri="{FF2B5EF4-FFF2-40B4-BE49-F238E27FC236}">
              <a16:creationId xmlns:a16="http://schemas.microsoft.com/office/drawing/2014/main" id="{13DFDA15-2D47-493C-A988-9FAFEED67617}"/>
            </a:ext>
          </a:extLst>
        </xdr:cNvPr>
        <xdr:cNvSpPr txBox="1"/>
      </xdr:nvSpPr>
      <xdr:spPr>
        <a:xfrm>
          <a:off x="14370050" y="9838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110702</xdr:rowOff>
    </xdr:from>
    <xdr:to>
      <xdr:col>72</xdr:col>
      <xdr:colOff>203200</xdr:colOff>
      <xdr:row>66</xdr:row>
      <xdr:rowOff>122767</xdr:rowOff>
    </xdr:to>
    <xdr:cxnSp macro="">
      <xdr:nvCxnSpPr>
        <xdr:cNvPr id="330" name="直線コネクタ 329">
          <a:extLst>
            <a:ext uri="{FF2B5EF4-FFF2-40B4-BE49-F238E27FC236}">
              <a16:creationId xmlns:a16="http://schemas.microsoft.com/office/drawing/2014/main" id="{182BA902-0D97-4013-B235-A5E37B25D9DB}"/>
            </a:ext>
          </a:extLst>
        </xdr:cNvPr>
        <xdr:cNvCxnSpPr/>
      </xdr:nvCxnSpPr>
      <xdr:spPr>
        <a:xfrm flipV="1">
          <a:off x="13106400" y="11007302"/>
          <a:ext cx="8001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31" name="フローチャート: 判断 330">
          <a:extLst>
            <a:ext uri="{FF2B5EF4-FFF2-40B4-BE49-F238E27FC236}">
              <a16:creationId xmlns:a16="http://schemas.microsoft.com/office/drawing/2014/main" id="{8614C068-4182-4894-8D95-4B6ED167BC10}"/>
            </a:ext>
          </a:extLst>
        </xdr:cNvPr>
        <xdr:cNvSpPr/>
      </xdr:nvSpPr>
      <xdr:spPr>
        <a:xfrm>
          <a:off x="13868400" y="1003744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71772</xdr:rowOff>
    </xdr:from>
    <xdr:ext cx="762000" cy="259045"/>
    <xdr:sp macro="" textlink="">
      <xdr:nvSpPr>
        <xdr:cNvPr id="332" name="テキスト ボックス 331">
          <a:extLst>
            <a:ext uri="{FF2B5EF4-FFF2-40B4-BE49-F238E27FC236}">
              <a16:creationId xmlns:a16="http://schemas.microsoft.com/office/drawing/2014/main" id="{1C79D0E4-3E94-4FFE-9DA4-FD49071B6D77}"/>
            </a:ext>
          </a:extLst>
        </xdr:cNvPr>
        <xdr:cNvSpPr txBox="1"/>
      </xdr:nvSpPr>
      <xdr:spPr>
        <a:xfrm>
          <a:off x="13557250" y="9812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74506</xdr:rowOff>
    </xdr:from>
    <xdr:to>
      <xdr:col>68</xdr:col>
      <xdr:colOff>152400</xdr:colOff>
      <xdr:row>66</xdr:row>
      <xdr:rowOff>122767</xdr:rowOff>
    </xdr:to>
    <xdr:cxnSp macro="">
      <xdr:nvCxnSpPr>
        <xdr:cNvPr id="333" name="直線コネクタ 332">
          <a:extLst>
            <a:ext uri="{FF2B5EF4-FFF2-40B4-BE49-F238E27FC236}">
              <a16:creationId xmlns:a16="http://schemas.microsoft.com/office/drawing/2014/main" id="{F2D31816-EA84-4303-B4A8-98A2061696EF}"/>
            </a:ext>
          </a:extLst>
        </xdr:cNvPr>
        <xdr:cNvCxnSpPr/>
      </xdr:nvCxnSpPr>
      <xdr:spPr>
        <a:xfrm>
          <a:off x="12293600" y="10971106"/>
          <a:ext cx="8128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117369</xdr:rowOff>
    </xdr:from>
    <xdr:to>
      <xdr:col>68</xdr:col>
      <xdr:colOff>203200</xdr:colOff>
      <xdr:row>61</xdr:row>
      <xdr:rowOff>47519</xdr:rowOff>
    </xdr:to>
    <xdr:sp macro="" textlink="">
      <xdr:nvSpPr>
        <xdr:cNvPr id="334" name="フローチャート: 判断 333">
          <a:extLst>
            <a:ext uri="{FF2B5EF4-FFF2-40B4-BE49-F238E27FC236}">
              <a16:creationId xmlns:a16="http://schemas.microsoft.com/office/drawing/2014/main" id="{761FB700-C4BB-4313-9501-6BE6AAC97039}"/>
            </a:ext>
          </a:extLst>
        </xdr:cNvPr>
        <xdr:cNvSpPr/>
      </xdr:nvSpPr>
      <xdr:spPr>
        <a:xfrm>
          <a:off x="13055600" y="10023369"/>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57696</xdr:rowOff>
    </xdr:from>
    <xdr:ext cx="762000" cy="259045"/>
    <xdr:sp macro="" textlink="">
      <xdr:nvSpPr>
        <xdr:cNvPr id="335" name="テキスト ボックス 334">
          <a:extLst>
            <a:ext uri="{FF2B5EF4-FFF2-40B4-BE49-F238E27FC236}">
              <a16:creationId xmlns:a16="http://schemas.microsoft.com/office/drawing/2014/main" id="{28AFC791-F5CA-4999-849B-8D4923693E90}"/>
            </a:ext>
          </a:extLst>
        </xdr:cNvPr>
        <xdr:cNvSpPr txBox="1"/>
      </xdr:nvSpPr>
      <xdr:spPr>
        <a:xfrm>
          <a:off x="12763500" y="9798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101282</xdr:rowOff>
    </xdr:from>
    <xdr:to>
      <xdr:col>64</xdr:col>
      <xdr:colOff>152400</xdr:colOff>
      <xdr:row>61</xdr:row>
      <xdr:rowOff>31432</xdr:rowOff>
    </xdr:to>
    <xdr:sp macro="" textlink="">
      <xdr:nvSpPr>
        <xdr:cNvPr id="336" name="フローチャート: 判断 335">
          <a:extLst>
            <a:ext uri="{FF2B5EF4-FFF2-40B4-BE49-F238E27FC236}">
              <a16:creationId xmlns:a16="http://schemas.microsoft.com/office/drawing/2014/main" id="{B89406B2-B0D5-4F95-951B-C770EDD6C858}"/>
            </a:ext>
          </a:extLst>
        </xdr:cNvPr>
        <xdr:cNvSpPr/>
      </xdr:nvSpPr>
      <xdr:spPr>
        <a:xfrm>
          <a:off x="12242800" y="1000728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41609</xdr:rowOff>
    </xdr:from>
    <xdr:ext cx="762000" cy="259045"/>
    <xdr:sp macro="" textlink="">
      <xdr:nvSpPr>
        <xdr:cNvPr id="337" name="テキスト ボックス 336">
          <a:extLst>
            <a:ext uri="{FF2B5EF4-FFF2-40B4-BE49-F238E27FC236}">
              <a16:creationId xmlns:a16="http://schemas.microsoft.com/office/drawing/2014/main" id="{46E52B00-183A-4203-961E-F28944A2BF6B}"/>
            </a:ext>
          </a:extLst>
        </xdr:cNvPr>
        <xdr:cNvSpPr txBox="1"/>
      </xdr:nvSpPr>
      <xdr:spPr>
        <a:xfrm>
          <a:off x="11950700" y="978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7BDE4647-03C7-4C0A-9A4E-3123037BBD6D}"/>
            </a:ext>
          </a:extLst>
        </xdr:cNvPr>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3BA324D8-C959-4768-8CB3-A167F4D60CA4}"/>
            </a:ext>
          </a:extLst>
        </xdr:cNvPr>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923F41BB-6272-4B93-BD2B-EED62DAFBF4C}"/>
            </a:ext>
          </a:extLst>
        </xdr:cNvPr>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5A4719B6-126A-474B-940F-1A957BAEC422}"/>
            </a:ext>
          </a:extLst>
        </xdr:cNvPr>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2A686047-2864-4C36-8715-871FA846E3AE}"/>
            </a:ext>
          </a:extLst>
        </xdr:cNvPr>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67945</xdr:rowOff>
    </xdr:from>
    <xdr:to>
      <xdr:col>81</xdr:col>
      <xdr:colOff>95250</xdr:colOff>
      <xdr:row>66</xdr:row>
      <xdr:rowOff>169545</xdr:rowOff>
    </xdr:to>
    <xdr:sp macro="" textlink="">
      <xdr:nvSpPr>
        <xdr:cNvPr id="343" name="楕円 342">
          <a:extLst>
            <a:ext uri="{FF2B5EF4-FFF2-40B4-BE49-F238E27FC236}">
              <a16:creationId xmlns:a16="http://schemas.microsoft.com/office/drawing/2014/main" id="{DF1A2FFE-00B5-4215-8927-BED66B3EE33B}"/>
            </a:ext>
          </a:extLst>
        </xdr:cNvPr>
        <xdr:cNvSpPr/>
      </xdr:nvSpPr>
      <xdr:spPr>
        <a:xfrm>
          <a:off x="15430500" y="1096454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135272</xdr:rowOff>
    </xdr:from>
    <xdr:ext cx="762000" cy="259045"/>
    <xdr:sp macro="" textlink="">
      <xdr:nvSpPr>
        <xdr:cNvPr id="344" name="定員管理の状況該当値テキスト">
          <a:extLst>
            <a:ext uri="{FF2B5EF4-FFF2-40B4-BE49-F238E27FC236}">
              <a16:creationId xmlns:a16="http://schemas.microsoft.com/office/drawing/2014/main" id="{3A91E964-D6D4-467A-BA1E-FFA79C753A74}"/>
            </a:ext>
          </a:extLst>
        </xdr:cNvPr>
        <xdr:cNvSpPr txBox="1"/>
      </xdr:nvSpPr>
      <xdr:spPr>
        <a:xfrm>
          <a:off x="1556385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98107</xdr:rowOff>
    </xdr:from>
    <xdr:to>
      <xdr:col>77</xdr:col>
      <xdr:colOff>95250</xdr:colOff>
      <xdr:row>67</xdr:row>
      <xdr:rowOff>28257</xdr:rowOff>
    </xdr:to>
    <xdr:sp macro="" textlink="">
      <xdr:nvSpPr>
        <xdr:cNvPr id="345" name="楕円 344">
          <a:extLst>
            <a:ext uri="{FF2B5EF4-FFF2-40B4-BE49-F238E27FC236}">
              <a16:creationId xmlns:a16="http://schemas.microsoft.com/office/drawing/2014/main" id="{67BF4191-AABF-410F-899C-236234E6430E}"/>
            </a:ext>
          </a:extLst>
        </xdr:cNvPr>
        <xdr:cNvSpPr/>
      </xdr:nvSpPr>
      <xdr:spPr>
        <a:xfrm>
          <a:off x="14668500" y="1099470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13034</xdr:rowOff>
    </xdr:from>
    <xdr:ext cx="736600" cy="259045"/>
    <xdr:sp macro="" textlink="">
      <xdr:nvSpPr>
        <xdr:cNvPr id="346" name="テキスト ボックス 345">
          <a:extLst>
            <a:ext uri="{FF2B5EF4-FFF2-40B4-BE49-F238E27FC236}">
              <a16:creationId xmlns:a16="http://schemas.microsoft.com/office/drawing/2014/main" id="{98F780B7-3B11-47BD-A84B-CEB8D53B2A73}"/>
            </a:ext>
          </a:extLst>
        </xdr:cNvPr>
        <xdr:cNvSpPr txBox="1"/>
      </xdr:nvSpPr>
      <xdr:spPr>
        <a:xfrm>
          <a:off x="14370050" y="11074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59902</xdr:rowOff>
    </xdr:from>
    <xdr:to>
      <xdr:col>73</xdr:col>
      <xdr:colOff>44450</xdr:colOff>
      <xdr:row>66</xdr:row>
      <xdr:rowOff>161502</xdr:rowOff>
    </xdr:to>
    <xdr:sp macro="" textlink="">
      <xdr:nvSpPr>
        <xdr:cNvPr id="347" name="楕円 346">
          <a:extLst>
            <a:ext uri="{FF2B5EF4-FFF2-40B4-BE49-F238E27FC236}">
              <a16:creationId xmlns:a16="http://schemas.microsoft.com/office/drawing/2014/main" id="{E0373820-7A73-40C9-AE95-9BBEE7A63C89}"/>
            </a:ext>
          </a:extLst>
        </xdr:cNvPr>
        <xdr:cNvSpPr/>
      </xdr:nvSpPr>
      <xdr:spPr>
        <a:xfrm>
          <a:off x="13868400" y="1095650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146279</xdr:rowOff>
    </xdr:from>
    <xdr:ext cx="762000" cy="259045"/>
    <xdr:sp macro="" textlink="">
      <xdr:nvSpPr>
        <xdr:cNvPr id="348" name="テキスト ボックス 347">
          <a:extLst>
            <a:ext uri="{FF2B5EF4-FFF2-40B4-BE49-F238E27FC236}">
              <a16:creationId xmlns:a16="http://schemas.microsoft.com/office/drawing/2014/main" id="{348F1965-3F73-4250-82BB-051B8167E45C}"/>
            </a:ext>
          </a:extLst>
        </xdr:cNvPr>
        <xdr:cNvSpPr txBox="1"/>
      </xdr:nvSpPr>
      <xdr:spPr>
        <a:xfrm>
          <a:off x="13557250" y="1104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71967</xdr:rowOff>
    </xdr:from>
    <xdr:to>
      <xdr:col>68</xdr:col>
      <xdr:colOff>203200</xdr:colOff>
      <xdr:row>67</xdr:row>
      <xdr:rowOff>2117</xdr:rowOff>
    </xdr:to>
    <xdr:sp macro="" textlink="">
      <xdr:nvSpPr>
        <xdr:cNvPr id="349" name="楕円 348">
          <a:extLst>
            <a:ext uri="{FF2B5EF4-FFF2-40B4-BE49-F238E27FC236}">
              <a16:creationId xmlns:a16="http://schemas.microsoft.com/office/drawing/2014/main" id="{58104A39-A3F6-44B6-8FB4-EC1104DAB32F}"/>
            </a:ext>
          </a:extLst>
        </xdr:cNvPr>
        <xdr:cNvSpPr/>
      </xdr:nvSpPr>
      <xdr:spPr>
        <a:xfrm>
          <a:off x="13055600" y="10968567"/>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158344</xdr:rowOff>
    </xdr:from>
    <xdr:ext cx="762000" cy="259045"/>
    <xdr:sp macro="" textlink="">
      <xdr:nvSpPr>
        <xdr:cNvPr id="350" name="テキスト ボックス 349">
          <a:extLst>
            <a:ext uri="{FF2B5EF4-FFF2-40B4-BE49-F238E27FC236}">
              <a16:creationId xmlns:a16="http://schemas.microsoft.com/office/drawing/2014/main" id="{9CA2709A-7E3E-4289-8D1B-23D0C5392435}"/>
            </a:ext>
          </a:extLst>
        </xdr:cNvPr>
        <xdr:cNvSpPr txBox="1"/>
      </xdr:nvSpPr>
      <xdr:spPr>
        <a:xfrm>
          <a:off x="127635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23706</xdr:rowOff>
    </xdr:from>
    <xdr:to>
      <xdr:col>64</xdr:col>
      <xdr:colOff>152400</xdr:colOff>
      <xdr:row>66</xdr:row>
      <xdr:rowOff>125306</xdr:rowOff>
    </xdr:to>
    <xdr:sp macro="" textlink="">
      <xdr:nvSpPr>
        <xdr:cNvPr id="351" name="楕円 350">
          <a:extLst>
            <a:ext uri="{FF2B5EF4-FFF2-40B4-BE49-F238E27FC236}">
              <a16:creationId xmlns:a16="http://schemas.microsoft.com/office/drawing/2014/main" id="{E156CBFC-FABE-408F-9E14-C932B321DCCD}"/>
            </a:ext>
          </a:extLst>
        </xdr:cNvPr>
        <xdr:cNvSpPr/>
      </xdr:nvSpPr>
      <xdr:spPr>
        <a:xfrm>
          <a:off x="12242800" y="1092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110083</xdr:rowOff>
    </xdr:from>
    <xdr:ext cx="762000" cy="259045"/>
    <xdr:sp macro="" textlink="">
      <xdr:nvSpPr>
        <xdr:cNvPr id="352" name="テキスト ボックス 351">
          <a:extLst>
            <a:ext uri="{FF2B5EF4-FFF2-40B4-BE49-F238E27FC236}">
              <a16:creationId xmlns:a16="http://schemas.microsoft.com/office/drawing/2014/main" id="{41F12AF7-E9B9-4FC7-9343-7BD92B0CBFE3}"/>
            </a:ext>
          </a:extLst>
        </xdr:cNvPr>
        <xdr:cNvSpPr txBox="1"/>
      </xdr:nvSpPr>
      <xdr:spPr>
        <a:xfrm>
          <a:off x="11950700" y="11006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857618CD-ED0D-4CE4-AF1F-F30F81B9E2B0}"/>
            </a:ext>
          </a:extLst>
        </xdr:cNvPr>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51F0FEB4-1FF9-4D85-A025-FFAAC73A9862}"/>
            </a:ext>
          </a:extLst>
        </xdr:cNvPr>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F9CCF570-7F3B-4F63-8C2B-272EC3BB988E}"/>
            </a:ext>
          </a:extLst>
        </xdr:cNvPr>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BD19656A-9571-4C4F-AF39-E51BC61B9A6F}"/>
            </a:ext>
          </a:extLst>
        </xdr:cNvPr>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D2F9DA1F-1130-450C-AE1B-7A097E7089F7}"/>
            </a:ext>
          </a:extLst>
        </xdr:cNvPr>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F7865E3A-8795-4B1D-A73A-65A30CDB37DF}"/>
            </a:ext>
          </a:extLst>
        </xdr:cNvPr>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A2D5D469-662E-4229-85F0-AFBB0C62103C}"/>
            </a:ext>
          </a:extLst>
        </xdr:cNvPr>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5A0FB137-C86D-40E2-8067-B2124B455821}"/>
            </a:ext>
          </a:extLst>
        </xdr:cNvPr>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BF12A986-FFA4-40CE-A3D4-8E910F7285E8}"/>
            </a:ext>
          </a:extLst>
        </xdr:cNvPr>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6648F3BC-A7FF-4A50-AF2E-759CD72C8492}"/>
            </a:ext>
          </a:extLst>
        </xdr:cNvPr>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9B61576B-587A-40D6-8E95-BF1B7101DB23}"/>
            </a:ext>
          </a:extLst>
        </xdr:cNvPr>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9D3564CF-7584-4052-81BA-9179F482106C}"/>
            </a:ext>
          </a:extLst>
        </xdr:cNvPr>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AACD7E04-A43E-49C6-A9EC-C07DC793DBB7}"/>
            </a:ext>
          </a:extLst>
        </xdr:cNvPr>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当市の実質公債費比率（過去３か年平均）は８．１％で、類似団体の平均（５．</a:t>
          </a:r>
          <a:r>
            <a:rPr kumimoji="1" lang="en-US" altLang="ja-JP"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8</a:t>
          </a:r>
          <a:r>
            <a:rPr kumimoji="1" lang="ja-JP" altLang="en-US"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や県内市町の平均（５．０％）を上回っている。普通交付税・臨時財政対策債発行可能額等の減により標準財政規模が減少したものの災害復旧費等に係る基準財政需要額の増加額が小さく分母が増加した一方で、合併特例事業債や臨時財政対策債などの元利償還金の減少により分子である公債費の実質負担額が減少したため、単年度の数値は令和元年度に比べ０．２ポイン減とほぼ同水準で、過去３か年平均では同率であ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游ゴシック" panose="020B0400000000000000" pitchFamily="50" charset="-128"/>
              <a:ea typeface="+mn-ea"/>
              <a:cs typeface="+mn-cs"/>
            </a:rPr>
            <a:t>　今後、緊急度や住民ニーズを的確に捉えた事業の選択と集中を徹底し、地方債残高に注視しながら公債費と新規発行額の均衡を図りつつ、交付税措置のある市債を計画的に活用して適正な財政運営に努めていく。</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D7D7AFB0-0A10-4668-A17E-28D74A2E96FB}"/>
            </a:ext>
          </a:extLst>
        </xdr:cNvPr>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52684C5F-D31D-4719-AE4F-5FCB4599B253}"/>
            </a:ext>
          </a:extLst>
        </xdr:cNvPr>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224B4061-924E-4568-A09A-A69FD8DD98D1}"/>
            </a:ext>
          </a:extLst>
        </xdr:cNvPr>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9292D9E1-63DD-40FB-866E-5A64615EA4B8}"/>
            </a:ext>
          </a:extLst>
        </xdr:cNvPr>
        <xdr:cNvCxnSpPr/>
      </xdr:nvCxnSpPr>
      <xdr:spPr>
        <a:xfrm>
          <a:off x="116649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F11D4737-04A0-4467-83B3-3AB92CBA29F7}"/>
            </a:ext>
          </a:extLst>
        </xdr:cNvPr>
        <xdr:cNvSpPr txBox="1"/>
      </xdr:nvSpPr>
      <xdr:spPr>
        <a:xfrm>
          <a:off x="1097915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22B488BB-F446-4EB9-9631-3B33B2C1C515}"/>
            </a:ext>
          </a:extLst>
        </xdr:cNvPr>
        <xdr:cNvCxnSpPr/>
      </xdr:nvCxnSpPr>
      <xdr:spPr>
        <a:xfrm>
          <a:off x="116649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67903BFD-8D12-4888-B5E9-E1B7E49E9EC5}"/>
            </a:ext>
          </a:extLst>
        </xdr:cNvPr>
        <xdr:cNvSpPr txBox="1"/>
      </xdr:nvSpPr>
      <xdr:spPr>
        <a:xfrm>
          <a:off x="1097915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1108B6F0-D752-4CFC-95C8-94321F28AD29}"/>
            </a:ext>
          </a:extLst>
        </xdr:cNvPr>
        <xdr:cNvCxnSpPr/>
      </xdr:nvCxnSpPr>
      <xdr:spPr>
        <a:xfrm>
          <a:off x="116649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E6826D2F-CD10-4D11-9548-179F46A5665A}"/>
            </a:ext>
          </a:extLst>
        </xdr:cNvPr>
        <xdr:cNvSpPr txBox="1"/>
      </xdr:nvSpPr>
      <xdr:spPr>
        <a:xfrm>
          <a:off x="1097915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972F96E9-9546-4F00-BA70-4216D2342E86}"/>
            </a:ext>
          </a:extLst>
        </xdr:cNvPr>
        <xdr:cNvCxnSpPr/>
      </xdr:nvCxnSpPr>
      <xdr:spPr>
        <a:xfrm>
          <a:off x="116649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15704569-2E0A-4F39-8AC2-989862BEEB7E}"/>
            </a:ext>
          </a:extLst>
        </xdr:cNvPr>
        <xdr:cNvSpPr txBox="1"/>
      </xdr:nvSpPr>
      <xdr:spPr>
        <a:xfrm>
          <a:off x="1097915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879A723E-0115-4CEF-B654-73F18C260072}"/>
            </a:ext>
          </a:extLst>
        </xdr:cNvPr>
        <xdr:cNvCxnSpPr/>
      </xdr:nvCxnSpPr>
      <xdr:spPr>
        <a:xfrm>
          <a:off x="116649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9C2AFD40-CA7F-4AF9-B3C5-730052A2F929}"/>
            </a:ext>
          </a:extLst>
        </xdr:cNvPr>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5AA35721-188F-48D0-A082-2C6B252576DB}"/>
            </a:ext>
          </a:extLst>
        </xdr:cNvPr>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80" name="直線コネクタ 379">
          <a:extLst>
            <a:ext uri="{FF2B5EF4-FFF2-40B4-BE49-F238E27FC236}">
              <a16:creationId xmlns:a16="http://schemas.microsoft.com/office/drawing/2014/main" id="{682FE53C-9D98-4BBD-B9AD-71C93506F140}"/>
            </a:ext>
          </a:extLst>
        </xdr:cNvPr>
        <xdr:cNvCxnSpPr/>
      </xdr:nvCxnSpPr>
      <xdr:spPr>
        <a:xfrm flipV="1">
          <a:off x="15474950" y="6122670"/>
          <a:ext cx="0" cy="13246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81" name="公債費負担の状況最小値テキスト">
          <a:extLst>
            <a:ext uri="{FF2B5EF4-FFF2-40B4-BE49-F238E27FC236}">
              <a16:creationId xmlns:a16="http://schemas.microsoft.com/office/drawing/2014/main" id="{5BCC99F0-69D7-4B33-B26B-FF79C046A7E2}"/>
            </a:ext>
          </a:extLst>
        </xdr:cNvPr>
        <xdr:cNvSpPr txBox="1"/>
      </xdr:nvSpPr>
      <xdr:spPr>
        <a:xfrm>
          <a:off x="15563850" y="742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82" name="直線コネクタ 381">
          <a:extLst>
            <a:ext uri="{FF2B5EF4-FFF2-40B4-BE49-F238E27FC236}">
              <a16:creationId xmlns:a16="http://schemas.microsoft.com/office/drawing/2014/main" id="{988E466F-4A38-4D89-A57D-4F7FCA967D0A}"/>
            </a:ext>
          </a:extLst>
        </xdr:cNvPr>
        <xdr:cNvCxnSpPr/>
      </xdr:nvCxnSpPr>
      <xdr:spPr>
        <a:xfrm>
          <a:off x="15405100" y="74472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3" name="公債費負担の状況最大値テキスト">
          <a:extLst>
            <a:ext uri="{FF2B5EF4-FFF2-40B4-BE49-F238E27FC236}">
              <a16:creationId xmlns:a16="http://schemas.microsoft.com/office/drawing/2014/main" id="{FBE706EC-2DF6-4EAE-B5EA-95C3E86DADE3}"/>
            </a:ext>
          </a:extLst>
        </xdr:cNvPr>
        <xdr:cNvSpPr txBox="1"/>
      </xdr:nvSpPr>
      <xdr:spPr>
        <a:xfrm>
          <a:off x="15563850" y="5878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4" name="直線コネクタ 383">
          <a:extLst>
            <a:ext uri="{FF2B5EF4-FFF2-40B4-BE49-F238E27FC236}">
              <a16:creationId xmlns:a16="http://schemas.microsoft.com/office/drawing/2014/main" id="{60EB36C1-20CF-457B-98A8-798CA246200E}"/>
            </a:ext>
          </a:extLst>
        </xdr:cNvPr>
        <xdr:cNvCxnSpPr/>
      </xdr:nvCxnSpPr>
      <xdr:spPr>
        <a:xfrm>
          <a:off x="15405100" y="61226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33444</xdr:rowOff>
    </xdr:from>
    <xdr:to>
      <xdr:col>81</xdr:col>
      <xdr:colOff>44450</xdr:colOff>
      <xdr:row>42</xdr:row>
      <xdr:rowOff>33444</xdr:rowOff>
    </xdr:to>
    <xdr:cxnSp macro="">
      <xdr:nvCxnSpPr>
        <xdr:cNvPr id="385" name="直線コネクタ 384">
          <a:extLst>
            <a:ext uri="{FF2B5EF4-FFF2-40B4-BE49-F238E27FC236}">
              <a16:creationId xmlns:a16="http://schemas.microsoft.com/office/drawing/2014/main" id="{893992BD-8F79-4390-8926-544376A7E941}"/>
            </a:ext>
          </a:extLst>
        </xdr:cNvPr>
        <xdr:cNvCxnSpPr/>
      </xdr:nvCxnSpPr>
      <xdr:spPr>
        <a:xfrm>
          <a:off x="14712950" y="6967644"/>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86" name="公債費負担の状況平均値テキスト">
          <a:extLst>
            <a:ext uri="{FF2B5EF4-FFF2-40B4-BE49-F238E27FC236}">
              <a16:creationId xmlns:a16="http://schemas.microsoft.com/office/drawing/2014/main" id="{9B031B11-934A-45F9-AE1F-38D2B9BA8497}"/>
            </a:ext>
          </a:extLst>
        </xdr:cNvPr>
        <xdr:cNvSpPr txBox="1"/>
      </xdr:nvSpPr>
      <xdr:spPr>
        <a:xfrm>
          <a:off x="15563850" y="6595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7" name="フローチャート: 判断 386">
          <a:extLst>
            <a:ext uri="{FF2B5EF4-FFF2-40B4-BE49-F238E27FC236}">
              <a16:creationId xmlns:a16="http://schemas.microsoft.com/office/drawing/2014/main" id="{898C1912-9599-444A-9127-354768503BCD}"/>
            </a:ext>
          </a:extLst>
        </xdr:cNvPr>
        <xdr:cNvSpPr/>
      </xdr:nvSpPr>
      <xdr:spPr>
        <a:xfrm>
          <a:off x="15430500" y="674454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140546</xdr:rowOff>
    </xdr:from>
    <xdr:to>
      <xdr:col>77</xdr:col>
      <xdr:colOff>44450</xdr:colOff>
      <xdr:row>42</xdr:row>
      <xdr:rowOff>33444</xdr:rowOff>
    </xdr:to>
    <xdr:cxnSp macro="">
      <xdr:nvCxnSpPr>
        <xdr:cNvPr id="388" name="直線コネクタ 387">
          <a:extLst>
            <a:ext uri="{FF2B5EF4-FFF2-40B4-BE49-F238E27FC236}">
              <a16:creationId xmlns:a16="http://schemas.microsoft.com/office/drawing/2014/main" id="{4268ED17-7CFB-4107-96DB-BC420E714B7D}"/>
            </a:ext>
          </a:extLst>
        </xdr:cNvPr>
        <xdr:cNvCxnSpPr/>
      </xdr:nvCxnSpPr>
      <xdr:spPr>
        <a:xfrm>
          <a:off x="13906500" y="6909646"/>
          <a:ext cx="806450" cy="57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9" name="フローチャート: 判断 388">
          <a:extLst>
            <a:ext uri="{FF2B5EF4-FFF2-40B4-BE49-F238E27FC236}">
              <a16:creationId xmlns:a16="http://schemas.microsoft.com/office/drawing/2014/main" id="{84A72F61-9050-4E2C-9861-4CAA1F2654EE}"/>
            </a:ext>
          </a:extLst>
        </xdr:cNvPr>
        <xdr:cNvSpPr/>
      </xdr:nvSpPr>
      <xdr:spPr>
        <a:xfrm>
          <a:off x="14668500" y="673650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390" name="テキスト ボックス 389">
          <a:extLst>
            <a:ext uri="{FF2B5EF4-FFF2-40B4-BE49-F238E27FC236}">
              <a16:creationId xmlns:a16="http://schemas.microsoft.com/office/drawing/2014/main" id="{A1FC654E-FEC4-4700-9F30-B372F3B81D4F}"/>
            </a:ext>
          </a:extLst>
        </xdr:cNvPr>
        <xdr:cNvSpPr txBox="1"/>
      </xdr:nvSpPr>
      <xdr:spPr>
        <a:xfrm>
          <a:off x="14370050" y="6511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76200</xdr:rowOff>
    </xdr:from>
    <xdr:to>
      <xdr:col>72</xdr:col>
      <xdr:colOff>203200</xdr:colOff>
      <xdr:row>41</xdr:row>
      <xdr:rowOff>140546</xdr:rowOff>
    </xdr:to>
    <xdr:cxnSp macro="">
      <xdr:nvCxnSpPr>
        <xdr:cNvPr id="391" name="直線コネクタ 390">
          <a:extLst>
            <a:ext uri="{FF2B5EF4-FFF2-40B4-BE49-F238E27FC236}">
              <a16:creationId xmlns:a16="http://schemas.microsoft.com/office/drawing/2014/main" id="{F2C902E3-6AD4-468C-BB6E-D4F0C5F43B70}"/>
            </a:ext>
          </a:extLst>
        </xdr:cNvPr>
        <xdr:cNvCxnSpPr/>
      </xdr:nvCxnSpPr>
      <xdr:spPr>
        <a:xfrm>
          <a:off x="13106400" y="6845300"/>
          <a:ext cx="8001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92" name="フローチャート: 判断 391">
          <a:extLst>
            <a:ext uri="{FF2B5EF4-FFF2-40B4-BE49-F238E27FC236}">
              <a16:creationId xmlns:a16="http://schemas.microsoft.com/office/drawing/2014/main" id="{0AC95DED-D0C6-43EC-ADBD-0E8CB50000E9}"/>
            </a:ext>
          </a:extLst>
        </xdr:cNvPr>
        <xdr:cNvSpPr/>
      </xdr:nvSpPr>
      <xdr:spPr>
        <a:xfrm>
          <a:off x="13868400" y="67703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393" name="テキスト ボックス 392">
          <a:extLst>
            <a:ext uri="{FF2B5EF4-FFF2-40B4-BE49-F238E27FC236}">
              <a16:creationId xmlns:a16="http://schemas.microsoft.com/office/drawing/2014/main" id="{DDF8B07A-DA95-4A6B-B2BD-ACF0B9D4A0D8}"/>
            </a:ext>
          </a:extLst>
        </xdr:cNvPr>
        <xdr:cNvSpPr txBox="1"/>
      </xdr:nvSpPr>
      <xdr:spPr>
        <a:xfrm>
          <a:off x="13557250" y="655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27940</xdr:rowOff>
    </xdr:from>
    <xdr:to>
      <xdr:col>68</xdr:col>
      <xdr:colOff>152400</xdr:colOff>
      <xdr:row>41</xdr:row>
      <xdr:rowOff>76200</xdr:rowOff>
    </xdr:to>
    <xdr:cxnSp macro="">
      <xdr:nvCxnSpPr>
        <xdr:cNvPr id="394" name="直線コネクタ 393">
          <a:extLst>
            <a:ext uri="{FF2B5EF4-FFF2-40B4-BE49-F238E27FC236}">
              <a16:creationId xmlns:a16="http://schemas.microsoft.com/office/drawing/2014/main" id="{639509C7-3BBF-4AA0-AA97-9D2D6B1DB59B}"/>
            </a:ext>
          </a:extLst>
        </xdr:cNvPr>
        <xdr:cNvCxnSpPr/>
      </xdr:nvCxnSpPr>
      <xdr:spPr>
        <a:xfrm>
          <a:off x="12293600" y="6797040"/>
          <a:ext cx="8128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5" name="フローチャート: 判断 394">
          <a:extLst>
            <a:ext uri="{FF2B5EF4-FFF2-40B4-BE49-F238E27FC236}">
              <a16:creationId xmlns:a16="http://schemas.microsoft.com/office/drawing/2014/main" id="{82110A18-2F71-49CE-AA9B-89F81FBAA4E1}"/>
            </a:ext>
          </a:extLst>
        </xdr:cNvPr>
        <xdr:cNvSpPr/>
      </xdr:nvSpPr>
      <xdr:spPr>
        <a:xfrm>
          <a:off x="13055600" y="6778413"/>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121090</xdr:rowOff>
    </xdr:from>
    <xdr:ext cx="762000" cy="259045"/>
    <xdr:sp macro="" textlink="">
      <xdr:nvSpPr>
        <xdr:cNvPr id="396" name="テキスト ボックス 395">
          <a:extLst>
            <a:ext uri="{FF2B5EF4-FFF2-40B4-BE49-F238E27FC236}">
              <a16:creationId xmlns:a16="http://schemas.microsoft.com/office/drawing/2014/main" id="{2EEC1AED-103F-4DA4-9A1C-9E69734A29F1}"/>
            </a:ext>
          </a:extLst>
        </xdr:cNvPr>
        <xdr:cNvSpPr txBox="1"/>
      </xdr:nvSpPr>
      <xdr:spPr>
        <a:xfrm>
          <a:off x="12763500" y="655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7" name="フローチャート: 判断 396">
          <a:extLst>
            <a:ext uri="{FF2B5EF4-FFF2-40B4-BE49-F238E27FC236}">
              <a16:creationId xmlns:a16="http://schemas.microsoft.com/office/drawing/2014/main" id="{375679B4-8AB7-469C-A910-370325EDFDCC}"/>
            </a:ext>
          </a:extLst>
        </xdr:cNvPr>
        <xdr:cNvSpPr/>
      </xdr:nvSpPr>
      <xdr:spPr>
        <a:xfrm>
          <a:off x="12242800" y="678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98" name="テキスト ボックス 397">
          <a:extLst>
            <a:ext uri="{FF2B5EF4-FFF2-40B4-BE49-F238E27FC236}">
              <a16:creationId xmlns:a16="http://schemas.microsoft.com/office/drawing/2014/main" id="{D4B5E525-3971-4DDB-B50B-9FE4AAD9CB2E}"/>
            </a:ext>
          </a:extLst>
        </xdr:cNvPr>
        <xdr:cNvSpPr txBox="1"/>
      </xdr:nvSpPr>
      <xdr:spPr>
        <a:xfrm>
          <a:off x="11950700" y="687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F92A4A5F-E286-4DE5-B4E2-E9E5BFEF0E95}"/>
            </a:ext>
          </a:extLst>
        </xdr:cNvPr>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AAB11A94-657D-46E5-AF4F-38CF4DF69E4E}"/>
            </a:ext>
          </a:extLst>
        </xdr:cNvPr>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E3066642-BA1F-4527-98D6-798D753293B5}"/>
            </a:ext>
          </a:extLst>
        </xdr:cNvPr>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C6FB7CB8-C651-441D-B906-C58AB60F1AD2}"/>
            </a:ext>
          </a:extLst>
        </xdr:cNvPr>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7F0F6A1D-89B7-4625-978F-1A27279449A9}"/>
            </a:ext>
          </a:extLst>
        </xdr:cNvPr>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154094</xdr:rowOff>
    </xdr:from>
    <xdr:to>
      <xdr:col>81</xdr:col>
      <xdr:colOff>95250</xdr:colOff>
      <xdr:row>42</xdr:row>
      <xdr:rowOff>84244</xdr:rowOff>
    </xdr:to>
    <xdr:sp macro="" textlink="">
      <xdr:nvSpPr>
        <xdr:cNvPr id="404" name="楕円 403">
          <a:extLst>
            <a:ext uri="{FF2B5EF4-FFF2-40B4-BE49-F238E27FC236}">
              <a16:creationId xmlns:a16="http://schemas.microsoft.com/office/drawing/2014/main" id="{2F16A925-345D-427E-AE3E-CD1A5BCABF0C}"/>
            </a:ext>
          </a:extLst>
        </xdr:cNvPr>
        <xdr:cNvSpPr/>
      </xdr:nvSpPr>
      <xdr:spPr>
        <a:xfrm>
          <a:off x="15430500" y="692319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126171</xdr:rowOff>
    </xdr:from>
    <xdr:ext cx="762000" cy="259045"/>
    <xdr:sp macro="" textlink="">
      <xdr:nvSpPr>
        <xdr:cNvPr id="405" name="公債費負担の状況該当値テキスト">
          <a:extLst>
            <a:ext uri="{FF2B5EF4-FFF2-40B4-BE49-F238E27FC236}">
              <a16:creationId xmlns:a16="http://schemas.microsoft.com/office/drawing/2014/main" id="{C11E16DD-7762-4937-8A30-1B7238EFABF9}"/>
            </a:ext>
          </a:extLst>
        </xdr:cNvPr>
        <xdr:cNvSpPr txBox="1"/>
      </xdr:nvSpPr>
      <xdr:spPr>
        <a:xfrm>
          <a:off x="15563850" y="689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154094</xdr:rowOff>
    </xdr:from>
    <xdr:to>
      <xdr:col>77</xdr:col>
      <xdr:colOff>95250</xdr:colOff>
      <xdr:row>42</xdr:row>
      <xdr:rowOff>84244</xdr:rowOff>
    </xdr:to>
    <xdr:sp macro="" textlink="">
      <xdr:nvSpPr>
        <xdr:cNvPr id="406" name="楕円 405">
          <a:extLst>
            <a:ext uri="{FF2B5EF4-FFF2-40B4-BE49-F238E27FC236}">
              <a16:creationId xmlns:a16="http://schemas.microsoft.com/office/drawing/2014/main" id="{87568600-0A72-4863-9AEF-B2F5509B6BA9}"/>
            </a:ext>
          </a:extLst>
        </xdr:cNvPr>
        <xdr:cNvSpPr/>
      </xdr:nvSpPr>
      <xdr:spPr>
        <a:xfrm>
          <a:off x="14668500" y="692319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69021</xdr:rowOff>
    </xdr:from>
    <xdr:ext cx="736600" cy="259045"/>
    <xdr:sp macro="" textlink="">
      <xdr:nvSpPr>
        <xdr:cNvPr id="407" name="テキスト ボックス 406">
          <a:extLst>
            <a:ext uri="{FF2B5EF4-FFF2-40B4-BE49-F238E27FC236}">
              <a16:creationId xmlns:a16="http://schemas.microsoft.com/office/drawing/2014/main" id="{24DD5D9D-FFA8-4A03-9D57-EA342AFC8A42}"/>
            </a:ext>
          </a:extLst>
        </xdr:cNvPr>
        <xdr:cNvSpPr txBox="1"/>
      </xdr:nvSpPr>
      <xdr:spPr>
        <a:xfrm>
          <a:off x="14370050" y="7003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89746</xdr:rowOff>
    </xdr:from>
    <xdr:to>
      <xdr:col>73</xdr:col>
      <xdr:colOff>44450</xdr:colOff>
      <xdr:row>42</xdr:row>
      <xdr:rowOff>19896</xdr:rowOff>
    </xdr:to>
    <xdr:sp macro="" textlink="">
      <xdr:nvSpPr>
        <xdr:cNvPr id="408" name="楕円 407">
          <a:extLst>
            <a:ext uri="{FF2B5EF4-FFF2-40B4-BE49-F238E27FC236}">
              <a16:creationId xmlns:a16="http://schemas.microsoft.com/office/drawing/2014/main" id="{C39FAB53-6F6D-48AC-BA82-A1675A03E709}"/>
            </a:ext>
          </a:extLst>
        </xdr:cNvPr>
        <xdr:cNvSpPr/>
      </xdr:nvSpPr>
      <xdr:spPr>
        <a:xfrm>
          <a:off x="13868400" y="685884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409" name="テキスト ボックス 408">
          <a:extLst>
            <a:ext uri="{FF2B5EF4-FFF2-40B4-BE49-F238E27FC236}">
              <a16:creationId xmlns:a16="http://schemas.microsoft.com/office/drawing/2014/main" id="{39873DDB-0E29-415A-A1DC-A449C9F2D0D1}"/>
            </a:ext>
          </a:extLst>
        </xdr:cNvPr>
        <xdr:cNvSpPr txBox="1"/>
      </xdr:nvSpPr>
      <xdr:spPr>
        <a:xfrm>
          <a:off x="13557250" y="6938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25400</xdr:rowOff>
    </xdr:from>
    <xdr:to>
      <xdr:col>68</xdr:col>
      <xdr:colOff>203200</xdr:colOff>
      <xdr:row>41</xdr:row>
      <xdr:rowOff>127000</xdr:rowOff>
    </xdr:to>
    <xdr:sp macro="" textlink="">
      <xdr:nvSpPr>
        <xdr:cNvPr id="410" name="楕円 409">
          <a:extLst>
            <a:ext uri="{FF2B5EF4-FFF2-40B4-BE49-F238E27FC236}">
              <a16:creationId xmlns:a16="http://schemas.microsoft.com/office/drawing/2014/main" id="{063826FD-134C-481A-A5FD-406DAE6E94A4}"/>
            </a:ext>
          </a:extLst>
        </xdr:cNvPr>
        <xdr:cNvSpPr/>
      </xdr:nvSpPr>
      <xdr:spPr>
        <a:xfrm>
          <a:off x="13055600" y="6794500"/>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111777</xdr:rowOff>
    </xdr:from>
    <xdr:ext cx="762000" cy="259045"/>
    <xdr:sp macro="" textlink="">
      <xdr:nvSpPr>
        <xdr:cNvPr id="411" name="テキスト ボックス 410">
          <a:extLst>
            <a:ext uri="{FF2B5EF4-FFF2-40B4-BE49-F238E27FC236}">
              <a16:creationId xmlns:a16="http://schemas.microsoft.com/office/drawing/2014/main" id="{559714C9-E15E-4391-B876-E93DC3E5B8FB}"/>
            </a:ext>
          </a:extLst>
        </xdr:cNvPr>
        <xdr:cNvSpPr txBox="1"/>
      </xdr:nvSpPr>
      <xdr:spPr>
        <a:xfrm>
          <a:off x="127635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412" name="楕円 411">
          <a:extLst>
            <a:ext uri="{FF2B5EF4-FFF2-40B4-BE49-F238E27FC236}">
              <a16:creationId xmlns:a16="http://schemas.microsoft.com/office/drawing/2014/main" id="{CB826F96-B295-401C-AAD6-DE7037918CFC}"/>
            </a:ext>
          </a:extLst>
        </xdr:cNvPr>
        <xdr:cNvSpPr/>
      </xdr:nvSpPr>
      <xdr:spPr>
        <a:xfrm>
          <a:off x="12242800" y="67525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88917</xdr:rowOff>
    </xdr:from>
    <xdr:ext cx="762000" cy="259045"/>
    <xdr:sp macro="" textlink="">
      <xdr:nvSpPr>
        <xdr:cNvPr id="413" name="テキスト ボックス 412">
          <a:extLst>
            <a:ext uri="{FF2B5EF4-FFF2-40B4-BE49-F238E27FC236}">
              <a16:creationId xmlns:a16="http://schemas.microsoft.com/office/drawing/2014/main" id="{05F3A8AA-8FC5-4AE3-B620-5A34AF07EB31}"/>
            </a:ext>
          </a:extLst>
        </xdr:cNvPr>
        <xdr:cNvSpPr txBox="1"/>
      </xdr:nvSpPr>
      <xdr:spPr>
        <a:xfrm>
          <a:off x="11950700" y="652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E5A64C3F-83B6-401C-A2A4-5F590E047F40}"/>
            </a:ext>
          </a:extLst>
        </xdr:cNvPr>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71CB6057-AA41-4B26-A063-456546370A6C}"/>
            </a:ext>
          </a:extLst>
        </xdr:cNvPr>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55CE2A39-77B5-4A77-8D4D-146FB1BDAA5F}"/>
            </a:ext>
          </a:extLst>
        </xdr:cNvPr>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74F57E89-9D98-4777-8D01-F2A5D581C7DA}"/>
            </a:ext>
          </a:extLst>
        </xdr:cNvPr>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FE52231F-5DE2-4C5B-92DE-48F4AAC3BA33}"/>
            </a:ext>
          </a:extLst>
        </xdr:cNvPr>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D2291042-EEB1-4F21-8575-E827BF80BC89}"/>
            </a:ext>
          </a:extLst>
        </xdr:cNvPr>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432A6720-64B4-45D6-9130-5D22484D8347}"/>
            </a:ext>
          </a:extLst>
        </xdr:cNvPr>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42A5C9C4-E366-45B1-B386-F60620445131}"/>
            </a:ext>
          </a:extLst>
        </xdr:cNvPr>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400AEF40-A819-40C7-806B-44AB9D1EDD03}"/>
            </a:ext>
          </a:extLst>
        </xdr:cNvPr>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5D78285A-0D55-41B6-8C2D-B875658DBE8F}"/>
            </a:ext>
          </a:extLst>
        </xdr:cNvPr>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CAB23A90-4055-4B88-BCBF-125EDF8C936A}"/>
            </a:ext>
          </a:extLst>
        </xdr:cNvPr>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7CBC89C5-6706-4690-B0DB-94BB5511C69B}"/>
            </a:ext>
          </a:extLst>
        </xdr:cNvPr>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89693EE0-4EE9-47E4-AA92-936B99E0FC5C}"/>
            </a:ext>
          </a:extLst>
        </xdr:cNvPr>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mn-lt"/>
              <a:ea typeface="+mn-ea"/>
              <a:cs typeface="+mn-cs"/>
            </a:rPr>
            <a:t>　当市の将来負担比率は</a:t>
          </a:r>
          <a:r>
            <a:rPr kumimoji="1" lang="ja-JP" altLang="en-US" sz="900" b="0" i="0" u="none" strike="noStrike" kern="0" cap="none" spc="0" normalizeH="0" baseline="0" noProof="0">
              <a:ln>
                <a:noFill/>
              </a:ln>
              <a:solidFill>
                <a:prstClr val="black"/>
              </a:solidFill>
              <a:effectLst/>
              <a:uLnTx/>
              <a:uFillTx/>
              <a:latin typeface="+mn-lt"/>
              <a:ea typeface="+mn-ea"/>
              <a:cs typeface="+mn-cs"/>
            </a:rPr>
            <a:t>５０．６</a:t>
          </a:r>
          <a:r>
            <a:rPr kumimoji="1" lang="ja-JP" altLang="ja-JP" sz="900" b="0" i="0" u="none" strike="noStrike" kern="0" cap="none" spc="0" normalizeH="0" baseline="0" noProof="0">
              <a:ln>
                <a:noFill/>
              </a:ln>
              <a:solidFill>
                <a:prstClr val="black"/>
              </a:solidFill>
              <a:effectLst/>
              <a:uLnTx/>
              <a:uFillTx/>
              <a:latin typeface="+mn-lt"/>
              <a:ea typeface="+mn-ea"/>
              <a:cs typeface="+mn-cs"/>
            </a:rPr>
            <a:t>％で、類似団体の平均（</a:t>
          </a:r>
          <a:r>
            <a:rPr kumimoji="1" lang="ja-JP" altLang="en-US" sz="900" b="0" i="0" u="none" strike="noStrike" kern="0" cap="none" spc="0" normalizeH="0" baseline="0" noProof="0">
              <a:ln>
                <a:noFill/>
              </a:ln>
              <a:solidFill>
                <a:prstClr val="black"/>
              </a:solidFill>
              <a:effectLst/>
              <a:uLnTx/>
              <a:uFillTx/>
              <a:latin typeface="+mn-lt"/>
              <a:ea typeface="+mn-ea"/>
              <a:cs typeface="+mn-cs"/>
            </a:rPr>
            <a:t>４．６</a:t>
          </a:r>
          <a:r>
            <a:rPr kumimoji="1" lang="ja-JP" altLang="ja-JP" sz="900" b="0" i="0" u="none" strike="noStrike" kern="0" cap="none" spc="0" normalizeH="0" baseline="0" noProof="0">
              <a:ln>
                <a:noFill/>
              </a:ln>
              <a:solidFill>
                <a:prstClr val="black"/>
              </a:solidFill>
              <a:effectLst/>
              <a:uLnTx/>
              <a:uFillTx/>
              <a:latin typeface="+mn-lt"/>
              <a:ea typeface="+mn-ea"/>
              <a:cs typeface="+mn-cs"/>
            </a:rPr>
            <a:t>％）や県内市町の平均（</a:t>
          </a:r>
          <a:r>
            <a:rPr kumimoji="1" lang="ja-JP" altLang="en-US" sz="900" b="0" i="0" u="none" strike="noStrike" kern="0" cap="none" spc="0" normalizeH="0" baseline="0" noProof="0">
              <a:ln>
                <a:noFill/>
              </a:ln>
              <a:solidFill>
                <a:prstClr val="black"/>
              </a:solidFill>
              <a:effectLst/>
              <a:uLnTx/>
              <a:uFillTx/>
              <a:latin typeface="+mn-lt"/>
              <a:ea typeface="+mn-ea"/>
              <a:cs typeface="+mn-cs"/>
            </a:rPr>
            <a:t>４．９</a:t>
          </a:r>
          <a:r>
            <a:rPr kumimoji="1" lang="ja-JP" altLang="ja-JP" sz="900" b="0" i="0" u="none" strike="noStrike" kern="0" cap="none" spc="0" normalizeH="0" baseline="0" noProof="0">
              <a:ln>
                <a:noFill/>
              </a:ln>
              <a:solidFill>
                <a:prstClr val="black"/>
              </a:solidFill>
              <a:effectLst/>
              <a:uLnTx/>
              <a:uFillTx/>
              <a:latin typeface="+mn-lt"/>
              <a:ea typeface="+mn-ea"/>
              <a:cs typeface="+mn-cs"/>
            </a:rPr>
            <a:t>％）をともに上回っている。普通交付税額・臨時財政対策債発行可能額等の減により</a:t>
          </a:r>
          <a:r>
            <a:rPr kumimoji="1" lang="ja-JP" altLang="en-US" sz="900" b="0" i="0" u="none" strike="noStrike" kern="0" cap="none" spc="0" normalizeH="0" baseline="0" noProof="0">
              <a:ln>
                <a:noFill/>
              </a:ln>
              <a:solidFill>
                <a:prstClr val="black"/>
              </a:solidFill>
              <a:effectLst/>
              <a:uLnTx/>
              <a:uFillTx/>
              <a:latin typeface="+mn-lt"/>
              <a:ea typeface="+mn-ea"/>
              <a:cs typeface="+mn-cs"/>
            </a:rPr>
            <a:t>分母となる</a:t>
          </a:r>
          <a:r>
            <a:rPr kumimoji="1" lang="ja-JP" altLang="ja-JP" sz="900" b="0" i="0" u="none" strike="noStrike" kern="0" cap="none" spc="0" normalizeH="0" baseline="0" noProof="0">
              <a:ln>
                <a:noFill/>
              </a:ln>
              <a:solidFill>
                <a:prstClr val="black"/>
              </a:solidFill>
              <a:effectLst/>
              <a:uLnTx/>
              <a:uFillTx/>
              <a:latin typeface="+mn-lt"/>
              <a:ea typeface="+mn-ea"/>
              <a:cs typeface="+mn-cs"/>
            </a:rPr>
            <a:t>標準財政規模が減少</a:t>
          </a:r>
          <a:r>
            <a:rPr kumimoji="1" lang="ja-JP" altLang="en-US" sz="900" b="0" i="0" u="none" strike="noStrike" kern="0" cap="none" spc="0" normalizeH="0" baseline="0" noProof="0">
              <a:ln>
                <a:noFill/>
              </a:ln>
              <a:solidFill>
                <a:prstClr val="black"/>
              </a:solidFill>
              <a:effectLst/>
              <a:uLnTx/>
              <a:uFillTx/>
              <a:latin typeface="+mn-lt"/>
              <a:ea typeface="+mn-ea"/>
              <a:cs typeface="+mn-cs"/>
            </a:rPr>
            <a:t>したが、</a:t>
          </a:r>
          <a:r>
            <a:rPr kumimoji="1" lang="ja-JP" altLang="ja-JP" sz="900" b="0" i="0" u="none" strike="noStrike" kern="0" cap="none" spc="0" normalizeH="0" baseline="0" noProof="0">
              <a:ln>
                <a:noFill/>
              </a:ln>
              <a:solidFill>
                <a:prstClr val="black"/>
              </a:solidFill>
              <a:effectLst/>
              <a:uLnTx/>
              <a:uFillTx/>
              <a:latin typeface="+mn-lt"/>
              <a:ea typeface="+mn-ea"/>
              <a:cs typeface="+mn-cs"/>
            </a:rPr>
            <a:t>合併特例債や臨時財政対策債などの償還が進んだことから市債残高が減少</a:t>
          </a:r>
          <a:r>
            <a:rPr kumimoji="1" lang="ja-JP" altLang="en-US" sz="900" b="0" i="0" u="none" strike="noStrike" kern="0" cap="none" spc="0" normalizeH="0" baseline="0" noProof="0">
              <a:ln>
                <a:noFill/>
              </a:ln>
              <a:solidFill>
                <a:prstClr val="black"/>
              </a:solidFill>
              <a:effectLst/>
              <a:uLnTx/>
              <a:uFillTx/>
              <a:latin typeface="+mn-lt"/>
              <a:ea typeface="+mn-ea"/>
              <a:cs typeface="+mn-cs"/>
            </a:rPr>
            <a:t>するなど、分子となる将来負担額がより多く減少したため</a:t>
          </a:r>
          <a:r>
            <a:rPr kumimoji="1" lang="ja-JP" altLang="ja-JP" sz="900" b="0" i="0" u="none" strike="noStrike" kern="0" cap="none" spc="0" normalizeH="0" baseline="0" noProof="0">
              <a:ln>
                <a:noFill/>
              </a:ln>
              <a:solidFill>
                <a:prstClr val="black"/>
              </a:solidFill>
              <a:effectLst/>
              <a:uLnTx/>
              <a:uFillTx/>
              <a:latin typeface="+mn-lt"/>
              <a:ea typeface="+mn-ea"/>
              <a:cs typeface="+mn-cs"/>
            </a:rPr>
            <a:t>、将来負担比率は低下し、前年度と比較して</a:t>
          </a:r>
          <a:r>
            <a:rPr kumimoji="1" lang="ja-JP" altLang="en-US" sz="900" b="0" i="0" u="none" strike="noStrike" kern="0" cap="none" spc="0" normalizeH="0" baseline="0" noProof="0">
              <a:ln>
                <a:noFill/>
              </a:ln>
              <a:solidFill>
                <a:prstClr val="black"/>
              </a:solidFill>
              <a:effectLst/>
              <a:uLnTx/>
              <a:uFillTx/>
              <a:latin typeface="+mn-lt"/>
              <a:ea typeface="+mn-ea"/>
              <a:cs typeface="+mn-cs"/>
            </a:rPr>
            <a:t>５．４</a:t>
          </a:r>
          <a:r>
            <a:rPr kumimoji="1" lang="ja-JP" altLang="ja-JP" sz="900" b="0" i="0" u="none" strike="noStrike" kern="0" cap="none" spc="0" normalizeH="0" baseline="0" noProof="0">
              <a:ln>
                <a:noFill/>
              </a:ln>
              <a:solidFill>
                <a:prstClr val="black"/>
              </a:solidFill>
              <a:effectLst/>
              <a:uLnTx/>
              <a:uFillTx/>
              <a:latin typeface="+mn-lt"/>
              <a:ea typeface="+mn-ea"/>
              <a:cs typeface="+mn-cs"/>
            </a:rPr>
            <a:t>ポイント改善したが依然として高い状況にある。地方債への過度な依存を避けなければならないことから、今後はより一層、緊急度や住民ニーズを的確に捉えた事業の集中と選択を徹底し、交付税措置のある市債の計画的な活用を図るとともに、受益者負担の適正化など必要な行財政改革を進め、適正な財政運営に努めていく。</a:t>
          </a:r>
          <a:endParaRPr kumimoji="0" lang="ja-JP" altLang="ja-JP" sz="105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2EC4DB19-D06C-4A14-B02A-C5A1E8B95335}"/>
            </a:ext>
          </a:extLst>
        </xdr:cNvPr>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C9FA056D-EE03-4B25-AF56-905D9CEDD87A}"/>
            </a:ext>
          </a:extLst>
        </xdr:cNvPr>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5EB86B1E-1E62-4880-AD07-3F5AA9C34D3F}"/>
            </a:ext>
          </a:extLst>
        </xdr:cNvPr>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FED4AC31-BB71-47EA-A77D-0B2705997F1B}"/>
            </a:ext>
          </a:extLst>
        </xdr:cNvPr>
        <xdr:cNvCxnSpPr/>
      </xdr:nvCxnSpPr>
      <xdr:spPr>
        <a:xfrm>
          <a:off x="11664950" y="38332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1BD5A838-E7E8-42BC-A9CF-156F29150B13}"/>
            </a:ext>
          </a:extLst>
        </xdr:cNvPr>
        <xdr:cNvSpPr txBox="1"/>
      </xdr:nvSpPr>
      <xdr:spPr>
        <a:xfrm>
          <a:off x="10979150" y="369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1FB686B0-4438-4345-B577-EED66491361B}"/>
            </a:ext>
          </a:extLst>
        </xdr:cNvPr>
        <xdr:cNvCxnSpPr/>
      </xdr:nvCxnSpPr>
      <xdr:spPr>
        <a:xfrm>
          <a:off x="11664950" y="34501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D14D36AD-CDB1-4447-9119-8A57AAEC9F81}"/>
            </a:ext>
          </a:extLst>
        </xdr:cNvPr>
        <xdr:cNvSpPr txBox="1"/>
      </xdr:nvSpPr>
      <xdr:spPr>
        <a:xfrm>
          <a:off x="10979150" y="330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4C87CCBC-39EB-4057-AEA5-F09DCED24686}"/>
            </a:ext>
          </a:extLst>
        </xdr:cNvPr>
        <xdr:cNvCxnSpPr/>
      </xdr:nvCxnSpPr>
      <xdr:spPr>
        <a:xfrm>
          <a:off x="11664950" y="30607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B6F41189-DFE3-4152-8883-543F79A917EC}"/>
            </a:ext>
          </a:extLst>
        </xdr:cNvPr>
        <xdr:cNvSpPr txBox="1"/>
      </xdr:nvSpPr>
      <xdr:spPr>
        <a:xfrm>
          <a:off x="1097915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EFC35D14-144B-4DE2-87C7-C856EBB9F078}"/>
            </a:ext>
          </a:extLst>
        </xdr:cNvPr>
        <xdr:cNvCxnSpPr/>
      </xdr:nvCxnSpPr>
      <xdr:spPr>
        <a:xfrm>
          <a:off x="11664950" y="2671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63FB6ED1-8C55-4AF3-8CA6-F28D3DF7EDFA}"/>
            </a:ext>
          </a:extLst>
        </xdr:cNvPr>
        <xdr:cNvSpPr txBox="1"/>
      </xdr:nvSpPr>
      <xdr:spPr>
        <a:xfrm>
          <a:off x="10979150" y="253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2F9AFBCC-52FD-4B59-8DCB-027CB570A74C}"/>
            </a:ext>
          </a:extLst>
        </xdr:cNvPr>
        <xdr:cNvCxnSpPr/>
      </xdr:nvCxnSpPr>
      <xdr:spPr>
        <a:xfrm>
          <a:off x="11664950" y="2288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AD42C7B7-D7C7-4324-B535-F43BCA997349}"/>
            </a:ext>
          </a:extLst>
        </xdr:cNvPr>
        <xdr:cNvSpPr txBox="1"/>
      </xdr:nvSpPr>
      <xdr:spPr>
        <a:xfrm>
          <a:off x="10979150" y="214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D266DF5-E538-464F-A7C7-99F2645234EA}"/>
            </a:ext>
          </a:extLst>
        </xdr:cNvPr>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5545E4C-7083-431D-B65D-AF4C037EC4D4}"/>
            </a:ext>
          </a:extLst>
        </xdr:cNvPr>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42" name="直線コネクタ 441">
          <a:extLst>
            <a:ext uri="{FF2B5EF4-FFF2-40B4-BE49-F238E27FC236}">
              <a16:creationId xmlns:a16="http://schemas.microsoft.com/office/drawing/2014/main" id="{C6473EC3-2D62-4EEC-943F-B85BA5DD8772}"/>
            </a:ext>
          </a:extLst>
        </xdr:cNvPr>
        <xdr:cNvCxnSpPr/>
      </xdr:nvCxnSpPr>
      <xdr:spPr>
        <a:xfrm flipV="1">
          <a:off x="15474950" y="2288117"/>
          <a:ext cx="0" cy="16041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43" name="将来負担の状況最小値テキスト">
          <a:extLst>
            <a:ext uri="{FF2B5EF4-FFF2-40B4-BE49-F238E27FC236}">
              <a16:creationId xmlns:a16="http://schemas.microsoft.com/office/drawing/2014/main" id="{C1666632-D582-4D6B-A7B8-EEF83FE965DB}"/>
            </a:ext>
          </a:extLst>
        </xdr:cNvPr>
        <xdr:cNvSpPr txBox="1"/>
      </xdr:nvSpPr>
      <xdr:spPr>
        <a:xfrm>
          <a:off x="15563850" y="3864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4" name="直線コネクタ 443">
          <a:extLst>
            <a:ext uri="{FF2B5EF4-FFF2-40B4-BE49-F238E27FC236}">
              <a16:creationId xmlns:a16="http://schemas.microsoft.com/office/drawing/2014/main" id="{80E661C9-1147-481E-8D2A-10EC0FFD3B4D}"/>
            </a:ext>
          </a:extLst>
        </xdr:cNvPr>
        <xdr:cNvCxnSpPr/>
      </xdr:nvCxnSpPr>
      <xdr:spPr>
        <a:xfrm>
          <a:off x="15405100" y="38922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4E62C9E5-4052-490A-8222-B25876BE3314}"/>
            </a:ext>
          </a:extLst>
        </xdr:cNvPr>
        <xdr:cNvSpPr txBox="1"/>
      </xdr:nvSpPr>
      <xdr:spPr>
        <a:xfrm>
          <a:off x="15563850" y="203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655CD8AC-CECC-42D6-B4C1-EF19C266660B}"/>
            </a:ext>
          </a:extLst>
        </xdr:cNvPr>
        <xdr:cNvCxnSpPr/>
      </xdr:nvCxnSpPr>
      <xdr:spPr>
        <a:xfrm>
          <a:off x="15405100" y="22881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134338</xdr:rowOff>
    </xdr:from>
    <xdr:to>
      <xdr:col>81</xdr:col>
      <xdr:colOff>44450</xdr:colOff>
      <xdr:row>18</xdr:row>
      <xdr:rowOff>35278</xdr:rowOff>
    </xdr:to>
    <xdr:cxnSp macro="">
      <xdr:nvCxnSpPr>
        <xdr:cNvPr id="447" name="直線コネクタ 446">
          <a:extLst>
            <a:ext uri="{FF2B5EF4-FFF2-40B4-BE49-F238E27FC236}">
              <a16:creationId xmlns:a16="http://schemas.microsoft.com/office/drawing/2014/main" id="{5662B4B5-F892-48A1-BFD7-7BB905389771}"/>
            </a:ext>
          </a:extLst>
        </xdr:cNvPr>
        <xdr:cNvCxnSpPr/>
      </xdr:nvCxnSpPr>
      <xdr:spPr>
        <a:xfrm flipV="1">
          <a:off x="14712950" y="2941038"/>
          <a:ext cx="762000" cy="6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8" name="将来負担の状況平均値テキスト">
          <a:extLst>
            <a:ext uri="{FF2B5EF4-FFF2-40B4-BE49-F238E27FC236}">
              <a16:creationId xmlns:a16="http://schemas.microsoft.com/office/drawing/2014/main" id="{7A009DD3-D732-4105-B5C3-7838071A62EA}"/>
            </a:ext>
          </a:extLst>
        </xdr:cNvPr>
        <xdr:cNvSpPr txBox="1"/>
      </xdr:nvSpPr>
      <xdr:spPr>
        <a:xfrm>
          <a:off x="15563850" y="2145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9" name="フローチャート: 判断 448">
          <a:extLst>
            <a:ext uri="{FF2B5EF4-FFF2-40B4-BE49-F238E27FC236}">
              <a16:creationId xmlns:a16="http://schemas.microsoft.com/office/drawing/2014/main" id="{A61C4F89-72E2-4DEE-9F2E-111F091F747E}"/>
            </a:ext>
          </a:extLst>
        </xdr:cNvPr>
        <xdr:cNvSpPr/>
      </xdr:nvSpPr>
      <xdr:spPr>
        <a:xfrm>
          <a:off x="15430500" y="229898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35278</xdr:rowOff>
    </xdr:from>
    <xdr:to>
      <xdr:col>77</xdr:col>
      <xdr:colOff>44450</xdr:colOff>
      <xdr:row>18</xdr:row>
      <xdr:rowOff>167993</xdr:rowOff>
    </xdr:to>
    <xdr:cxnSp macro="">
      <xdr:nvCxnSpPr>
        <xdr:cNvPr id="450" name="直線コネクタ 449">
          <a:extLst>
            <a:ext uri="{FF2B5EF4-FFF2-40B4-BE49-F238E27FC236}">
              <a16:creationId xmlns:a16="http://schemas.microsoft.com/office/drawing/2014/main" id="{EE7CA939-BDD7-4881-8120-D0C51F93CF4F}"/>
            </a:ext>
          </a:extLst>
        </xdr:cNvPr>
        <xdr:cNvCxnSpPr/>
      </xdr:nvCxnSpPr>
      <xdr:spPr>
        <a:xfrm flipV="1">
          <a:off x="13906500" y="3007078"/>
          <a:ext cx="80645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51" name="フローチャート: 判断 450">
          <a:extLst>
            <a:ext uri="{FF2B5EF4-FFF2-40B4-BE49-F238E27FC236}">
              <a16:creationId xmlns:a16="http://schemas.microsoft.com/office/drawing/2014/main" id="{4EFD3322-039C-4329-B6A0-33C002305739}"/>
            </a:ext>
          </a:extLst>
        </xdr:cNvPr>
        <xdr:cNvSpPr/>
      </xdr:nvSpPr>
      <xdr:spPr>
        <a:xfrm>
          <a:off x="14668500" y="238110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52" name="テキスト ボックス 451">
          <a:extLst>
            <a:ext uri="{FF2B5EF4-FFF2-40B4-BE49-F238E27FC236}">
              <a16:creationId xmlns:a16="http://schemas.microsoft.com/office/drawing/2014/main" id="{D260D305-15CD-4F72-B8E1-F45090F80FDF}"/>
            </a:ext>
          </a:extLst>
        </xdr:cNvPr>
        <xdr:cNvSpPr txBox="1"/>
      </xdr:nvSpPr>
      <xdr:spPr>
        <a:xfrm>
          <a:off x="14370050" y="2156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167993</xdr:rowOff>
    </xdr:from>
    <xdr:to>
      <xdr:col>72</xdr:col>
      <xdr:colOff>203200</xdr:colOff>
      <xdr:row>18</xdr:row>
      <xdr:rowOff>169333</xdr:rowOff>
    </xdr:to>
    <xdr:cxnSp macro="">
      <xdr:nvCxnSpPr>
        <xdr:cNvPr id="453" name="直線コネクタ 452">
          <a:extLst>
            <a:ext uri="{FF2B5EF4-FFF2-40B4-BE49-F238E27FC236}">
              <a16:creationId xmlns:a16="http://schemas.microsoft.com/office/drawing/2014/main" id="{968B6847-74A5-4A0F-9540-22770C84C7B1}"/>
            </a:ext>
          </a:extLst>
        </xdr:cNvPr>
        <xdr:cNvCxnSpPr/>
      </xdr:nvCxnSpPr>
      <xdr:spPr>
        <a:xfrm flipV="1">
          <a:off x="13106400" y="3139793"/>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21590</xdr:rowOff>
    </xdr:from>
    <xdr:to>
      <xdr:col>73</xdr:col>
      <xdr:colOff>44450</xdr:colOff>
      <xdr:row>15</xdr:row>
      <xdr:rowOff>123190</xdr:rowOff>
    </xdr:to>
    <xdr:sp macro="" textlink="">
      <xdr:nvSpPr>
        <xdr:cNvPr id="454" name="フローチャート: 判断 453">
          <a:extLst>
            <a:ext uri="{FF2B5EF4-FFF2-40B4-BE49-F238E27FC236}">
              <a16:creationId xmlns:a16="http://schemas.microsoft.com/office/drawing/2014/main" id="{DD5990D2-015B-46AA-BDBD-4B7376480647}"/>
            </a:ext>
          </a:extLst>
        </xdr:cNvPr>
        <xdr:cNvSpPr/>
      </xdr:nvSpPr>
      <xdr:spPr>
        <a:xfrm>
          <a:off x="13868400" y="24980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5" name="テキスト ボックス 454">
          <a:extLst>
            <a:ext uri="{FF2B5EF4-FFF2-40B4-BE49-F238E27FC236}">
              <a16:creationId xmlns:a16="http://schemas.microsoft.com/office/drawing/2014/main" id="{EB8C5367-E009-478A-95CF-8CA620E488BF}"/>
            </a:ext>
          </a:extLst>
        </xdr:cNvPr>
        <xdr:cNvSpPr txBox="1"/>
      </xdr:nvSpPr>
      <xdr:spPr>
        <a:xfrm>
          <a:off x="13557250" y="227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126435</xdr:rowOff>
    </xdr:from>
    <xdr:to>
      <xdr:col>68</xdr:col>
      <xdr:colOff>152400</xdr:colOff>
      <xdr:row>18</xdr:row>
      <xdr:rowOff>169333</xdr:rowOff>
    </xdr:to>
    <xdr:cxnSp macro="">
      <xdr:nvCxnSpPr>
        <xdr:cNvPr id="456" name="直線コネクタ 455">
          <a:extLst>
            <a:ext uri="{FF2B5EF4-FFF2-40B4-BE49-F238E27FC236}">
              <a16:creationId xmlns:a16="http://schemas.microsoft.com/office/drawing/2014/main" id="{ED02ADAD-5BAD-4AED-BE8A-96D2EC3A1AA1}"/>
            </a:ext>
          </a:extLst>
        </xdr:cNvPr>
        <xdr:cNvCxnSpPr/>
      </xdr:nvCxnSpPr>
      <xdr:spPr>
        <a:xfrm>
          <a:off x="12293600" y="3098235"/>
          <a:ext cx="812800" cy="3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44379</xdr:rowOff>
    </xdr:from>
    <xdr:to>
      <xdr:col>68</xdr:col>
      <xdr:colOff>203200</xdr:colOff>
      <xdr:row>15</xdr:row>
      <xdr:rowOff>145979</xdr:rowOff>
    </xdr:to>
    <xdr:sp macro="" textlink="">
      <xdr:nvSpPr>
        <xdr:cNvPr id="457" name="フローチャート: 判断 456">
          <a:extLst>
            <a:ext uri="{FF2B5EF4-FFF2-40B4-BE49-F238E27FC236}">
              <a16:creationId xmlns:a16="http://schemas.microsoft.com/office/drawing/2014/main" id="{130B15A3-3FA9-4DBC-AB09-3C98448CAD8B}"/>
            </a:ext>
          </a:extLst>
        </xdr:cNvPr>
        <xdr:cNvSpPr/>
      </xdr:nvSpPr>
      <xdr:spPr>
        <a:xfrm>
          <a:off x="13055600" y="2520879"/>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156156</xdr:rowOff>
    </xdr:from>
    <xdr:ext cx="762000" cy="259045"/>
    <xdr:sp macro="" textlink="">
      <xdr:nvSpPr>
        <xdr:cNvPr id="458" name="テキスト ボックス 457">
          <a:extLst>
            <a:ext uri="{FF2B5EF4-FFF2-40B4-BE49-F238E27FC236}">
              <a16:creationId xmlns:a16="http://schemas.microsoft.com/office/drawing/2014/main" id="{55940955-3450-43EF-ACFD-FDDF20203BEC}"/>
            </a:ext>
          </a:extLst>
        </xdr:cNvPr>
        <xdr:cNvSpPr txBox="1"/>
      </xdr:nvSpPr>
      <xdr:spPr>
        <a:xfrm>
          <a:off x="12763500" y="2302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72531</xdr:rowOff>
    </xdr:from>
    <xdr:to>
      <xdr:col>64</xdr:col>
      <xdr:colOff>152400</xdr:colOff>
      <xdr:row>16</xdr:row>
      <xdr:rowOff>2681</xdr:rowOff>
    </xdr:to>
    <xdr:sp macro="" textlink="">
      <xdr:nvSpPr>
        <xdr:cNvPr id="459" name="フローチャート: 判断 458">
          <a:extLst>
            <a:ext uri="{FF2B5EF4-FFF2-40B4-BE49-F238E27FC236}">
              <a16:creationId xmlns:a16="http://schemas.microsoft.com/office/drawing/2014/main" id="{2C1AF80B-06E8-4AAD-A285-02A1853B6A61}"/>
            </a:ext>
          </a:extLst>
        </xdr:cNvPr>
        <xdr:cNvSpPr/>
      </xdr:nvSpPr>
      <xdr:spPr>
        <a:xfrm>
          <a:off x="12242800" y="254903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12858</xdr:rowOff>
    </xdr:from>
    <xdr:ext cx="762000" cy="259045"/>
    <xdr:sp macro="" textlink="">
      <xdr:nvSpPr>
        <xdr:cNvPr id="460" name="テキスト ボックス 459">
          <a:extLst>
            <a:ext uri="{FF2B5EF4-FFF2-40B4-BE49-F238E27FC236}">
              <a16:creationId xmlns:a16="http://schemas.microsoft.com/office/drawing/2014/main" id="{483A2F68-5FA0-44A1-9587-D5B489B54262}"/>
            </a:ext>
          </a:extLst>
        </xdr:cNvPr>
        <xdr:cNvSpPr txBox="1"/>
      </xdr:nvSpPr>
      <xdr:spPr>
        <a:xfrm>
          <a:off x="11950700" y="2324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2F924DD9-0DAE-4237-B6F4-5610995E2E7B}"/>
            </a:ext>
          </a:extLst>
        </xdr:cNvPr>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A31A6136-BC6C-437D-AEBA-B801F7B7C189}"/>
            </a:ext>
          </a:extLst>
        </xdr:cNvPr>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B24B6BFC-4BFA-4700-9ADF-2141B0C4BF01}"/>
            </a:ext>
          </a:extLst>
        </xdr:cNvPr>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1CAD16BB-0B7F-432B-9829-BFDA75DCADBC}"/>
            </a:ext>
          </a:extLst>
        </xdr:cNvPr>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8B68A320-AD7E-49B4-B989-045D44041DEB}"/>
            </a:ext>
          </a:extLst>
        </xdr:cNvPr>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83538</xdr:rowOff>
    </xdr:from>
    <xdr:to>
      <xdr:col>81</xdr:col>
      <xdr:colOff>95250</xdr:colOff>
      <xdr:row>18</xdr:row>
      <xdr:rowOff>13688</xdr:rowOff>
    </xdr:to>
    <xdr:sp macro="" textlink="">
      <xdr:nvSpPr>
        <xdr:cNvPr id="466" name="楕円 465">
          <a:extLst>
            <a:ext uri="{FF2B5EF4-FFF2-40B4-BE49-F238E27FC236}">
              <a16:creationId xmlns:a16="http://schemas.microsoft.com/office/drawing/2014/main" id="{643AC424-03EB-4DA5-8F15-4588C4FFE9CD}"/>
            </a:ext>
          </a:extLst>
        </xdr:cNvPr>
        <xdr:cNvSpPr/>
      </xdr:nvSpPr>
      <xdr:spPr>
        <a:xfrm>
          <a:off x="15430500" y="289023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55615</xdr:rowOff>
    </xdr:from>
    <xdr:ext cx="762000" cy="259045"/>
    <xdr:sp macro="" textlink="">
      <xdr:nvSpPr>
        <xdr:cNvPr id="467" name="将来負担の状況該当値テキスト">
          <a:extLst>
            <a:ext uri="{FF2B5EF4-FFF2-40B4-BE49-F238E27FC236}">
              <a16:creationId xmlns:a16="http://schemas.microsoft.com/office/drawing/2014/main" id="{851DBAB7-0983-4137-A8EC-967A4D9B39DC}"/>
            </a:ext>
          </a:extLst>
        </xdr:cNvPr>
        <xdr:cNvSpPr txBox="1"/>
      </xdr:nvSpPr>
      <xdr:spPr>
        <a:xfrm>
          <a:off x="15563850" y="286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155928</xdr:rowOff>
    </xdr:from>
    <xdr:to>
      <xdr:col>77</xdr:col>
      <xdr:colOff>95250</xdr:colOff>
      <xdr:row>18</xdr:row>
      <xdr:rowOff>86078</xdr:rowOff>
    </xdr:to>
    <xdr:sp macro="" textlink="">
      <xdr:nvSpPr>
        <xdr:cNvPr id="468" name="楕円 467">
          <a:extLst>
            <a:ext uri="{FF2B5EF4-FFF2-40B4-BE49-F238E27FC236}">
              <a16:creationId xmlns:a16="http://schemas.microsoft.com/office/drawing/2014/main" id="{BDA15593-BDCC-43C0-8842-ADF90BB6FF39}"/>
            </a:ext>
          </a:extLst>
        </xdr:cNvPr>
        <xdr:cNvSpPr/>
      </xdr:nvSpPr>
      <xdr:spPr>
        <a:xfrm>
          <a:off x="14668500" y="296262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70855</xdr:rowOff>
    </xdr:from>
    <xdr:ext cx="736600" cy="259045"/>
    <xdr:sp macro="" textlink="">
      <xdr:nvSpPr>
        <xdr:cNvPr id="469" name="テキスト ボックス 468">
          <a:extLst>
            <a:ext uri="{FF2B5EF4-FFF2-40B4-BE49-F238E27FC236}">
              <a16:creationId xmlns:a16="http://schemas.microsoft.com/office/drawing/2014/main" id="{D4BBDA70-421E-4B99-A5F8-D0620A993BCB}"/>
            </a:ext>
          </a:extLst>
        </xdr:cNvPr>
        <xdr:cNvSpPr txBox="1"/>
      </xdr:nvSpPr>
      <xdr:spPr>
        <a:xfrm>
          <a:off x="14370050" y="3042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117193</xdr:rowOff>
    </xdr:from>
    <xdr:to>
      <xdr:col>73</xdr:col>
      <xdr:colOff>44450</xdr:colOff>
      <xdr:row>19</xdr:row>
      <xdr:rowOff>47343</xdr:rowOff>
    </xdr:to>
    <xdr:sp macro="" textlink="">
      <xdr:nvSpPr>
        <xdr:cNvPr id="470" name="楕円 469">
          <a:extLst>
            <a:ext uri="{FF2B5EF4-FFF2-40B4-BE49-F238E27FC236}">
              <a16:creationId xmlns:a16="http://schemas.microsoft.com/office/drawing/2014/main" id="{7E7B3B86-477F-43BD-B722-CC11FA5DA6C7}"/>
            </a:ext>
          </a:extLst>
        </xdr:cNvPr>
        <xdr:cNvSpPr/>
      </xdr:nvSpPr>
      <xdr:spPr>
        <a:xfrm>
          <a:off x="13868400" y="308899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32120</xdr:rowOff>
    </xdr:from>
    <xdr:ext cx="762000" cy="259045"/>
    <xdr:sp macro="" textlink="">
      <xdr:nvSpPr>
        <xdr:cNvPr id="471" name="テキスト ボックス 470">
          <a:extLst>
            <a:ext uri="{FF2B5EF4-FFF2-40B4-BE49-F238E27FC236}">
              <a16:creationId xmlns:a16="http://schemas.microsoft.com/office/drawing/2014/main" id="{8129EF04-2DF8-4F69-8928-D5A4630041A9}"/>
            </a:ext>
          </a:extLst>
        </xdr:cNvPr>
        <xdr:cNvSpPr txBox="1"/>
      </xdr:nvSpPr>
      <xdr:spPr>
        <a:xfrm>
          <a:off x="13557250" y="3169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118533</xdr:rowOff>
    </xdr:from>
    <xdr:to>
      <xdr:col>68</xdr:col>
      <xdr:colOff>203200</xdr:colOff>
      <xdr:row>19</xdr:row>
      <xdr:rowOff>48683</xdr:rowOff>
    </xdr:to>
    <xdr:sp macro="" textlink="">
      <xdr:nvSpPr>
        <xdr:cNvPr id="472" name="楕円 471">
          <a:extLst>
            <a:ext uri="{FF2B5EF4-FFF2-40B4-BE49-F238E27FC236}">
              <a16:creationId xmlns:a16="http://schemas.microsoft.com/office/drawing/2014/main" id="{F88C5F61-CC72-4E97-8615-891A7009E082}"/>
            </a:ext>
          </a:extLst>
        </xdr:cNvPr>
        <xdr:cNvSpPr/>
      </xdr:nvSpPr>
      <xdr:spPr>
        <a:xfrm>
          <a:off x="13055600" y="3090333"/>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33460</xdr:rowOff>
    </xdr:from>
    <xdr:ext cx="762000" cy="259045"/>
    <xdr:sp macro="" textlink="">
      <xdr:nvSpPr>
        <xdr:cNvPr id="473" name="テキスト ボックス 472">
          <a:extLst>
            <a:ext uri="{FF2B5EF4-FFF2-40B4-BE49-F238E27FC236}">
              <a16:creationId xmlns:a16="http://schemas.microsoft.com/office/drawing/2014/main" id="{441795E5-833D-44A2-BBE2-5EE1D0CBCBFC}"/>
            </a:ext>
          </a:extLst>
        </xdr:cNvPr>
        <xdr:cNvSpPr txBox="1"/>
      </xdr:nvSpPr>
      <xdr:spPr>
        <a:xfrm>
          <a:off x="12763500" y="317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75635</xdr:rowOff>
    </xdr:from>
    <xdr:to>
      <xdr:col>64</xdr:col>
      <xdr:colOff>152400</xdr:colOff>
      <xdr:row>19</xdr:row>
      <xdr:rowOff>5786</xdr:rowOff>
    </xdr:to>
    <xdr:sp macro="" textlink="">
      <xdr:nvSpPr>
        <xdr:cNvPr id="474" name="楕円 473">
          <a:extLst>
            <a:ext uri="{FF2B5EF4-FFF2-40B4-BE49-F238E27FC236}">
              <a16:creationId xmlns:a16="http://schemas.microsoft.com/office/drawing/2014/main" id="{CF47F652-C26B-4F7A-8A59-3000718F54C3}"/>
            </a:ext>
          </a:extLst>
        </xdr:cNvPr>
        <xdr:cNvSpPr/>
      </xdr:nvSpPr>
      <xdr:spPr>
        <a:xfrm>
          <a:off x="12242800" y="3047435"/>
          <a:ext cx="101600" cy="9525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162013</xdr:rowOff>
    </xdr:from>
    <xdr:ext cx="762000" cy="259045"/>
    <xdr:sp macro="" textlink="">
      <xdr:nvSpPr>
        <xdr:cNvPr id="475" name="テキスト ボックス 474">
          <a:extLst>
            <a:ext uri="{FF2B5EF4-FFF2-40B4-BE49-F238E27FC236}">
              <a16:creationId xmlns:a16="http://schemas.microsoft.com/office/drawing/2014/main" id="{F731D6F3-6B00-4B91-B3D6-DFDB5033F47B}"/>
            </a:ext>
          </a:extLst>
        </xdr:cNvPr>
        <xdr:cNvSpPr txBox="1"/>
      </xdr:nvSpPr>
      <xdr:spPr>
        <a:xfrm>
          <a:off x="11950700" y="31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栃木県日光市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77,546
76,199
1,449.83
44,485,352
42,406,364
1,921,040
25,348,147
51,789,674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900">
              <a:effectLst/>
            </a:rPr>
            <a:t>　広範囲な市域の行政サービスを維持していくため、地域の行政拠点施設を設置し、さらに消防防災体制も分散型としていることから、類似団体に比べ職員数が多くなっている。しかし、当市の著しい人口減少や厳しい財政状況に鑑みれば、効率的で効果的な行政経営に取り組まなければならない状況にあり、そのため、令和５年４月時点で、平成１８年４月に比べ３６８人（普通会計）の職員を削減した。今後も、行政サービスの維持向上に努めながら、職員定員適正化計画に基づき、退職者補充率の抑制などにより、職員数の削減を行うとともに、効率的な行政組織体制や事務合理化による時間外勤務の抑制により、人件費の削減に努めていく。</a:t>
          </a:r>
        </a:p>
        <a:p>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88900</xdr:rowOff>
    </xdr:from>
    <xdr:to>
      <xdr:col>24</xdr:col>
      <xdr:colOff>25400</xdr:colOff>
      <xdr:row>38</xdr:row>
      <xdr:rowOff>142240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6040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88900</xdr:rowOff>
    </xdr:from>
    <xdr:to>
      <xdr:col>19</xdr:col>
      <xdr:colOff>187325</xdr:colOff>
      <xdr:row>39</xdr:row>
      <xdr:rowOff>161290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60400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62230</xdr:rowOff>
    </xdr:from>
    <xdr:to>
      <xdr:col>15</xdr:col>
      <xdr:colOff>98425</xdr:colOff>
      <xdr:row>39</xdr:row>
      <xdr:rowOff>161290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7487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107967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62230</xdr:rowOff>
    </xdr:from>
    <xdr:to>
      <xdr:col>11</xdr:col>
      <xdr:colOff>9525</xdr:colOff>
      <xdr:row>39</xdr:row>
      <xdr:rowOff>85090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748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91440</xdr:rowOff>
    </xdr:from>
    <xdr:to>
      <xdr:col>24</xdr:col>
      <xdr:colOff>76200</xdr:colOff>
      <xdr:row>39</xdr:row>
      <xdr:rowOff>21590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63517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38100</xdr:rowOff>
    </xdr:from>
    <xdr:to>
      <xdr:col>20</xdr:col>
      <xdr:colOff>38100</xdr:colOff>
      <xdr:row>38</xdr:row>
      <xdr:rowOff>139700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124477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3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110490</xdr:rowOff>
    </xdr:from>
    <xdr:to>
      <xdr:col>15</xdr:col>
      <xdr:colOff>149225</xdr:colOff>
      <xdr:row>40</xdr:row>
      <xdr:rowOff>40640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25417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88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11430</xdr:rowOff>
    </xdr:from>
    <xdr:to>
      <xdr:col>11</xdr:col>
      <xdr:colOff>60325</xdr:colOff>
      <xdr:row>39</xdr:row>
      <xdr:rowOff>113030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97807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34290</xdr:rowOff>
    </xdr:from>
    <xdr:to>
      <xdr:col>6</xdr:col>
      <xdr:colOff>171450</xdr:colOff>
      <xdr:row>39</xdr:row>
      <xdr:rowOff>135890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120667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当市は、市域が広く公共施設</a:t>
          </a:r>
          <a:r>
            <a:rPr kumimoji="1" lang="ja-JP" altLang="en-US" sz="1100" b="0" i="0" baseline="0">
              <a:solidFill>
                <a:schemeClr val="dk1"/>
              </a:solidFill>
              <a:effectLst/>
              <a:latin typeface="+mn-lt"/>
              <a:ea typeface="+mn-ea"/>
              <a:cs typeface="+mn-cs"/>
            </a:rPr>
            <a:t>や</a:t>
          </a:r>
          <a:r>
            <a:rPr kumimoji="1" lang="ja-JP" altLang="ja-JP" sz="1100" b="0" i="0" baseline="0">
              <a:solidFill>
                <a:schemeClr val="dk1"/>
              </a:solidFill>
              <a:effectLst/>
              <a:latin typeface="+mn-lt"/>
              <a:ea typeface="+mn-ea"/>
              <a:cs typeface="+mn-cs"/>
            </a:rPr>
            <a:t>市営の観光施設を多く有し、その管理</a:t>
          </a:r>
          <a:r>
            <a:rPr kumimoji="1" lang="ja-JP" altLang="en-US" sz="1100" b="0" i="0" baseline="0">
              <a:solidFill>
                <a:schemeClr val="dk1"/>
              </a:solidFill>
              <a:effectLst/>
              <a:latin typeface="+mn-lt"/>
              <a:ea typeface="+mn-ea"/>
              <a:cs typeface="+mn-cs"/>
            </a:rPr>
            <a:t>を主に</a:t>
          </a:r>
          <a:r>
            <a:rPr kumimoji="1" lang="ja-JP" altLang="ja-JP" sz="1100" b="0" i="0" baseline="0">
              <a:solidFill>
                <a:schemeClr val="dk1"/>
              </a:solidFill>
              <a:effectLst/>
              <a:latin typeface="+mn-lt"/>
              <a:ea typeface="+mn-ea"/>
              <a:cs typeface="+mn-cs"/>
            </a:rPr>
            <a:t>民間委託や指定管理</a:t>
          </a:r>
          <a:r>
            <a:rPr kumimoji="1" lang="ja-JP" altLang="en-US" sz="1100" b="0" i="0" baseline="0">
              <a:solidFill>
                <a:schemeClr val="dk1"/>
              </a:solidFill>
              <a:effectLst/>
              <a:latin typeface="+mn-lt"/>
              <a:ea typeface="+mn-ea"/>
              <a:cs typeface="+mn-cs"/>
            </a:rPr>
            <a:t>としていることが、</a:t>
          </a:r>
          <a:r>
            <a:rPr kumimoji="1" lang="ja-JP" altLang="ja-JP" sz="1100" b="0" i="0" baseline="0">
              <a:solidFill>
                <a:schemeClr val="dk1"/>
              </a:solidFill>
              <a:effectLst/>
              <a:latin typeface="+mn-lt"/>
              <a:ea typeface="+mn-ea"/>
              <a:cs typeface="+mn-cs"/>
            </a:rPr>
            <a:t>物件費に係る経常収支比率が</a:t>
          </a:r>
          <a:r>
            <a:rPr kumimoji="1" lang="ja-JP" altLang="en-US" sz="1100" b="0" i="0" baseline="0">
              <a:solidFill>
                <a:schemeClr val="dk1"/>
              </a:solidFill>
              <a:effectLst/>
              <a:latin typeface="+mn-lt"/>
              <a:ea typeface="+mn-ea"/>
              <a:cs typeface="+mn-cs"/>
            </a:rPr>
            <a:t>高い要因の一つである</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公共施設マネジメントによる施設の統廃合等</a:t>
          </a:r>
          <a:r>
            <a:rPr kumimoji="1" lang="ja-JP" altLang="ja-JP" sz="1100" b="0" i="0" baseline="0">
              <a:solidFill>
                <a:schemeClr val="dk1"/>
              </a:solidFill>
              <a:effectLst/>
              <a:latin typeface="+mn-lt"/>
              <a:ea typeface="+mn-ea"/>
              <a:cs typeface="+mn-cs"/>
            </a:rPr>
            <a:t>を行っている</a:t>
          </a:r>
          <a:r>
            <a:rPr kumimoji="1" lang="ja-JP" altLang="en-US" sz="1100" b="0" i="0" baseline="0">
              <a:solidFill>
                <a:schemeClr val="dk1"/>
              </a:solidFill>
              <a:effectLst/>
              <a:latin typeface="+mn-lt"/>
              <a:ea typeface="+mn-ea"/>
              <a:cs typeface="+mn-cs"/>
            </a:rPr>
            <a:t>ものの、</a:t>
          </a:r>
          <a:r>
            <a:rPr kumimoji="1" lang="ja-JP" altLang="ja-JP" sz="1100" b="0" i="0" baseline="0">
              <a:solidFill>
                <a:schemeClr val="dk1"/>
              </a:solidFill>
              <a:effectLst/>
              <a:latin typeface="+mn-lt"/>
              <a:ea typeface="+mn-ea"/>
              <a:cs typeface="+mn-cs"/>
            </a:rPr>
            <a:t>昨今の物価高騰</a:t>
          </a:r>
          <a:r>
            <a:rPr kumimoji="1" lang="ja-JP" altLang="en-US" sz="1100" b="0" i="0" baseline="0">
              <a:solidFill>
                <a:schemeClr val="dk1"/>
              </a:solidFill>
              <a:effectLst/>
              <a:latin typeface="+mn-lt"/>
              <a:ea typeface="+mn-ea"/>
              <a:cs typeface="+mn-cs"/>
            </a:rPr>
            <a:t>もあり</a:t>
          </a:r>
          <a:r>
            <a:rPr kumimoji="1" lang="ja-JP" altLang="ja-JP" sz="1100" b="0" i="0" baseline="0">
              <a:solidFill>
                <a:schemeClr val="dk1"/>
              </a:solidFill>
              <a:effectLst/>
              <a:latin typeface="+mn-lt"/>
              <a:ea typeface="+mn-ea"/>
              <a:cs typeface="+mn-cs"/>
            </a:rPr>
            <a:t>、物件費は</a:t>
          </a:r>
          <a:r>
            <a:rPr kumimoji="1" lang="ja-JP" altLang="en-US" sz="1100" b="0" i="0" baseline="0">
              <a:solidFill>
                <a:schemeClr val="dk1"/>
              </a:solidFill>
              <a:effectLst/>
              <a:latin typeface="+mn-lt"/>
              <a:ea typeface="+mn-ea"/>
              <a:cs typeface="+mn-cs"/>
            </a:rPr>
            <a:t>上昇傾向にある。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令和</a:t>
          </a:r>
          <a:r>
            <a:rPr kumimoji="1" lang="ja-JP" altLang="en-US" sz="1100" b="0" i="0" baseline="0">
              <a:solidFill>
                <a:schemeClr val="dk1"/>
              </a:solidFill>
              <a:effectLst/>
              <a:latin typeface="+mn-lt"/>
              <a:ea typeface="+mn-ea"/>
              <a:cs typeface="+mn-cs"/>
            </a:rPr>
            <a:t>４</a:t>
          </a:r>
          <a:r>
            <a:rPr kumimoji="1" lang="ja-JP" altLang="ja-JP" sz="1100" b="0" i="0" baseline="0">
              <a:solidFill>
                <a:schemeClr val="dk1"/>
              </a:solidFill>
              <a:effectLst/>
              <a:latin typeface="+mn-lt"/>
              <a:ea typeface="+mn-ea"/>
              <a:cs typeface="+mn-cs"/>
            </a:rPr>
            <a:t>年度は、</a:t>
          </a:r>
          <a:r>
            <a:rPr kumimoji="1" lang="ja-JP" altLang="en-US" sz="1100" b="0" i="0" baseline="0">
              <a:solidFill>
                <a:schemeClr val="dk1"/>
              </a:solidFill>
              <a:effectLst/>
              <a:latin typeface="+mn-lt"/>
              <a:ea typeface="+mn-ea"/>
              <a:cs typeface="+mn-cs"/>
            </a:rPr>
            <a:t>新型コロナ対策関連事業や</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電子自治体推進事業</a:t>
          </a:r>
          <a:r>
            <a:rPr kumimoji="1" lang="ja-JP" altLang="ja-JP" sz="1100" b="0" i="0" baseline="0">
              <a:solidFill>
                <a:schemeClr val="dk1"/>
              </a:solidFill>
              <a:effectLst/>
              <a:latin typeface="+mn-lt"/>
              <a:ea typeface="+mn-ea"/>
              <a:cs typeface="+mn-cs"/>
            </a:rPr>
            <a:t>等の</a:t>
          </a:r>
          <a:r>
            <a:rPr kumimoji="1" lang="ja-JP" altLang="en-US" sz="1100" b="0" i="0" baseline="0">
              <a:solidFill>
                <a:schemeClr val="dk1"/>
              </a:solidFill>
              <a:effectLst/>
              <a:latin typeface="+mn-lt"/>
              <a:ea typeface="+mn-ea"/>
              <a:cs typeface="+mn-cs"/>
            </a:rPr>
            <a:t>増加などから</a:t>
          </a:r>
          <a:r>
            <a:rPr kumimoji="1" lang="ja-JP" altLang="ja-JP" sz="1100" b="0" i="0" baseline="0">
              <a:solidFill>
                <a:schemeClr val="dk1"/>
              </a:solidFill>
              <a:effectLst/>
              <a:latin typeface="+mn-lt"/>
              <a:ea typeface="+mn-ea"/>
              <a:cs typeface="+mn-cs"/>
            </a:rPr>
            <a:t>、前年度比</a:t>
          </a:r>
          <a:r>
            <a:rPr kumimoji="1" lang="ja-JP" altLang="en-US" sz="1100" b="0" i="0" baseline="0">
              <a:solidFill>
                <a:schemeClr val="dk1"/>
              </a:solidFill>
              <a:effectLst/>
              <a:latin typeface="+mn-lt"/>
              <a:ea typeface="+mn-ea"/>
              <a:cs typeface="+mn-cs"/>
            </a:rPr>
            <a:t>２．２</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した。</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131572</xdr:rowOff>
    </xdr:from>
    <xdr:to>
      <xdr:col>82</xdr:col>
      <xdr:colOff>107950</xdr:colOff>
      <xdr:row>17</xdr:row>
      <xdr:rowOff>161290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874772"/>
          <a:ext cx="8382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131572</xdr:rowOff>
    </xdr:from>
    <xdr:to>
      <xdr:col>78</xdr:col>
      <xdr:colOff>69850</xdr:colOff>
      <xdr:row>17</xdr:row>
      <xdr:rowOff>106426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87477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91965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106426</xdr:rowOff>
    </xdr:from>
    <xdr:to>
      <xdr:col>73</xdr:col>
      <xdr:colOff>180975</xdr:colOff>
      <xdr:row>19</xdr:row>
      <xdr:rowOff>28702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021076"/>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28702</xdr:rowOff>
    </xdr:from>
    <xdr:to>
      <xdr:col>69</xdr:col>
      <xdr:colOff>92075</xdr:colOff>
      <xdr:row>19</xdr:row>
      <xdr:rowOff>37846</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32862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11955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2811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110490</xdr:rowOff>
    </xdr:from>
    <xdr:to>
      <xdr:col>82</xdr:col>
      <xdr:colOff>158750</xdr:colOff>
      <xdr:row>18</xdr:row>
      <xdr:rowOff>40640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82567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80772</xdr:rowOff>
    </xdr:from>
    <xdr:to>
      <xdr:col>78</xdr:col>
      <xdr:colOff>120650</xdr:colOff>
      <xdr:row>17</xdr:row>
      <xdr:rowOff>10922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167149</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55626</xdr:rowOff>
    </xdr:from>
    <xdr:to>
      <xdr:col>74</xdr:col>
      <xdr:colOff>31750</xdr:colOff>
      <xdr:row>17</xdr:row>
      <xdr:rowOff>157226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149352</xdr:rowOff>
    </xdr:from>
    <xdr:to>
      <xdr:col>69</xdr:col>
      <xdr:colOff>142875</xdr:colOff>
      <xdr:row>19</xdr:row>
      <xdr:rowOff>79502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23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64279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32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158496</xdr:rowOff>
    </xdr:from>
    <xdr:to>
      <xdr:col>65</xdr:col>
      <xdr:colOff>53975</xdr:colOff>
      <xdr:row>19</xdr:row>
      <xdr:rowOff>88646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24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73423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33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000" b="0" i="0" baseline="0">
              <a:solidFill>
                <a:schemeClr val="dk1"/>
              </a:solidFill>
              <a:effectLst/>
              <a:latin typeface="+mn-lt"/>
              <a:ea typeface="+mn-ea"/>
              <a:cs typeface="+mn-cs"/>
            </a:rPr>
            <a:t>扶助費に係る経常収支比率は、類似団体や県内市町と比較するとやや低い状況にある。令和</a:t>
          </a:r>
          <a:r>
            <a:rPr kumimoji="1" lang="ja-JP" altLang="en-US" sz="1000" b="0" i="0" baseline="0">
              <a:solidFill>
                <a:schemeClr val="dk1"/>
              </a:solidFill>
              <a:effectLst/>
              <a:latin typeface="+mn-lt"/>
              <a:ea typeface="+mn-ea"/>
              <a:cs typeface="+mn-cs"/>
            </a:rPr>
            <a:t>４</a:t>
          </a:r>
          <a:r>
            <a:rPr kumimoji="1" lang="ja-JP" altLang="ja-JP" sz="1000" b="0" i="0" baseline="0">
              <a:solidFill>
                <a:schemeClr val="dk1"/>
              </a:solidFill>
              <a:effectLst/>
              <a:latin typeface="+mn-lt"/>
              <a:ea typeface="+mn-ea"/>
              <a:cs typeface="+mn-cs"/>
            </a:rPr>
            <a:t>年度は、</a:t>
          </a:r>
          <a:r>
            <a:rPr kumimoji="1" lang="ja-JP" altLang="en-US" sz="1000" b="0" i="0" baseline="0">
              <a:solidFill>
                <a:schemeClr val="dk1"/>
              </a:solidFill>
              <a:effectLst/>
              <a:latin typeface="+mn-lt"/>
              <a:ea typeface="+mn-ea"/>
              <a:cs typeface="+mn-cs"/>
            </a:rPr>
            <a:t>新型コロナ対策関連の扶助費が大幅に減少したが、決算額が大きいため歳出全体の割合では、相対的に０．５ポイント上昇</a:t>
          </a:r>
          <a:r>
            <a:rPr kumimoji="1" lang="ja-JP" altLang="ja-JP" sz="1000" b="0" i="0" baseline="0">
              <a:solidFill>
                <a:schemeClr val="dk1"/>
              </a:solidFill>
              <a:effectLst/>
              <a:latin typeface="+mn-lt"/>
              <a:ea typeface="+mn-ea"/>
              <a:cs typeface="+mn-cs"/>
            </a:rPr>
            <a:t>した。</a:t>
          </a:r>
          <a:endParaRPr lang="ja-JP" altLang="ja-JP" sz="1100">
            <a:effectLst/>
          </a:endParaRPr>
        </a:p>
        <a:p>
          <a:pPr eaLnBrk="1" fontAlgn="auto" latinLnBrk="0" hangingPunct="1"/>
          <a:r>
            <a:rPr kumimoji="1" lang="ja-JP" altLang="ja-JP" sz="1000" b="0" i="0" baseline="0">
              <a:solidFill>
                <a:schemeClr val="dk1"/>
              </a:solidFill>
              <a:effectLst/>
              <a:latin typeface="+mn-lt"/>
              <a:ea typeface="+mn-ea"/>
              <a:cs typeface="+mn-cs"/>
            </a:rPr>
            <a:t>　障がい者自立支援給付費の増加や、こども医療費の助成における高校３年生相当までの現物給付方式など、市独自の社会保障施策の実施から事業費は</a:t>
          </a:r>
          <a:r>
            <a:rPr kumimoji="1" lang="ja-JP" altLang="en-US" sz="1000" b="0" i="0" baseline="0">
              <a:solidFill>
                <a:schemeClr val="dk1"/>
              </a:solidFill>
              <a:effectLst/>
              <a:latin typeface="+mn-lt"/>
              <a:ea typeface="+mn-ea"/>
              <a:cs typeface="+mn-cs"/>
            </a:rPr>
            <a:t>高い</a:t>
          </a:r>
          <a:r>
            <a:rPr kumimoji="1" lang="ja-JP" altLang="ja-JP" sz="1000" b="0" i="0" baseline="0">
              <a:solidFill>
                <a:schemeClr val="dk1"/>
              </a:solidFill>
              <a:effectLst/>
              <a:latin typeface="+mn-lt"/>
              <a:ea typeface="+mn-ea"/>
              <a:cs typeface="+mn-cs"/>
            </a:rPr>
            <a:t>傾向にある。そのため、他の自治体に比べ、扶助単価が著しく高いものや当市独自の扶助等については、図ることにより、上昇を抑制していく必要がある。</a:t>
          </a:r>
          <a:endParaRPr lang="ja-JP" altLang="ja-JP" sz="11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111760</xdr:rowOff>
    </xdr:from>
    <xdr:to>
      <xdr:col>24</xdr:col>
      <xdr:colOff>25400</xdr:colOff>
      <xdr:row>54</xdr:row>
      <xdr:rowOff>149860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3700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135907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111760</xdr:rowOff>
    </xdr:from>
    <xdr:to>
      <xdr:col>19</xdr:col>
      <xdr:colOff>187325</xdr:colOff>
      <xdr:row>54</xdr:row>
      <xdr:rowOff>149860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3700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40657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4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149860</xdr:rowOff>
    </xdr:from>
    <xdr:to>
      <xdr:col>15</xdr:col>
      <xdr:colOff>98425</xdr:colOff>
      <xdr:row>55</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4081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71137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69850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30480</xdr:rowOff>
    </xdr:from>
    <xdr:to>
      <xdr:col>11</xdr:col>
      <xdr:colOff>60325</xdr:colOff>
      <xdr:row>56</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116857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78757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99060</xdr:rowOff>
    </xdr:from>
    <xdr:to>
      <xdr:col>24</xdr:col>
      <xdr:colOff>76200</xdr:colOff>
      <xdr:row>55</xdr:row>
      <xdr:rowOff>29210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115587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60960</xdr:rowOff>
    </xdr:from>
    <xdr:to>
      <xdr:col>20</xdr:col>
      <xdr:colOff>38100</xdr:colOff>
      <xdr:row>54</xdr:row>
      <xdr:rowOff>162560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1287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08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99060</xdr:rowOff>
    </xdr:from>
    <xdr:to>
      <xdr:col>15</xdr:col>
      <xdr:colOff>149225</xdr:colOff>
      <xdr:row>55</xdr:row>
      <xdr:rowOff>29210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39387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維持補修費、投資及び出資金、貸付金、繰出金などに係るその他の経常収支比率は、類似団体</a:t>
          </a:r>
          <a:r>
            <a:rPr kumimoji="1" lang="ja-JP" altLang="en-US" sz="1100" b="0" i="0" baseline="0">
              <a:solidFill>
                <a:schemeClr val="dk1"/>
              </a:solidFill>
              <a:effectLst/>
              <a:latin typeface="+mn-lt"/>
              <a:ea typeface="+mn-ea"/>
              <a:cs typeface="+mn-cs"/>
            </a:rPr>
            <a:t>と</a:t>
          </a:r>
          <a:r>
            <a:rPr kumimoji="1" lang="ja-JP" altLang="ja-JP" sz="1100" b="0" i="0" baseline="0">
              <a:solidFill>
                <a:schemeClr val="dk1"/>
              </a:solidFill>
              <a:effectLst/>
              <a:latin typeface="+mn-lt"/>
              <a:ea typeface="+mn-ea"/>
              <a:cs typeface="+mn-cs"/>
            </a:rPr>
            <a:t>同程度となっている。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令和</a:t>
          </a:r>
          <a:r>
            <a:rPr kumimoji="1" lang="ja-JP" altLang="en-US" sz="1100" b="0" i="0" baseline="0">
              <a:solidFill>
                <a:schemeClr val="dk1"/>
              </a:solidFill>
              <a:effectLst/>
              <a:latin typeface="+mn-lt"/>
              <a:ea typeface="+mn-ea"/>
              <a:cs typeface="+mn-cs"/>
            </a:rPr>
            <a:t>４</a:t>
          </a:r>
          <a:r>
            <a:rPr kumimoji="1" lang="ja-JP" altLang="ja-JP" sz="1100" b="0" i="0" baseline="0">
              <a:solidFill>
                <a:schemeClr val="dk1"/>
              </a:solidFill>
              <a:effectLst/>
              <a:latin typeface="+mn-lt"/>
              <a:ea typeface="+mn-ea"/>
              <a:cs typeface="+mn-cs"/>
            </a:rPr>
            <a:t>年度は１２．６％で、前年度比０．３ポイント増加しているが、除排雪費や道路橋りょうの維持管理費等の増加が主な要因である。今後も公共施設マネジメント計画により、施設保有量の適正化を推進し、維持補修費の平準化を図っ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3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146050</xdr:rowOff>
    </xdr:from>
    <xdr:to>
      <xdr:col>82</xdr:col>
      <xdr:colOff>107950</xdr:colOff>
      <xdr:row>58</xdr:row>
      <xdr:rowOff>63500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9187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107950</xdr:rowOff>
    </xdr:from>
    <xdr:to>
      <xdr:col>78</xdr:col>
      <xdr:colOff>69850</xdr:colOff>
      <xdr:row>57</xdr:row>
      <xdr:rowOff>146050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88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118127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54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107950</xdr:rowOff>
    </xdr:from>
    <xdr:to>
      <xdr:col>73</xdr:col>
      <xdr:colOff>180975</xdr:colOff>
      <xdr:row>57</xdr:row>
      <xdr:rowOff>158750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880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120650</xdr:rowOff>
    </xdr:from>
    <xdr:to>
      <xdr:col>74</xdr:col>
      <xdr:colOff>31750</xdr:colOff>
      <xdr:row>58</xdr:row>
      <xdr:rowOff>50800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35577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158750</xdr:rowOff>
    </xdr:from>
    <xdr:to>
      <xdr:col>69</xdr:col>
      <xdr:colOff>92075</xdr:colOff>
      <xdr:row>58</xdr:row>
      <xdr:rowOff>50800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931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88900</xdr:rowOff>
    </xdr:from>
    <xdr:to>
      <xdr:col>65</xdr:col>
      <xdr:colOff>53975</xdr:colOff>
      <xdr:row>59</xdr:row>
      <xdr:rowOff>19050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3827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12700</xdr:rowOff>
    </xdr:from>
    <xdr:to>
      <xdr:col>82</xdr:col>
      <xdr:colOff>158750</xdr:colOff>
      <xdr:row>58</xdr:row>
      <xdr:rowOff>114300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156227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95250</xdr:rowOff>
    </xdr:from>
    <xdr:to>
      <xdr:col>78</xdr:col>
      <xdr:colOff>120650</xdr:colOff>
      <xdr:row>58</xdr:row>
      <xdr:rowOff>25400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10177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57150</xdr:rowOff>
    </xdr:from>
    <xdr:to>
      <xdr:col>74</xdr:col>
      <xdr:colOff>31750</xdr:colOff>
      <xdr:row>57</xdr:row>
      <xdr:rowOff>158750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107950</xdr:rowOff>
    </xdr:from>
    <xdr:to>
      <xdr:col>69</xdr:col>
      <xdr:colOff>142875</xdr:colOff>
      <xdr:row>58</xdr:row>
      <xdr:rowOff>38100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48277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0</xdr:rowOff>
    </xdr:from>
    <xdr:to>
      <xdr:col>65</xdr:col>
      <xdr:colOff>53975</xdr:colOff>
      <xdr:row>58</xdr:row>
      <xdr:rowOff>101600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111777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000" b="0" i="0" baseline="0">
              <a:solidFill>
                <a:schemeClr val="dk1"/>
              </a:solidFill>
              <a:effectLst/>
              <a:latin typeface="+mn-lt"/>
              <a:ea typeface="+mn-ea"/>
              <a:cs typeface="+mn-cs"/>
            </a:rPr>
            <a:t>補助費等に</a:t>
          </a:r>
          <a:r>
            <a:rPr kumimoji="1" lang="ja-JP" altLang="en-US" sz="1000" b="0" i="0" baseline="0">
              <a:solidFill>
                <a:schemeClr val="dk1"/>
              </a:solidFill>
              <a:effectLst/>
              <a:latin typeface="+mn-lt"/>
              <a:ea typeface="+mn-ea"/>
              <a:cs typeface="+mn-cs"/>
            </a:rPr>
            <a:t>ついて</a:t>
          </a:r>
          <a:r>
            <a:rPr kumimoji="1" lang="ja-JP" altLang="ja-JP" sz="1000" b="0" i="0" baseline="0">
              <a:solidFill>
                <a:schemeClr val="dk1"/>
              </a:solidFill>
              <a:effectLst/>
              <a:latin typeface="+mn-lt"/>
              <a:ea typeface="+mn-ea"/>
              <a:cs typeface="+mn-cs"/>
            </a:rPr>
            <a:t>は、類似団体や県内市町と比較して低くなっている。これは、</a:t>
          </a:r>
          <a:r>
            <a:rPr kumimoji="1" lang="ja-JP" altLang="en-US" sz="1000" b="0" i="0" baseline="0">
              <a:solidFill>
                <a:schemeClr val="dk1"/>
              </a:solidFill>
              <a:effectLst/>
              <a:latin typeface="+mn-lt"/>
              <a:ea typeface="+mn-ea"/>
              <a:cs typeface="+mn-cs"/>
            </a:rPr>
            <a:t>合併前の</a:t>
          </a:r>
          <a:r>
            <a:rPr kumimoji="1" lang="ja-JP" altLang="ja-JP" sz="1000" b="0" i="0" baseline="0">
              <a:solidFill>
                <a:schemeClr val="dk1"/>
              </a:solidFill>
              <a:effectLst/>
              <a:latin typeface="+mn-lt"/>
              <a:ea typeface="+mn-ea"/>
              <a:cs typeface="+mn-cs"/>
            </a:rPr>
            <a:t>一部事務組合</a:t>
          </a:r>
          <a:r>
            <a:rPr kumimoji="1" lang="ja-JP" altLang="en-US" sz="1000" b="0" i="0" baseline="0">
              <a:solidFill>
                <a:schemeClr val="dk1"/>
              </a:solidFill>
              <a:effectLst/>
              <a:latin typeface="+mn-lt"/>
              <a:ea typeface="+mn-ea"/>
              <a:cs typeface="+mn-cs"/>
            </a:rPr>
            <a:t>が所管した</a:t>
          </a:r>
          <a:r>
            <a:rPr kumimoji="1" lang="ja-JP" altLang="ja-JP" sz="1000" b="0" i="0" baseline="0">
              <a:solidFill>
                <a:schemeClr val="dk1"/>
              </a:solidFill>
              <a:effectLst/>
              <a:latin typeface="+mn-lt"/>
              <a:ea typeface="+mn-ea"/>
              <a:cs typeface="+mn-cs"/>
            </a:rPr>
            <a:t>事務を引き継いだため、負担金（補助費等に区分されるもの）が大幅に減少し</a:t>
          </a:r>
          <a:r>
            <a:rPr kumimoji="1" lang="ja-JP" altLang="en-US" sz="1000" b="0" i="0" baseline="0">
              <a:solidFill>
                <a:schemeClr val="dk1"/>
              </a:solidFill>
              <a:effectLst/>
              <a:latin typeface="+mn-lt"/>
              <a:ea typeface="+mn-ea"/>
              <a:cs typeface="+mn-cs"/>
            </a:rPr>
            <a:t>、物件費や人件費に区分された背景がある</a:t>
          </a:r>
          <a:r>
            <a:rPr kumimoji="1" lang="ja-JP" altLang="ja-JP" sz="1000" b="0" i="0" baseline="0">
              <a:solidFill>
                <a:schemeClr val="dk1"/>
              </a:solidFill>
              <a:effectLst/>
              <a:latin typeface="+mn-lt"/>
              <a:ea typeface="+mn-ea"/>
              <a:cs typeface="+mn-cs"/>
            </a:rPr>
            <a:t>。</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　なお、補助金については、住民サービスの低下を最小限に抑えつつ、補助制度をより効果的・合理的に運用することを目的として、令和元年度に「日光市補助金の適正化に関する基準」を策定し各補助金の効果検証・評価を実施するなど、適正化の推進を行っている。</a:t>
          </a:r>
          <a:endParaRPr lang="ja-JP" altLang="ja-JP" sz="10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127000</xdr:rowOff>
    </xdr:from>
    <xdr:to>
      <xdr:col>82</xdr:col>
      <xdr:colOff>107950</xdr:colOff>
      <xdr:row>34</xdr:row>
      <xdr:rowOff>131572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59563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39133</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131572</xdr:rowOff>
    </xdr:from>
    <xdr:to>
      <xdr:col>78</xdr:col>
      <xdr:colOff>69850</xdr:colOff>
      <xdr:row>34</xdr:row>
      <xdr:rowOff>136144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59608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131572</xdr:rowOff>
    </xdr:from>
    <xdr:to>
      <xdr:col>73</xdr:col>
      <xdr:colOff>180975</xdr:colOff>
      <xdr:row>34</xdr:row>
      <xdr:rowOff>136144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59608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131572</xdr:rowOff>
    </xdr:from>
    <xdr:to>
      <xdr:col>69</xdr:col>
      <xdr:colOff>92075</xdr:colOff>
      <xdr:row>34</xdr:row>
      <xdr:rowOff>136144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59608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76200</xdr:rowOff>
    </xdr:from>
    <xdr:to>
      <xdr:col>82</xdr:col>
      <xdr:colOff>158750</xdr:colOff>
      <xdr:row>35</xdr:row>
      <xdr:rowOff>6350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156227</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581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80772</xdr:rowOff>
    </xdr:from>
    <xdr:to>
      <xdr:col>78</xdr:col>
      <xdr:colOff>120650</xdr:colOff>
      <xdr:row>35</xdr:row>
      <xdr:rowOff>10922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21099</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567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85344</xdr:rowOff>
    </xdr:from>
    <xdr:to>
      <xdr:col>74</xdr:col>
      <xdr:colOff>31750</xdr:colOff>
      <xdr:row>35</xdr:row>
      <xdr:rowOff>15494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25671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80772</xdr:rowOff>
    </xdr:from>
    <xdr:to>
      <xdr:col>69</xdr:col>
      <xdr:colOff>142875</xdr:colOff>
      <xdr:row>35</xdr:row>
      <xdr:rowOff>10922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21099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85344</xdr:rowOff>
    </xdr:from>
    <xdr:to>
      <xdr:col>65</xdr:col>
      <xdr:colOff>53975</xdr:colOff>
      <xdr:row>35</xdr:row>
      <xdr:rowOff>15494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25671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公債費は、合併特例事業債の積極的な活用などにより、類似団体や県内市町と比較し高い状況にある。庁舎整備事業などの大型事業のため発行した多額の合併特例事業債の償還が本格化してきたことや、臨時財政対策債発行額の増加などから、公債費はしばらく高止まりが予想さ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しかし、地方債への過度な依存を避けるため、緊急度や住民ニーズを的確に捉えた事業の集中と選択を徹底し、交付税措置のある市債の計画的な活用を図りながら、適正な財政運営に努めていく。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69850</xdr:rowOff>
    </xdr:from>
    <xdr:to>
      <xdr:col>24</xdr:col>
      <xdr:colOff>25400</xdr:colOff>
      <xdr:row>79</xdr:row>
      <xdr:rowOff>92711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6144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3573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69850</xdr:rowOff>
    </xdr:from>
    <xdr:to>
      <xdr:col>19</xdr:col>
      <xdr:colOff>187325</xdr:colOff>
      <xdr:row>79</xdr:row>
      <xdr:rowOff>74422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6144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80535</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33274</xdr:rowOff>
    </xdr:from>
    <xdr:to>
      <xdr:col>15</xdr:col>
      <xdr:colOff>98425</xdr:colOff>
      <xdr:row>79</xdr:row>
      <xdr:rowOff>74422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5778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135399</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140715</xdr:rowOff>
    </xdr:from>
    <xdr:to>
      <xdr:col>11</xdr:col>
      <xdr:colOff>9525</xdr:colOff>
      <xdr:row>79</xdr:row>
      <xdr:rowOff>33274</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513815"/>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41911</xdr:rowOff>
    </xdr:from>
    <xdr:to>
      <xdr:col>24</xdr:col>
      <xdr:colOff>76200</xdr:colOff>
      <xdr:row>79</xdr:row>
      <xdr:rowOff>143511</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121938</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49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19050</xdr:rowOff>
    </xdr:from>
    <xdr:to>
      <xdr:col>20</xdr:col>
      <xdr:colOff>38100</xdr:colOff>
      <xdr:row>79</xdr:row>
      <xdr:rowOff>120650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105427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23622</xdr:rowOff>
    </xdr:from>
    <xdr:to>
      <xdr:col>15</xdr:col>
      <xdr:colOff>149225</xdr:colOff>
      <xdr:row>79</xdr:row>
      <xdr:rowOff>125222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109999</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153924</xdr:rowOff>
    </xdr:from>
    <xdr:to>
      <xdr:col>11</xdr:col>
      <xdr:colOff>60325</xdr:colOff>
      <xdr:row>79</xdr:row>
      <xdr:rowOff>84074</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68851</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89915</xdr:rowOff>
    </xdr:from>
    <xdr:to>
      <xdr:col>6</xdr:col>
      <xdr:colOff>171450</xdr:colOff>
      <xdr:row>79</xdr:row>
      <xdr:rowOff>20065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4842</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b="0" i="0" baseline="0">
              <a:solidFill>
                <a:schemeClr val="dk1"/>
              </a:solidFill>
              <a:effectLst/>
              <a:latin typeface="+mn-lt"/>
              <a:ea typeface="+mn-ea"/>
              <a:cs typeface="+mn-cs"/>
            </a:rPr>
            <a:t>　人件費や物件費の経常収支比率が類似団体と比較して高い状況にある一方で、扶助費や補助費等が類似団体と比較して低いため、公債費以外の経常収支比率は類似団体より</a:t>
          </a:r>
          <a:r>
            <a:rPr kumimoji="1" lang="ja-JP" altLang="en-US" sz="900" b="0" i="0" baseline="0">
              <a:solidFill>
                <a:schemeClr val="dk1"/>
              </a:solidFill>
              <a:effectLst/>
              <a:latin typeface="+mn-lt"/>
              <a:ea typeface="+mn-ea"/>
              <a:cs typeface="+mn-cs"/>
            </a:rPr>
            <a:t>３</a:t>
          </a:r>
          <a:r>
            <a:rPr kumimoji="1" lang="en-US" altLang="ja-JP" sz="900" b="0" i="0" baseline="0">
              <a:solidFill>
                <a:schemeClr val="dk1"/>
              </a:solidFill>
              <a:effectLst/>
              <a:latin typeface="+mn-lt"/>
              <a:ea typeface="+mn-ea"/>
              <a:cs typeface="+mn-cs"/>
            </a:rPr>
            <a:t>.</a:t>
          </a:r>
          <a:r>
            <a:rPr kumimoji="1" lang="ja-JP" altLang="en-US" sz="900" b="0" i="0" baseline="0">
              <a:solidFill>
                <a:schemeClr val="dk1"/>
              </a:solidFill>
              <a:effectLst/>
              <a:latin typeface="+mn-lt"/>
              <a:ea typeface="+mn-ea"/>
              <a:cs typeface="+mn-cs"/>
            </a:rPr>
            <a:t>５ポイント</a:t>
          </a:r>
          <a:r>
            <a:rPr kumimoji="1" lang="ja-JP" altLang="ja-JP" sz="900" b="0" i="0" baseline="0">
              <a:solidFill>
                <a:schemeClr val="dk1"/>
              </a:solidFill>
              <a:effectLst/>
              <a:latin typeface="+mn-lt"/>
              <a:ea typeface="+mn-ea"/>
              <a:cs typeface="+mn-cs"/>
            </a:rPr>
            <a:t>低い</a:t>
          </a:r>
          <a:r>
            <a:rPr kumimoji="1" lang="ja-JP" altLang="en-US" sz="900" b="0" i="0" baseline="0">
              <a:solidFill>
                <a:schemeClr val="dk1"/>
              </a:solidFill>
              <a:effectLst/>
              <a:latin typeface="+mn-lt"/>
              <a:ea typeface="+mn-ea"/>
              <a:cs typeface="+mn-cs"/>
            </a:rPr>
            <a:t>７４．３</a:t>
          </a:r>
          <a:r>
            <a:rPr kumimoji="1" lang="ja-JP" altLang="ja-JP" sz="900" b="0" i="0" baseline="0">
              <a:solidFill>
                <a:schemeClr val="dk1"/>
              </a:solidFill>
              <a:effectLst/>
              <a:latin typeface="+mn-lt"/>
              <a:ea typeface="+mn-ea"/>
              <a:cs typeface="+mn-cs"/>
            </a:rPr>
            <a:t>％となった。令和</a:t>
          </a:r>
          <a:r>
            <a:rPr kumimoji="1" lang="ja-JP" altLang="en-US" sz="900" b="0" i="0" baseline="0">
              <a:solidFill>
                <a:schemeClr val="dk1"/>
              </a:solidFill>
              <a:effectLst/>
              <a:latin typeface="+mn-lt"/>
              <a:ea typeface="+mn-ea"/>
              <a:cs typeface="+mn-cs"/>
            </a:rPr>
            <a:t>４</a:t>
          </a:r>
          <a:r>
            <a:rPr kumimoji="1" lang="ja-JP" altLang="ja-JP" sz="900" b="0" i="0" baseline="0">
              <a:solidFill>
                <a:schemeClr val="dk1"/>
              </a:solidFill>
              <a:effectLst/>
              <a:latin typeface="+mn-lt"/>
              <a:ea typeface="+mn-ea"/>
              <a:cs typeface="+mn-cs"/>
            </a:rPr>
            <a:t>年度は、</a:t>
          </a:r>
          <a:r>
            <a:rPr kumimoji="1" lang="ja-JP" altLang="ja-JP" sz="1050" b="0" i="0" baseline="0">
              <a:solidFill>
                <a:schemeClr val="dk1"/>
              </a:solidFill>
              <a:effectLst/>
              <a:latin typeface="+mn-lt"/>
              <a:ea typeface="+mn-ea"/>
              <a:cs typeface="+mn-cs"/>
            </a:rPr>
            <a:t>市税収入が増加した</a:t>
          </a:r>
          <a:r>
            <a:rPr kumimoji="1" lang="ja-JP" altLang="en-US" sz="1050" b="0" i="0" baseline="0">
              <a:solidFill>
                <a:schemeClr val="dk1"/>
              </a:solidFill>
              <a:effectLst/>
              <a:latin typeface="+mn-lt"/>
              <a:ea typeface="+mn-ea"/>
              <a:cs typeface="+mn-cs"/>
            </a:rPr>
            <a:t>ものの</a:t>
          </a:r>
          <a:r>
            <a:rPr kumimoji="1" lang="ja-JP" altLang="ja-JP" sz="900" b="0" i="0" baseline="0">
              <a:solidFill>
                <a:schemeClr val="dk1"/>
              </a:solidFill>
              <a:effectLst/>
              <a:latin typeface="+mn-lt"/>
              <a:ea typeface="+mn-ea"/>
              <a:cs typeface="+mn-cs"/>
            </a:rPr>
            <a:t>地方交付税</a:t>
          </a:r>
          <a:r>
            <a:rPr kumimoji="1" lang="ja-JP" altLang="en-US" sz="900" b="0" i="0" baseline="0">
              <a:solidFill>
                <a:schemeClr val="dk1"/>
              </a:solidFill>
              <a:effectLst/>
              <a:latin typeface="+mn-lt"/>
              <a:ea typeface="+mn-ea"/>
              <a:cs typeface="+mn-cs"/>
            </a:rPr>
            <a:t>・臨時財政対策債の減少により、</a:t>
          </a:r>
          <a:r>
            <a:rPr kumimoji="1" lang="ja-JP" altLang="ja-JP" sz="900" b="0" i="0" baseline="0">
              <a:solidFill>
                <a:schemeClr val="dk1"/>
              </a:solidFill>
              <a:effectLst/>
              <a:latin typeface="+mn-lt"/>
              <a:ea typeface="+mn-ea"/>
              <a:cs typeface="+mn-cs"/>
            </a:rPr>
            <a:t>経常一般財源は</a:t>
          </a:r>
          <a:r>
            <a:rPr kumimoji="1" lang="ja-JP" altLang="en-US" sz="900" b="0" i="0" baseline="0">
              <a:solidFill>
                <a:schemeClr val="dk1"/>
              </a:solidFill>
              <a:effectLst/>
              <a:latin typeface="+mn-lt"/>
              <a:ea typeface="+mn-ea"/>
              <a:cs typeface="+mn-cs"/>
            </a:rPr>
            <a:t>大幅に減少し</a:t>
          </a:r>
          <a:r>
            <a:rPr kumimoji="1" lang="ja-JP" altLang="ja-JP" sz="900" b="0" i="0" baseline="0">
              <a:solidFill>
                <a:schemeClr val="dk1"/>
              </a:solidFill>
              <a:effectLst/>
              <a:latin typeface="+mn-lt"/>
              <a:ea typeface="+mn-ea"/>
              <a:cs typeface="+mn-cs"/>
            </a:rPr>
            <a:t>、物件費、扶助費に係る経常経費一般財源が</a:t>
          </a:r>
          <a:r>
            <a:rPr kumimoji="1" lang="ja-JP" altLang="en-US" sz="900" b="0" i="0" baseline="0">
              <a:solidFill>
                <a:schemeClr val="dk1"/>
              </a:solidFill>
              <a:effectLst/>
              <a:latin typeface="+mn-lt"/>
              <a:ea typeface="+mn-ea"/>
              <a:cs typeface="+mn-cs"/>
            </a:rPr>
            <a:t>増加</a:t>
          </a:r>
          <a:r>
            <a:rPr kumimoji="1" lang="ja-JP" altLang="ja-JP" sz="900" b="0" i="0" baseline="0">
              <a:solidFill>
                <a:schemeClr val="dk1"/>
              </a:solidFill>
              <a:effectLst/>
              <a:latin typeface="+mn-lt"/>
              <a:ea typeface="+mn-ea"/>
              <a:cs typeface="+mn-cs"/>
            </a:rPr>
            <a:t>したため、</a:t>
          </a:r>
          <a:r>
            <a:rPr kumimoji="1" lang="ja-JP" altLang="en-US" sz="900" b="0" i="0" baseline="0">
              <a:solidFill>
                <a:schemeClr val="dk1"/>
              </a:solidFill>
              <a:effectLst/>
              <a:latin typeface="+mn-lt"/>
              <a:ea typeface="+mn-ea"/>
              <a:cs typeface="+mn-cs"/>
            </a:rPr>
            <a:t>４．０</a:t>
          </a:r>
          <a:r>
            <a:rPr kumimoji="1" lang="ja-JP" altLang="ja-JP" sz="900" b="0" i="0" baseline="0">
              <a:solidFill>
                <a:schemeClr val="dk1"/>
              </a:solidFill>
              <a:effectLst/>
              <a:latin typeface="+mn-lt"/>
              <a:ea typeface="+mn-ea"/>
              <a:cs typeface="+mn-cs"/>
            </a:rPr>
            <a:t>ポイント</a:t>
          </a:r>
          <a:r>
            <a:rPr kumimoji="1" lang="ja-JP" altLang="en-US" sz="900" b="0" i="0" baseline="0">
              <a:solidFill>
                <a:schemeClr val="dk1"/>
              </a:solidFill>
              <a:effectLst/>
              <a:latin typeface="+mn-lt"/>
              <a:ea typeface="+mn-ea"/>
              <a:cs typeface="+mn-cs"/>
            </a:rPr>
            <a:t>増加</a:t>
          </a:r>
          <a:r>
            <a:rPr kumimoji="1" lang="ja-JP" altLang="ja-JP" sz="900" b="0" i="0" baseline="0">
              <a:solidFill>
                <a:schemeClr val="dk1"/>
              </a:solidFill>
              <a:effectLst/>
              <a:latin typeface="+mn-lt"/>
              <a:ea typeface="+mn-ea"/>
              <a:cs typeface="+mn-cs"/>
            </a:rPr>
            <a:t>する結果となった。</a:t>
          </a:r>
          <a:endParaRPr lang="ja-JP" altLang="ja-JP" sz="1050">
            <a:effectLst/>
          </a:endParaRPr>
        </a:p>
        <a:p>
          <a:pPr eaLnBrk="1" fontAlgn="auto" latinLnBrk="0" hangingPunct="1"/>
          <a:r>
            <a:rPr kumimoji="1" lang="ja-JP" altLang="ja-JP" sz="900" b="0" i="0" baseline="0">
              <a:solidFill>
                <a:schemeClr val="dk1"/>
              </a:solidFill>
              <a:effectLst/>
              <a:latin typeface="+mn-lt"/>
              <a:ea typeface="+mn-ea"/>
              <a:cs typeface="+mn-cs"/>
            </a:rPr>
            <a:t>　公債費</a:t>
          </a:r>
          <a:r>
            <a:rPr kumimoji="1" lang="ja-JP" altLang="en-US" sz="900" b="0" i="0" baseline="0">
              <a:solidFill>
                <a:schemeClr val="dk1"/>
              </a:solidFill>
              <a:effectLst/>
              <a:latin typeface="+mn-lt"/>
              <a:ea typeface="+mn-ea"/>
              <a:cs typeface="+mn-cs"/>
            </a:rPr>
            <a:t>は減少傾向にあるものの、</a:t>
          </a:r>
          <a:r>
            <a:rPr kumimoji="1" lang="ja-JP" altLang="ja-JP" sz="900" b="0" i="0" baseline="0">
              <a:solidFill>
                <a:schemeClr val="dk1"/>
              </a:solidFill>
              <a:effectLst/>
              <a:latin typeface="+mn-lt"/>
              <a:ea typeface="+mn-ea"/>
              <a:cs typeface="+mn-cs"/>
            </a:rPr>
            <a:t>人件費、物件費及び補助費等</a:t>
          </a:r>
          <a:r>
            <a:rPr kumimoji="1" lang="ja-JP" altLang="en-US" sz="900" b="0" i="0" baseline="0">
              <a:solidFill>
                <a:schemeClr val="dk1"/>
              </a:solidFill>
              <a:effectLst/>
              <a:latin typeface="+mn-lt"/>
              <a:ea typeface="+mn-ea"/>
              <a:cs typeface="+mn-cs"/>
            </a:rPr>
            <a:t>の</a:t>
          </a:r>
          <a:r>
            <a:rPr kumimoji="1" lang="ja-JP" altLang="ja-JP" sz="900" b="0" i="0" baseline="0">
              <a:solidFill>
                <a:schemeClr val="dk1"/>
              </a:solidFill>
              <a:effectLst/>
              <a:latin typeface="+mn-lt"/>
              <a:ea typeface="+mn-ea"/>
              <a:cs typeface="+mn-cs"/>
            </a:rPr>
            <a:t>経常経費の</a:t>
          </a:r>
          <a:r>
            <a:rPr kumimoji="1" lang="ja-JP" altLang="en-US" sz="900" b="0" i="0" baseline="0">
              <a:solidFill>
                <a:schemeClr val="dk1"/>
              </a:solidFill>
              <a:effectLst/>
              <a:latin typeface="+mn-lt"/>
              <a:ea typeface="+mn-ea"/>
              <a:cs typeface="+mn-cs"/>
            </a:rPr>
            <a:t>削減</a:t>
          </a:r>
          <a:r>
            <a:rPr kumimoji="1" lang="ja-JP" altLang="ja-JP" sz="900" b="0" i="0" baseline="0">
              <a:solidFill>
                <a:schemeClr val="dk1"/>
              </a:solidFill>
              <a:effectLst/>
              <a:latin typeface="+mn-lt"/>
              <a:ea typeface="+mn-ea"/>
              <a:cs typeface="+mn-cs"/>
            </a:rPr>
            <a:t>により、経常収支比率の更なる改善を図る必要がある。</a:t>
          </a:r>
          <a:endParaRPr lang="ja-JP" altLang="ja-JP" sz="105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29845</xdr:rowOff>
    </xdr:from>
    <xdr:to>
      <xdr:col>82</xdr:col>
      <xdr:colOff>107950</xdr:colOff>
      <xdr:row>75</xdr:row>
      <xdr:rowOff>86995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2717145"/>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36847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067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29845</xdr:rowOff>
    </xdr:from>
    <xdr:to>
      <xdr:col>78</xdr:col>
      <xdr:colOff>69850</xdr:colOff>
      <xdr:row>75</xdr:row>
      <xdr:rowOff>149861</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2717145"/>
          <a:ext cx="889000" cy="29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139716</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2998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149861</xdr:rowOff>
    </xdr:from>
    <xdr:to>
      <xdr:col>73</xdr:col>
      <xdr:colOff>180975</xdr:colOff>
      <xdr:row>76</xdr:row>
      <xdr:rowOff>155575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893800" y="13008611"/>
          <a:ext cx="889000" cy="17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155575</xdr:rowOff>
    </xdr:from>
    <xdr:to>
      <xdr:col>69</xdr:col>
      <xdr:colOff>92075</xdr:colOff>
      <xdr:row>77</xdr:row>
      <xdr:rowOff>41275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004800" y="131857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36847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36195</xdr:rowOff>
    </xdr:from>
    <xdr:to>
      <xdr:col>82</xdr:col>
      <xdr:colOff>158750</xdr:colOff>
      <xdr:row>75</xdr:row>
      <xdr:rowOff>137795</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289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52722</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2740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150495</xdr:rowOff>
    </xdr:from>
    <xdr:to>
      <xdr:col>78</xdr:col>
      <xdr:colOff>120650</xdr:colOff>
      <xdr:row>74</xdr:row>
      <xdr:rowOff>80645</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266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90822</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243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99060</xdr:rowOff>
    </xdr:from>
    <xdr:to>
      <xdr:col>74</xdr:col>
      <xdr:colOff>31750</xdr:colOff>
      <xdr:row>76</xdr:row>
      <xdr:rowOff>29211</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39387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104775</xdr:rowOff>
    </xdr:from>
    <xdr:to>
      <xdr:col>69</xdr:col>
      <xdr:colOff>142875</xdr:colOff>
      <xdr:row>77</xdr:row>
      <xdr:rowOff>34925</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13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45102</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290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161925</xdr:rowOff>
    </xdr:from>
    <xdr:to>
      <xdr:col>65</xdr:col>
      <xdr:colOff>53975</xdr:colOff>
      <xdr:row>77</xdr:row>
      <xdr:rowOff>92075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19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76852</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27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栃木県日光市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155994</xdr:rowOff>
    </xdr:from>
    <xdr:to>
      <xdr:col>29</xdr:col>
      <xdr:colOff>127000</xdr:colOff>
      <xdr:row>15</xdr:row>
      <xdr:rowOff>162638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775369"/>
          <a:ext cx="647700" cy="6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141765</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3104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153922</xdr:rowOff>
    </xdr:from>
    <xdr:to>
      <xdr:col>26</xdr:col>
      <xdr:colOff>50800</xdr:colOff>
      <xdr:row>15</xdr:row>
      <xdr:rowOff>162638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4305300" y="2773297"/>
          <a:ext cx="698500" cy="8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87115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322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153922</xdr:rowOff>
    </xdr:from>
    <xdr:to>
      <xdr:col>22</xdr:col>
      <xdr:colOff>114300</xdr:colOff>
      <xdr:row>15</xdr:row>
      <xdr:rowOff>168096</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773297"/>
          <a:ext cx="698500" cy="14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21698</xdr:rowOff>
    </xdr:from>
    <xdr:to>
      <xdr:col>22</xdr:col>
      <xdr:colOff>165100</xdr:colOff>
      <xdr:row>18</xdr:row>
      <xdr:rowOff>123298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3155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108075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24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168096</xdr:rowOff>
    </xdr:from>
    <xdr:to>
      <xdr:col>18</xdr:col>
      <xdr:colOff>177800</xdr:colOff>
      <xdr:row>16</xdr:row>
      <xdr:rowOff>20134</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787471"/>
          <a:ext cx="698500" cy="23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46787</xdr:rowOff>
    </xdr:from>
    <xdr:to>
      <xdr:col>19</xdr:col>
      <xdr:colOff>38100</xdr:colOff>
      <xdr:row>18</xdr:row>
      <xdr:rowOff>148387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180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133164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26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60417</xdr:rowOff>
    </xdr:from>
    <xdr:to>
      <xdr:col>15</xdr:col>
      <xdr:colOff>101600</xdr:colOff>
      <xdr:row>18</xdr:row>
      <xdr:rowOff>162017</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194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146794</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28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105194</xdr:rowOff>
    </xdr:from>
    <xdr:to>
      <xdr:col>29</xdr:col>
      <xdr:colOff>177800</xdr:colOff>
      <xdr:row>16</xdr:row>
      <xdr:rowOff>35344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724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121721</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569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111838</xdr:rowOff>
    </xdr:from>
    <xdr:to>
      <xdr:col>26</xdr:col>
      <xdr:colOff>101600</xdr:colOff>
      <xdr:row>16</xdr:row>
      <xdr:rowOff>41988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731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52165</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500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103122</xdr:rowOff>
    </xdr:from>
    <xdr:to>
      <xdr:col>22</xdr:col>
      <xdr:colOff>165100</xdr:colOff>
      <xdr:row>16</xdr:row>
      <xdr:rowOff>33272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722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43449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49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117296</xdr:rowOff>
    </xdr:from>
    <xdr:to>
      <xdr:col>19</xdr:col>
      <xdr:colOff>38100</xdr:colOff>
      <xdr:row>16</xdr:row>
      <xdr:rowOff>47446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736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57623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50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140784</xdr:rowOff>
    </xdr:from>
    <xdr:to>
      <xdr:col>15</xdr:col>
      <xdr:colOff>101600</xdr:colOff>
      <xdr:row>16</xdr:row>
      <xdr:rowOff>70934</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760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81111</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529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a:extLst>
            <a:ext uri="{FF2B5EF4-FFF2-40B4-BE49-F238E27FC236}">
              <a16:creationId xmlns:a16="http://schemas.microsoft.com/office/drawing/2014/main" id="{00000000-0008-0000-0500-00006F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a:extLst>
            <a:ext uri="{FF2B5EF4-FFF2-40B4-BE49-F238E27FC236}">
              <a16:creationId xmlns:a16="http://schemas.microsoft.com/office/drawing/2014/main" id="{00000000-0008-0000-0500-000071000000}"/>
            </a:ext>
          </a:extLst>
        </xdr:cNvPr>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a:extLst>
            <a:ext uri="{FF2B5EF4-FFF2-40B4-BE49-F238E27FC236}">
              <a16:creationId xmlns:a16="http://schemas.microsoft.com/office/drawing/2014/main" id="{00000000-0008-0000-0500-000073000000}"/>
            </a:ext>
          </a:extLst>
        </xdr:cNvPr>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240484</xdr:rowOff>
    </xdr:from>
    <xdr:to>
      <xdr:col>29</xdr:col>
      <xdr:colOff>127000</xdr:colOff>
      <xdr:row>35</xdr:row>
      <xdr:rowOff>56820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003800" y="6507934"/>
          <a:ext cx="647700" cy="159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191936</xdr:rowOff>
    </xdr:from>
    <xdr:ext cx="762000" cy="259045"/>
    <xdr:sp macro="" textlink="">
      <xdr:nvSpPr>
        <xdr:cNvPr id="118" name="人口1人当たり決算額の推移平均値テキスト445">
          <a:extLst>
            <a:ext uri="{FF2B5EF4-FFF2-40B4-BE49-F238E27FC236}">
              <a16:creationId xmlns:a16="http://schemas.microsoft.com/office/drawing/2014/main" id="{00000000-0008-0000-0500-000076000000}"/>
            </a:ext>
          </a:extLst>
        </xdr:cNvPr>
        <xdr:cNvSpPr txBox="1"/>
      </xdr:nvSpPr>
      <xdr:spPr>
        <a:xfrm>
          <a:off x="5740400" y="6802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240484</xdr:rowOff>
    </xdr:from>
    <xdr:to>
      <xdr:col>26</xdr:col>
      <xdr:colOff>50800</xdr:colOff>
      <xdr:row>34</xdr:row>
      <xdr:rowOff>327972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4305300" y="6507934"/>
          <a:ext cx="698500" cy="87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320377</xdr:rowOff>
    </xdr:from>
    <xdr:ext cx="7366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622800" y="6930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327972</xdr:rowOff>
    </xdr:from>
    <xdr:to>
      <xdr:col>22</xdr:col>
      <xdr:colOff>114300</xdr:colOff>
      <xdr:row>35</xdr:row>
      <xdr:rowOff>87126</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3606800" y="6595422"/>
          <a:ext cx="698500" cy="1020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238768</xdr:rowOff>
    </xdr:from>
    <xdr:to>
      <xdr:col>22</xdr:col>
      <xdr:colOff>165100</xdr:colOff>
      <xdr:row>35</xdr:row>
      <xdr:rowOff>340368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42545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325145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924300" y="693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87126</xdr:rowOff>
    </xdr:from>
    <xdr:to>
      <xdr:col>18</xdr:col>
      <xdr:colOff>177800</xdr:colOff>
      <xdr:row>35</xdr:row>
      <xdr:rowOff>174255</xdr:rowOff>
    </xdr:to>
    <xdr:cxnSp macro="">
      <xdr:nvCxnSpPr>
        <xdr:cNvPr id="126" name="直線コネクタ 125">
          <a:extLst>
            <a:ext uri="{FF2B5EF4-FFF2-40B4-BE49-F238E27FC236}">
              <a16:creationId xmlns:a16="http://schemas.microsoft.com/office/drawing/2014/main" id="{00000000-0008-0000-0500-00007E000000}"/>
            </a:ext>
          </a:extLst>
        </xdr:cNvPr>
        <xdr:cNvCxnSpPr/>
      </xdr:nvCxnSpPr>
      <xdr:spPr bwMode="auto">
        <a:xfrm flipV="1">
          <a:off x="2908300" y="6697476"/>
          <a:ext cx="698500" cy="87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247650</xdr:rowOff>
    </xdr:from>
    <xdr:to>
      <xdr:col>19</xdr:col>
      <xdr:colOff>38100</xdr:colOff>
      <xdr:row>36</xdr:row>
      <xdr:rowOff>6350</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3556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334027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22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253136</xdr:rowOff>
    </xdr:from>
    <xdr:to>
      <xdr:col>15</xdr:col>
      <xdr:colOff>101600</xdr:colOff>
      <xdr:row>36</xdr:row>
      <xdr:rowOff>11836</xdr:rowOff>
    </xdr:to>
    <xdr:sp macro="" textlink="">
      <xdr:nvSpPr>
        <xdr:cNvPr id="129" name="フローチャート: 判断 128">
          <a:extLst>
            <a:ext uri="{FF2B5EF4-FFF2-40B4-BE49-F238E27FC236}">
              <a16:creationId xmlns:a16="http://schemas.microsoft.com/office/drawing/2014/main" id="{00000000-0008-0000-0500-000081000000}"/>
            </a:ext>
          </a:extLst>
        </xdr:cNvPr>
        <xdr:cNvSpPr/>
      </xdr:nvSpPr>
      <xdr:spPr bwMode="auto">
        <a:xfrm>
          <a:off x="2857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339513</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5273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6020</xdr:rowOff>
    </xdr:from>
    <xdr:to>
      <xdr:col>29</xdr:col>
      <xdr:colOff>177800</xdr:colOff>
      <xdr:row>35</xdr:row>
      <xdr:rowOff>107620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5600700" y="6616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193997</xdr:rowOff>
    </xdr:from>
    <xdr:ext cx="762000" cy="259045"/>
    <xdr:sp macro="" textlink="">
      <xdr:nvSpPr>
        <xdr:cNvPr id="137" name="人口1人当たり決算額の推移該当値テキスト445">
          <a:extLst>
            <a:ext uri="{FF2B5EF4-FFF2-40B4-BE49-F238E27FC236}">
              <a16:creationId xmlns:a16="http://schemas.microsoft.com/office/drawing/2014/main" id="{00000000-0008-0000-0500-000089000000}"/>
            </a:ext>
          </a:extLst>
        </xdr:cNvPr>
        <xdr:cNvSpPr txBox="1"/>
      </xdr:nvSpPr>
      <xdr:spPr>
        <a:xfrm>
          <a:off x="5740400" y="646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189683</xdr:rowOff>
    </xdr:from>
    <xdr:to>
      <xdr:col>26</xdr:col>
      <xdr:colOff>101600</xdr:colOff>
      <xdr:row>34</xdr:row>
      <xdr:rowOff>291283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953000" y="64571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301460</xdr:rowOff>
    </xdr:from>
    <xdr:ext cx="7366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4622800" y="6226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277172</xdr:rowOff>
    </xdr:from>
    <xdr:to>
      <xdr:col>22</xdr:col>
      <xdr:colOff>165100</xdr:colOff>
      <xdr:row>35</xdr:row>
      <xdr:rowOff>35872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4254500" y="6544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46049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924300" y="6313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36326</xdr:rowOff>
    </xdr:from>
    <xdr:to>
      <xdr:col>19</xdr:col>
      <xdr:colOff>38100</xdr:colOff>
      <xdr:row>35</xdr:row>
      <xdr:rowOff>137926</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3556000" y="6646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148103</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3225800" y="6415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123455</xdr:rowOff>
    </xdr:from>
    <xdr:to>
      <xdr:col>15</xdr:col>
      <xdr:colOff>101600</xdr:colOff>
      <xdr:row>35</xdr:row>
      <xdr:rowOff>225055</xdr:rowOff>
    </xdr:to>
    <xdr:sp macro="" textlink="">
      <xdr:nvSpPr>
        <xdr:cNvPr id="144" name="楕円 143">
          <a:extLst>
            <a:ext uri="{FF2B5EF4-FFF2-40B4-BE49-F238E27FC236}">
              <a16:creationId xmlns:a16="http://schemas.microsoft.com/office/drawing/2014/main" id="{00000000-0008-0000-0500-000090000000}"/>
            </a:ext>
          </a:extLst>
        </xdr:cNvPr>
        <xdr:cNvSpPr/>
      </xdr:nvSpPr>
      <xdr:spPr bwMode="auto">
        <a:xfrm>
          <a:off x="2857500" y="6733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235232</xdr:rowOff>
    </xdr:from>
    <xdr:ext cx="762000" cy="259045"/>
    <xdr:sp macro="" textlink="">
      <xdr:nvSpPr>
        <xdr:cNvPr id="145" name="テキスト ボックス 144">
          <a:extLst>
            <a:ext uri="{FF2B5EF4-FFF2-40B4-BE49-F238E27FC236}">
              <a16:creationId xmlns:a16="http://schemas.microsoft.com/office/drawing/2014/main" id="{00000000-0008-0000-0500-000091000000}"/>
            </a:ext>
          </a:extLst>
        </xdr:cNvPr>
        <xdr:cNvSpPr txBox="1"/>
      </xdr:nvSpPr>
      <xdr:spPr>
        <a:xfrm>
          <a:off x="2527300" y="650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栃木県日光市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77,546
76,199
1,449.83
44,485,352
42,406,364
1,921,040
25,348,147
51,789,674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81274</xdr:rowOff>
    </xdr:from>
    <xdr:to>
      <xdr:col>24</xdr:col>
      <xdr:colOff>63500</xdr:colOff>
      <xdr:row>32</xdr:row>
      <xdr:rowOff>89465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567674"/>
          <a:ext cx="838200" cy="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4157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76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69558</xdr:rowOff>
    </xdr:from>
    <xdr:to>
      <xdr:col>19</xdr:col>
      <xdr:colOff>177800</xdr:colOff>
      <xdr:row>32</xdr:row>
      <xdr:rowOff>81274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5555958"/>
          <a:ext cx="889000" cy="1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124001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9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69558</xdr:rowOff>
    </xdr:from>
    <xdr:to>
      <xdr:col>15</xdr:col>
      <xdr:colOff>50800</xdr:colOff>
      <xdr:row>33</xdr:row>
      <xdr:rowOff>23285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555958"/>
          <a:ext cx="889000" cy="125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63868</xdr:rowOff>
    </xdr:from>
    <xdr:to>
      <xdr:col>15</xdr:col>
      <xdr:colOff>101600</xdr:colOff>
      <xdr:row>36</xdr:row>
      <xdr:rowOff>165468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156595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2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23285</xdr:rowOff>
    </xdr:from>
    <xdr:to>
      <xdr:col>10</xdr:col>
      <xdr:colOff>114300</xdr:colOff>
      <xdr:row>33</xdr:row>
      <xdr:rowOff>41592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681135"/>
          <a:ext cx="889000" cy="1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169786</xdr:rowOff>
    </xdr:from>
    <xdr:to>
      <xdr:col>10</xdr:col>
      <xdr:colOff>165100</xdr:colOff>
      <xdr:row>37</xdr:row>
      <xdr:rowOff>99936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91063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9938</xdr:rowOff>
    </xdr:from>
    <xdr:to>
      <xdr:col>6</xdr:col>
      <xdr:colOff>38100</xdr:colOff>
      <xdr:row>37</xdr:row>
      <xdr:rowOff>111538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102665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38665</xdr:rowOff>
    </xdr:from>
    <xdr:to>
      <xdr:col>24</xdr:col>
      <xdr:colOff>114300</xdr:colOff>
      <xdr:row>32</xdr:row>
      <xdr:rowOff>140265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52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61542</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376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30474</xdr:rowOff>
    </xdr:from>
    <xdr:to>
      <xdr:col>20</xdr:col>
      <xdr:colOff>38100</xdr:colOff>
      <xdr:row>32</xdr:row>
      <xdr:rowOff>132074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51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148601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292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18758</xdr:rowOff>
    </xdr:from>
    <xdr:to>
      <xdr:col>15</xdr:col>
      <xdr:colOff>101600</xdr:colOff>
      <xdr:row>32</xdr:row>
      <xdr:rowOff>120358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50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136885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280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143935</xdr:rowOff>
    </xdr:from>
    <xdr:to>
      <xdr:col>10</xdr:col>
      <xdr:colOff>165100</xdr:colOff>
      <xdr:row>33</xdr:row>
      <xdr:rowOff>74085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63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90612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40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162242</xdr:rowOff>
    </xdr:from>
    <xdr:to>
      <xdr:col>6</xdr:col>
      <xdr:colOff>38100</xdr:colOff>
      <xdr:row>33</xdr:row>
      <xdr:rowOff>92392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64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108919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42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153743</xdr:rowOff>
    </xdr:from>
    <xdr:to>
      <xdr:col>24</xdr:col>
      <xdr:colOff>63500</xdr:colOff>
      <xdr:row>55</xdr:row>
      <xdr:rowOff>151086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412043"/>
          <a:ext cx="838200" cy="16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109879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711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151086</xdr:rowOff>
    </xdr:from>
    <xdr:to>
      <xdr:col>19</xdr:col>
      <xdr:colOff>177800</xdr:colOff>
      <xdr:row>56</xdr:row>
      <xdr:rowOff>48020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580836"/>
          <a:ext cx="889000" cy="6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93573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86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8135</xdr:rowOff>
    </xdr:from>
    <xdr:to>
      <xdr:col>15</xdr:col>
      <xdr:colOff>50800</xdr:colOff>
      <xdr:row>56</xdr:row>
      <xdr:rowOff>48020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609335"/>
          <a:ext cx="889000" cy="3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72299</xdr:rowOff>
    </xdr:from>
    <xdr:to>
      <xdr:col>15</xdr:col>
      <xdr:colOff>101600</xdr:colOff>
      <xdr:row>58</xdr:row>
      <xdr:rowOff>2449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165026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93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8135</xdr:rowOff>
    </xdr:from>
    <xdr:to>
      <xdr:col>10</xdr:col>
      <xdr:colOff>114300</xdr:colOff>
      <xdr:row>56</xdr:row>
      <xdr:rowOff>65732</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609335"/>
          <a:ext cx="889000" cy="5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124692</xdr:rowOff>
    </xdr:from>
    <xdr:to>
      <xdr:col>10</xdr:col>
      <xdr:colOff>165100</xdr:colOff>
      <xdr:row>58</xdr:row>
      <xdr:rowOff>54842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9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45969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99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157197</xdr:rowOff>
    </xdr:from>
    <xdr:to>
      <xdr:col>6</xdr:col>
      <xdr:colOff>38100</xdr:colOff>
      <xdr:row>58</xdr:row>
      <xdr:rowOff>87347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2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78474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0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102943</xdr:rowOff>
    </xdr:from>
    <xdr:to>
      <xdr:col>24</xdr:col>
      <xdr:colOff>114300</xdr:colOff>
      <xdr:row>55</xdr:row>
      <xdr:rowOff>33093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36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125820</xdr:rowOff>
    </xdr:from>
    <xdr:ext cx="599010"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21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100286</xdr:rowOff>
    </xdr:from>
    <xdr:to>
      <xdr:col>20</xdr:col>
      <xdr:colOff>38100</xdr:colOff>
      <xdr:row>56</xdr:row>
      <xdr:rowOff>30436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53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46963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30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168670</xdr:rowOff>
    </xdr:from>
    <xdr:to>
      <xdr:col>15</xdr:col>
      <xdr:colOff>101600</xdr:colOff>
      <xdr:row>56</xdr:row>
      <xdr:rowOff>98820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115347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37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128785</xdr:rowOff>
    </xdr:from>
    <xdr:to>
      <xdr:col>10</xdr:col>
      <xdr:colOff>165100</xdr:colOff>
      <xdr:row>56</xdr:row>
      <xdr:rowOff>58935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55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75462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33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14932</xdr:rowOff>
    </xdr:from>
    <xdr:to>
      <xdr:col>6</xdr:col>
      <xdr:colOff>38100</xdr:colOff>
      <xdr:row>56</xdr:row>
      <xdr:rowOff>116532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61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133059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39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6083</xdr:rowOff>
    </xdr:from>
    <xdr:to>
      <xdr:col>24</xdr:col>
      <xdr:colOff>63500</xdr:colOff>
      <xdr:row>77</xdr:row>
      <xdr:rowOff>6617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207733"/>
          <a:ext cx="8382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150310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351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6617</xdr:rowOff>
    </xdr:from>
    <xdr:to>
      <xdr:col>19</xdr:col>
      <xdr:colOff>177800</xdr:colOff>
      <xdr:row>77</xdr:row>
      <xdr:rowOff>103200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208267"/>
          <a:ext cx="889000" cy="9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92663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46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103200</xdr:rowOff>
    </xdr:from>
    <xdr:to>
      <xdr:col>15</xdr:col>
      <xdr:colOff>50800</xdr:colOff>
      <xdr:row>77</xdr:row>
      <xdr:rowOff>166712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304850"/>
          <a:ext cx="889000" cy="6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167920</xdr:rowOff>
    </xdr:from>
    <xdr:to>
      <xdr:col>15</xdr:col>
      <xdr:colOff>101600</xdr:colOff>
      <xdr:row>78</xdr:row>
      <xdr:rowOff>98070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89197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46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109334</xdr:rowOff>
    </xdr:from>
    <xdr:to>
      <xdr:col>10</xdr:col>
      <xdr:colOff>114300</xdr:colOff>
      <xdr:row>77</xdr:row>
      <xdr:rowOff>166712</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310984"/>
          <a:ext cx="889000" cy="5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24168</xdr:rowOff>
    </xdr:from>
    <xdr:to>
      <xdr:col>10</xdr:col>
      <xdr:colOff>165100</xdr:colOff>
      <xdr:row>78</xdr:row>
      <xdr:rowOff>125768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116895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489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23177</xdr:rowOff>
    </xdr:from>
    <xdr:to>
      <xdr:col>6</xdr:col>
      <xdr:colOff>38100</xdr:colOff>
      <xdr:row>78</xdr:row>
      <xdr:rowOff>124777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9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115904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489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126733</xdr:rowOff>
    </xdr:from>
    <xdr:to>
      <xdr:col>24</xdr:col>
      <xdr:colOff>114300</xdr:colOff>
      <xdr:row>77</xdr:row>
      <xdr:rowOff>56883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15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149610</xdr:rowOff>
    </xdr:from>
    <xdr:ext cx="534377"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00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127267</xdr:rowOff>
    </xdr:from>
    <xdr:to>
      <xdr:col>20</xdr:col>
      <xdr:colOff>38100</xdr:colOff>
      <xdr:row>77</xdr:row>
      <xdr:rowOff>57417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15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73944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293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52400</xdr:rowOff>
    </xdr:from>
    <xdr:to>
      <xdr:col>15</xdr:col>
      <xdr:colOff>101600</xdr:colOff>
      <xdr:row>77</xdr:row>
      <xdr:rowOff>154000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2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170527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02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115912</xdr:rowOff>
    </xdr:from>
    <xdr:to>
      <xdr:col>10</xdr:col>
      <xdr:colOff>165100</xdr:colOff>
      <xdr:row>78</xdr:row>
      <xdr:rowOff>46062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1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62589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09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58534</xdr:rowOff>
    </xdr:from>
    <xdr:to>
      <xdr:col>6</xdr:col>
      <xdr:colOff>38100</xdr:colOff>
      <xdr:row>77</xdr:row>
      <xdr:rowOff>160134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26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5211</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03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170724</xdr:rowOff>
    </xdr:from>
    <xdr:to>
      <xdr:col>24</xdr:col>
      <xdr:colOff>63500</xdr:colOff>
      <xdr:row>96</xdr:row>
      <xdr:rowOff>157432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458474"/>
          <a:ext cx="838200" cy="15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169950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86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170724</xdr:rowOff>
    </xdr:from>
    <xdr:to>
      <xdr:col>19</xdr:col>
      <xdr:colOff>177800</xdr:colOff>
      <xdr:row>97</xdr:row>
      <xdr:rowOff>97202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458474"/>
          <a:ext cx="889000" cy="26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127812</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07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97202</xdr:rowOff>
    </xdr:from>
    <xdr:to>
      <xdr:col>15</xdr:col>
      <xdr:colOff>50800</xdr:colOff>
      <xdr:row>97</xdr:row>
      <xdr:rowOff>116633</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727852"/>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120969</xdr:rowOff>
    </xdr:from>
    <xdr:to>
      <xdr:col>15</xdr:col>
      <xdr:colOff>101600</xdr:colOff>
      <xdr:row>97</xdr:row>
      <xdr:rowOff>51119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67646</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3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116633</xdr:rowOff>
    </xdr:from>
    <xdr:to>
      <xdr:col>10</xdr:col>
      <xdr:colOff>114300</xdr:colOff>
      <xdr:row>97</xdr:row>
      <xdr:rowOff>161700</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747283"/>
          <a:ext cx="889000" cy="4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322</xdr:rowOff>
    </xdr:from>
    <xdr:to>
      <xdr:col>10</xdr:col>
      <xdr:colOff>165100</xdr:colOff>
      <xdr:row>97</xdr:row>
      <xdr:rowOff>101922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118449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0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54110</xdr:rowOff>
    </xdr:from>
    <xdr:to>
      <xdr:col>6</xdr:col>
      <xdr:colOff>38100</xdr:colOff>
      <xdr:row>97</xdr:row>
      <xdr:rowOff>155710</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787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5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106632</xdr:rowOff>
    </xdr:from>
    <xdr:to>
      <xdr:col>24</xdr:col>
      <xdr:colOff>114300</xdr:colOff>
      <xdr:row>97</xdr:row>
      <xdr:rowOff>36782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56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85059</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544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119924</xdr:rowOff>
    </xdr:from>
    <xdr:to>
      <xdr:col>20</xdr:col>
      <xdr:colOff>38100</xdr:colOff>
      <xdr:row>96</xdr:row>
      <xdr:rowOff>50074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40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41201</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500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46402</xdr:rowOff>
    </xdr:from>
    <xdr:to>
      <xdr:col>15</xdr:col>
      <xdr:colOff>101600</xdr:colOff>
      <xdr:row>97</xdr:row>
      <xdr:rowOff>148002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67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139129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76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65833</xdr:rowOff>
    </xdr:from>
    <xdr:to>
      <xdr:col>10</xdr:col>
      <xdr:colOff>165100</xdr:colOff>
      <xdr:row>97</xdr:row>
      <xdr:rowOff>167433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69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158560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78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110900</xdr:rowOff>
    </xdr:from>
    <xdr:to>
      <xdr:col>6</xdr:col>
      <xdr:colOff>38100</xdr:colOff>
      <xdr:row>98</xdr:row>
      <xdr:rowOff>41050</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74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32177</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83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2451</xdr:rowOff>
    </xdr:from>
    <xdr:to>
      <xdr:col>54</xdr:col>
      <xdr:colOff>189865</xdr:colOff>
      <xdr:row>39</xdr:row>
      <xdr:rowOff>103035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145951"/>
          <a:ext cx="1270" cy="164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106862</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79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103035</xdr:rowOff>
    </xdr:from>
    <xdr:to>
      <xdr:col>55</xdr:col>
      <xdr:colOff>88900</xdr:colOff>
      <xdr:row>39</xdr:row>
      <xdr:rowOff>103035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789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120578</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492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2451</xdr:rowOff>
    </xdr:from>
    <xdr:to>
      <xdr:col>55</xdr:col>
      <xdr:colOff>88900</xdr:colOff>
      <xdr:row>30</xdr:row>
      <xdr:rowOff>2451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14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991</xdr:rowOff>
    </xdr:from>
    <xdr:to>
      <xdr:col>55</xdr:col>
      <xdr:colOff>0</xdr:colOff>
      <xdr:row>38</xdr:row>
      <xdr:rowOff>13818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6516091"/>
          <a:ext cx="838200" cy="1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16476</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188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165049</xdr:rowOff>
    </xdr:from>
    <xdr:to>
      <xdr:col>55</xdr:col>
      <xdr:colOff>50800</xdr:colOff>
      <xdr:row>37</xdr:row>
      <xdr:rowOff>95199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113030</xdr:rowOff>
    </xdr:from>
    <xdr:to>
      <xdr:col>50</xdr:col>
      <xdr:colOff>114300</xdr:colOff>
      <xdr:row>38</xdr:row>
      <xdr:rowOff>991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5256530"/>
          <a:ext cx="889000" cy="125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59868</xdr:rowOff>
    </xdr:from>
    <xdr:to>
      <xdr:col>50</xdr:col>
      <xdr:colOff>165100</xdr:colOff>
      <xdr:row>37</xdr:row>
      <xdr:rowOff>161468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6545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17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113030</xdr:rowOff>
    </xdr:from>
    <xdr:to>
      <xdr:col>45</xdr:col>
      <xdr:colOff>177800</xdr:colOff>
      <xdr:row>39</xdr:row>
      <xdr:rowOff>66446</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256530"/>
          <a:ext cx="889000" cy="149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126238</xdr:rowOff>
    </xdr:from>
    <xdr:to>
      <xdr:col>46</xdr:col>
      <xdr:colOff>38100</xdr:colOff>
      <xdr:row>30</xdr:row>
      <xdr:rowOff>56388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509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72915</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487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55600</xdr:rowOff>
    </xdr:from>
    <xdr:to>
      <xdr:col>41</xdr:col>
      <xdr:colOff>50800</xdr:colOff>
      <xdr:row>39</xdr:row>
      <xdr:rowOff>66446</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742150"/>
          <a:ext cx="889000" cy="1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157531</xdr:rowOff>
    </xdr:from>
    <xdr:to>
      <xdr:col>41</xdr:col>
      <xdr:colOff>101600</xdr:colOff>
      <xdr:row>38</xdr:row>
      <xdr:rowOff>87681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0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104208</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7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37656</xdr:rowOff>
    </xdr:from>
    <xdr:to>
      <xdr:col>36</xdr:col>
      <xdr:colOff>165100</xdr:colOff>
      <xdr:row>38</xdr:row>
      <xdr:rowOff>139256</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5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155782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32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134468</xdr:rowOff>
    </xdr:from>
    <xdr:to>
      <xdr:col>55</xdr:col>
      <xdr:colOff>50800</xdr:colOff>
      <xdr:row>38</xdr:row>
      <xdr:rowOff>64618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47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112895</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45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121641</xdr:rowOff>
    </xdr:from>
    <xdr:to>
      <xdr:col>50</xdr:col>
      <xdr:colOff>165100</xdr:colOff>
      <xdr:row>38</xdr:row>
      <xdr:rowOff>51791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6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42918</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55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62230</xdr:rowOff>
    </xdr:from>
    <xdr:to>
      <xdr:col>46</xdr:col>
      <xdr:colOff>38100</xdr:colOff>
      <xdr:row>30</xdr:row>
      <xdr:rowOff>163830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20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154957</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29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15646</xdr:rowOff>
    </xdr:from>
    <xdr:to>
      <xdr:col>41</xdr:col>
      <xdr:colOff>101600</xdr:colOff>
      <xdr:row>39</xdr:row>
      <xdr:rowOff>117246</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70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108373</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79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4800</xdr:rowOff>
    </xdr:from>
    <xdr:to>
      <xdr:col>36</xdr:col>
      <xdr:colOff>165100</xdr:colOff>
      <xdr:row>39</xdr:row>
      <xdr:rowOff>106400</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69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97527</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78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137422</xdr:rowOff>
    </xdr:from>
    <xdr:to>
      <xdr:col>55</xdr:col>
      <xdr:colOff>0</xdr:colOff>
      <xdr:row>57</xdr:row>
      <xdr:rowOff>116817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9738622"/>
          <a:ext cx="838200" cy="150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20528</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621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40320</xdr:rowOff>
    </xdr:from>
    <xdr:to>
      <xdr:col>50</xdr:col>
      <xdr:colOff>114300</xdr:colOff>
      <xdr:row>56</xdr:row>
      <xdr:rowOff>137422</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641520"/>
          <a:ext cx="889000" cy="9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79176</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85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40320</xdr:rowOff>
    </xdr:from>
    <xdr:to>
      <xdr:col>45</xdr:col>
      <xdr:colOff>177800</xdr:colOff>
      <xdr:row>56</xdr:row>
      <xdr:rowOff>98895</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641520"/>
          <a:ext cx="889000" cy="5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161420</xdr:rowOff>
    </xdr:from>
    <xdr:to>
      <xdr:col>46</xdr:col>
      <xdr:colOff>38100</xdr:colOff>
      <xdr:row>57</xdr:row>
      <xdr:rowOff>91570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76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82697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85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87229</xdr:rowOff>
    </xdr:from>
    <xdr:to>
      <xdr:col>41</xdr:col>
      <xdr:colOff>50800</xdr:colOff>
      <xdr:row>56</xdr:row>
      <xdr:rowOff>98895</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9345529"/>
          <a:ext cx="889000" cy="35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160620</xdr:rowOff>
    </xdr:from>
    <xdr:to>
      <xdr:col>41</xdr:col>
      <xdr:colOff>101600</xdr:colOff>
      <xdr:row>57</xdr:row>
      <xdr:rowOff>90770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81897</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85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17013</xdr:rowOff>
    </xdr:from>
    <xdr:to>
      <xdr:col>36</xdr:col>
      <xdr:colOff>165100</xdr:colOff>
      <xdr:row>57</xdr:row>
      <xdr:rowOff>118613</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109740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88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66017</xdr:rowOff>
    </xdr:from>
    <xdr:to>
      <xdr:col>55</xdr:col>
      <xdr:colOff>50800</xdr:colOff>
      <xdr:row>57</xdr:row>
      <xdr:rowOff>167617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83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44444</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81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86622</xdr:rowOff>
    </xdr:from>
    <xdr:to>
      <xdr:col>50</xdr:col>
      <xdr:colOff>165100</xdr:colOff>
      <xdr:row>57</xdr:row>
      <xdr:rowOff>16772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6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33299</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46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160970</xdr:rowOff>
    </xdr:from>
    <xdr:to>
      <xdr:col>46</xdr:col>
      <xdr:colOff>38100</xdr:colOff>
      <xdr:row>56</xdr:row>
      <xdr:rowOff>91120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59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107647</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36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48095</xdr:rowOff>
    </xdr:from>
    <xdr:to>
      <xdr:col>41</xdr:col>
      <xdr:colOff>101600</xdr:colOff>
      <xdr:row>56</xdr:row>
      <xdr:rowOff>149695</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64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166222</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42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36429</xdr:rowOff>
    </xdr:from>
    <xdr:to>
      <xdr:col>36</xdr:col>
      <xdr:colOff>165100</xdr:colOff>
      <xdr:row>54</xdr:row>
      <xdr:rowOff>138029</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29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154556</xdr:rowOff>
    </xdr:from>
    <xdr:ext cx="599010"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672795" y="9069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101688</xdr:rowOff>
    </xdr:from>
    <xdr:to>
      <xdr:col>55</xdr:col>
      <xdr:colOff>0</xdr:colOff>
      <xdr:row>79</xdr:row>
      <xdr:rowOff>7480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9639300" y="13474788"/>
          <a:ext cx="838200" cy="7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59301</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260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171044</xdr:rowOff>
    </xdr:from>
    <xdr:to>
      <xdr:col>50</xdr:col>
      <xdr:colOff>114300</xdr:colOff>
      <xdr:row>79</xdr:row>
      <xdr:rowOff>7480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8750300" y="13544144"/>
          <a:ext cx="889000" cy="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139819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17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165405</xdr:rowOff>
    </xdr:from>
    <xdr:to>
      <xdr:col>45</xdr:col>
      <xdr:colOff>177800</xdr:colOff>
      <xdr:row>78</xdr:row>
      <xdr:rowOff>171044</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7861300" y="13538505"/>
          <a:ext cx="8890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27381</xdr:rowOff>
    </xdr:from>
    <xdr:to>
      <xdr:col>46</xdr:col>
      <xdr:colOff>38100</xdr:colOff>
      <xdr:row>78</xdr:row>
      <xdr:rowOff>128981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40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145508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17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158471</xdr:rowOff>
    </xdr:from>
    <xdr:to>
      <xdr:col>41</xdr:col>
      <xdr:colOff>50800</xdr:colOff>
      <xdr:row>78</xdr:row>
      <xdr:rowOff>165405</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6972300" y="13531571"/>
          <a:ext cx="8890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163615</xdr:rowOff>
    </xdr:from>
    <xdr:to>
      <xdr:col>41</xdr:col>
      <xdr:colOff>101600</xdr:colOff>
      <xdr:row>78</xdr:row>
      <xdr:rowOff>93765</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110292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1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10719</xdr:rowOff>
    </xdr:from>
    <xdr:to>
      <xdr:col>36</xdr:col>
      <xdr:colOff>165100</xdr:colOff>
      <xdr:row>78</xdr:row>
      <xdr:rowOff>112319</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128846</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50888</xdr:rowOff>
    </xdr:from>
    <xdr:to>
      <xdr:col>55</xdr:col>
      <xdr:colOff>50800</xdr:colOff>
      <xdr:row>78</xdr:row>
      <xdr:rowOff>152488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4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14850</xdr:rowOff>
    </xdr:from>
    <xdr:ext cx="469744"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387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128130</xdr:rowOff>
    </xdr:from>
    <xdr:to>
      <xdr:col>50</xdr:col>
      <xdr:colOff>165100</xdr:colOff>
      <xdr:row>79</xdr:row>
      <xdr:rowOff>58280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50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49407</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404428" y="13593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120244</xdr:rowOff>
    </xdr:from>
    <xdr:to>
      <xdr:col>46</xdr:col>
      <xdr:colOff>38100</xdr:colOff>
      <xdr:row>79</xdr:row>
      <xdr:rowOff>50394</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349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41521</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515428" y="1358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114605</xdr:rowOff>
    </xdr:from>
    <xdr:to>
      <xdr:col>41</xdr:col>
      <xdr:colOff>101600</xdr:colOff>
      <xdr:row>79</xdr:row>
      <xdr:rowOff>44755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348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35882</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626428" y="1358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107671</xdr:rowOff>
    </xdr:from>
    <xdr:to>
      <xdr:col>36</xdr:col>
      <xdr:colOff>165100</xdr:colOff>
      <xdr:row>79</xdr:row>
      <xdr:rowOff>37821</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348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28948</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37428" y="13573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125768</xdr:rowOff>
    </xdr:from>
    <xdr:to>
      <xdr:col>55</xdr:col>
      <xdr:colOff>0</xdr:colOff>
      <xdr:row>97</xdr:row>
      <xdr:rowOff>100964</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9639300" y="16413518"/>
          <a:ext cx="838200" cy="31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25633</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48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125768</xdr:rowOff>
    </xdr:from>
    <xdr:to>
      <xdr:col>50</xdr:col>
      <xdr:colOff>114300</xdr:colOff>
      <xdr:row>95</xdr:row>
      <xdr:rowOff>126073</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8750300" y="16413518"/>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98620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7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89167</xdr:rowOff>
    </xdr:from>
    <xdr:to>
      <xdr:col>45</xdr:col>
      <xdr:colOff>177800</xdr:colOff>
      <xdr:row>95</xdr:row>
      <xdr:rowOff>126073</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7861300" y="16376917"/>
          <a:ext cx="889000" cy="3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433</xdr:rowOff>
    </xdr:from>
    <xdr:to>
      <xdr:col>46</xdr:col>
      <xdr:colOff>38100</xdr:colOff>
      <xdr:row>97</xdr:row>
      <xdr:rowOff>102033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93160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72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68542</xdr:rowOff>
    </xdr:from>
    <xdr:to>
      <xdr:col>41</xdr:col>
      <xdr:colOff>50800</xdr:colOff>
      <xdr:row>95</xdr:row>
      <xdr:rowOff>89167</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6972300" y="15841942"/>
          <a:ext cx="889000" cy="53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35153</xdr:rowOff>
    </xdr:from>
    <xdr:to>
      <xdr:col>41</xdr:col>
      <xdr:colOff>101600</xdr:colOff>
      <xdr:row>97</xdr:row>
      <xdr:rowOff>136753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127880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75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60007</xdr:rowOff>
    </xdr:from>
    <xdr:to>
      <xdr:col>36</xdr:col>
      <xdr:colOff>165100</xdr:colOff>
      <xdr:row>97</xdr:row>
      <xdr:rowOff>161607</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152734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78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50164</xdr:rowOff>
    </xdr:from>
    <xdr:to>
      <xdr:col>55</xdr:col>
      <xdr:colOff>50800</xdr:colOff>
      <xdr:row>97</xdr:row>
      <xdr:rowOff>151764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68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28591</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65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74968</xdr:rowOff>
    </xdr:from>
    <xdr:to>
      <xdr:col>50</xdr:col>
      <xdr:colOff>165100</xdr:colOff>
      <xdr:row>96</xdr:row>
      <xdr:rowOff>5118</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36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21645</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613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75273</xdr:rowOff>
    </xdr:from>
    <xdr:to>
      <xdr:col>46</xdr:col>
      <xdr:colOff>38100</xdr:colOff>
      <xdr:row>96</xdr:row>
      <xdr:rowOff>5423</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36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21950</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613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38367</xdr:rowOff>
    </xdr:from>
    <xdr:to>
      <xdr:col>41</xdr:col>
      <xdr:colOff>101600</xdr:colOff>
      <xdr:row>95</xdr:row>
      <xdr:rowOff>139967</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32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156494</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61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17742</xdr:rowOff>
    </xdr:from>
    <xdr:to>
      <xdr:col>36</xdr:col>
      <xdr:colOff>165100</xdr:colOff>
      <xdr:row>92</xdr:row>
      <xdr:rowOff>119342</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579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135869</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556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117480</xdr:rowOff>
    </xdr:from>
    <xdr:to>
      <xdr:col>85</xdr:col>
      <xdr:colOff>127000</xdr:colOff>
      <xdr:row>38</xdr:row>
      <xdr:rowOff>120680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632580"/>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64594</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28098</xdr:rowOff>
    </xdr:from>
    <xdr:to>
      <xdr:col>81</xdr:col>
      <xdr:colOff>50800</xdr:colOff>
      <xdr:row>38</xdr:row>
      <xdr:rowOff>117480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371748"/>
          <a:ext cx="889000" cy="26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157878</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28098</xdr:rowOff>
    </xdr:from>
    <xdr:to>
      <xdr:col>76</xdr:col>
      <xdr:colOff>114300</xdr:colOff>
      <xdr:row>37</xdr:row>
      <xdr:rowOff>95123</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371748"/>
          <a:ext cx="889000" cy="6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43454</xdr:rowOff>
    </xdr:from>
    <xdr:to>
      <xdr:col>76</xdr:col>
      <xdr:colOff>165100</xdr:colOff>
      <xdr:row>38</xdr:row>
      <xdr:rowOff>145054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5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136181</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3017" y="6651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95123</xdr:rowOff>
    </xdr:from>
    <xdr:to>
      <xdr:col>71</xdr:col>
      <xdr:colOff>177800</xdr:colOff>
      <xdr:row>38</xdr:row>
      <xdr:rowOff>108610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438773"/>
          <a:ext cx="889000" cy="18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29921</xdr:rowOff>
    </xdr:from>
    <xdr:to>
      <xdr:col>72</xdr:col>
      <xdr:colOff>38100</xdr:colOff>
      <xdr:row>38</xdr:row>
      <xdr:rowOff>131521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122648</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63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13142</xdr:rowOff>
    </xdr:from>
    <xdr:to>
      <xdr:col>67</xdr:col>
      <xdr:colOff>101600</xdr:colOff>
      <xdr:row>38</xdr:row>
      <xdr:rowOff>114742</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2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131269</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30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69880</xdr:rowOff>
    </xdr:from>
    <xdr:to>
      <xdr:col>85</xdr:col>
      <xdr:colOff>177800</xdr:colOff>
      <xdr:row>39</xdr:row>
      <xdr:rowOff>30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58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20143</xdr:rowOff>
    </xdr:from>
    <xdr:ext cx="378565"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35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66680</xdr:rowOff>
    </xdr:from>
    <xdr:to>
      <xdr:col>81</xdr:col>
      <xdr:colOff>101600</xdr:colOff>
      <xdr:row>38</xdr:row>
      <xdr:rowOff>168280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58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159407</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2017" y="6674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148748</xdr:rowOff>
    </xdr:from>
    <xdr:to>
      <xdr:col>76</xdr:col>
      <xdr:colOff>165100</xdr:colOff>
      <xdr:row>37</xdr:row>
      <xdr:rowOff>78898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32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95425</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57428" y="6096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44323</xdr:rowOff>
    </xdr:from>
    <xdr:to>
      <xdr:col>72</xdr:col>
      <xdr:colOff>38100</xdr:colOff>
      <xdr:row>37</xdr:row>
      <xdr:rowOff>145923</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38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162450</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68428" y="6163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57810</xdr:rowOff>
    </xdr:from>
    <xdr:to>
      <xdr:col>67</xdr:col>
      <xdr:colOff>101600</xdr:colOff>
      <xdr:row>38</xdr:row>
      <xdr:rowOff>159410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5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150537</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25017" y="6665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59042</xdr:rowOff>
    </xdr:from>
    <xdr:to>
      <xdr:col>85</xdr:col>
      <xdr:colOff>127000</xdr:colOff>
      <xdr:row>73</xdr:row>
      <xdr:rowOff>77508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2574892"/>
          <a:ext cx="838200" cy="1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27081</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057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59042</xdr:rowOff>
    </xdr:from>
    <xdr:to>
      <xdr:col>81</xdr:col>
      <xdr:colOff>50800</xdr:colOff>
      <xdr:row>73</xdr:row>
      <xdr:rowOff>136601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2574892"/>
          <a:ext cx="889000" cy="7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145814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317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136601</xdr:rowOff>
    </xdr:from>
    <xdr:to>
      <xdr:col>76</xdr:col>
      <xdr:colOff>114300</xdr:colOff>
      <xdr:row>74</xdr:row>
      <xdr:rowOff>18885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2652451"/>
          <a:ext cx="889000" cy="5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49518</xdr:rowOff>
    </xdr:from>
    <xdr:to>
      <xdr:col>76</xdr:col>
      <xdr:colOff>165100</xdr:colOff>
      <xdr:row>76</xdr:row>
      <xdr:rowOff>151118</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142245</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17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18885</xdr:rowOff>
    </xdr:from>
    <xdr:to>
      <xdr:col>71</xdr:col>
      <xdr:colOff>177800</xdr:colOff>
      <xdr:row>74</xdr:row>
      <xdr:rowOff>92913</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2706185"/>
          <a:ext cx="889000" cy="7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58902</xdr:rowOff>
    </xdr:from>
    <xdr:to>
      <xdr:col>72</xdr:col>
      <xdr:colOff>38100</xdr:colOff>
      <xdr:row>76</xdr:row>
      <xdr:rowOff>160502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151629</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1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64427</xdr:rowOff>
    </xdr:from>
    <xdr:to>
      <xdr:col>67</xdr:col>
      <xdr:colOff>101600</xdr:colOff>
      <xdr:row>76</xdr:row>
      <xdr:rowOff>166027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157154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26708</xdr:rowOff>
    </xdr:from>
    <xdr:to>
      <xdr:col>85</xdr:col>
      <xdr:colOff>177800</xdr:colOff>
      <xdr:row>73</xdr:row>
      <xdr:rowOff>128308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54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49585</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39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8242</xdr:rowOff>
    </xdr:from>
    <xdr:to>
      <xdr:col>81</xdr:col>
      <xdr:colOff>101600</xdr:colOff>
      <xdr:row>73</xdr:row>
      <xdr:rowOff>109842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5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126369</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229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85801</xdr:rowOff>
    </xdr:from>
    <xdr:to>
      <xdr:col>76</xdr:col>
      <xdr:colOff>165100</xdr:colOff>
      <xdr:row>74</xdr:row>
      <xdr:rowOff>15951</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60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32478</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237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139535</xdr:rowOff>
    </xdr:from>
    <xdr:to>
      <xdr:col>72</xdr:col>
      <xdr:colOff>38100</xdr:colOff>
      <xdr:row>74</xdr:row>
      <xdr:rowOff>69685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65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86212</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243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42113</xdr:rowOff>
    </xdr:from>
    <xdr:to>
      <xdr:col>67</xdr:col>
      <xdr:colOff>101600</xdr:colOff>
      <xdr:row>74</xdr:row>
      <xdr:rowOff>143713</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72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160240</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250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145796</xdr:rowOff>
    </xdr:from>
    <xdr:to>
      <xdr:col>85</xdr:col>
      <xdr:colOff>127000</xdr:colOff>
      <xdr:row>98</xdr:row>
      <xdr:rowOff>89649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776446"/>
          <a:ext cx="838200" cy="11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94987</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554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145796</xdr:rowOff>
    </xdr:from>
    <xdr:to>
      <xdr:col>81</xdr:col>
      <xdr:colOff>50800</xdr:colOff>
      <xdr:row>98</xdr:row>
      <xdr:rowOff>149137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776446"/>
          <a:ext cx="889000" cy="17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165980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45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149137</xdr:rowOff>
    </xdr:from>
    <xdr:to>
      <xdr:col>76</xdr:col>
      <xdr:colOff>114300</xdr:colOff>
      <xdr:row>98</xdr:row>
      <xdr:rowOff>157277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951237"/>
          <a:ext cx="889000" cy="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142494</xdr:rowOff>
    </xdr:from>
    <xdr:to>
      <xdr:col>76</xdr:col>
      <xdr:colOff>165100</xdr:colOff>
      <xdr:row>98</xdr:row>
      <xdr:rowOff>72644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77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89171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54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119723</xdr:rowOff>
    </xdr:from>
    <xdr:to>
      <xdr:col>71</xdr:col>
      <xdr:colOff>177800</xdr:colOff>
      <xdr:row>98</xdr:row>
      <xdr:rowOff>157277</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921823"/>
          <a:ext cx="889000" cy="3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22047</xdr:rowOff>
    </xdr:from>
    <xdr:to>
      <xdr:col>72</xdr:col>
      <xdr:colOff>38100</xdr:colOff>
      <xdr:row>98</xdr:row>
      <xdr:rowOff>123647</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2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140174</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59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28284</xdr:rowOff>
    </xdr:from>
    <xdr:to>
      <xdr:col>67</xdr:col>
      <xdr:colOff>101600</xdr:colOff>
      <xdr:row>98</xdr:row>
      <xdr:rowOff>129884</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3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146411</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60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38849</xdr:rowOff>
    </xdr:from>
    <xdr:to>
      <xdr:col>85</xdr:col>
      <xdr:colOff>177800</xdr:colOff>
      <xdr:row>98</xdr:row>
      <xdr:rowOff>140449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84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125226</xdr:rowOff>
    </xdr:from>
    <xdr:ext cx="469744"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75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94996</xdr:rowOff>
    </xdr:from>
    <xdr:to>
      <xdr:col>81</xdr:col>
      <xdr:colOff>101600</xdr:colOff>
      <xdr:row>98</xdr:row>
      <xdr:rowOff>25146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72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16273</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818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98337</xdr:rowOff>
    </xdr:from>
    <xdr:to>
      <xdr:col>76</xdr:col>
      <xdr:colOff>165100</xdr:colOff>
      <xdr:row>99</xdr:row>
      <xdr:rowOff>28487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90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19614</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57428" y="1699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106477</xdr:rowOff>
    </xdr:from>
    <xdr:to>
      <xdr:col>72</xdr:col>
      <xdr:colOff>38100</xdr:colOff>
      <xdr:row>99</xdr:row>
      <xdr:rowOff>36627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0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27754</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68428" y="1700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68923</xdr:rowOff>
    </xdr:from>
    <xdr:to>
      <xdr:col>67</xdr:col>
      <xdr:colOff>101600</xdr:colOff>
      <xdr:row>98</xdr:row>
      <xdr:rowOff>170523</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87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161650</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79428" y="16963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40422</xdr:rowOff>
    </xdr:from>
    <xdr:to>
      <xdr:col>116</xdr:col>
      <xdr:colOff>63500</xdr:colOff>
      <xdr:row>38</xdr:row>
      <xdr:rowOff>45648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3300" y="6555522"/>
          <a:ext cx="838200" cy="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163175</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06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45648</xdr:rowOff>
    </xdr:from>
    <xdr:to>
      <xdr:col>111</xdr:col>
      <xdr:colOff>177800</xdr:colOff>
      <xdr:row>38</xdr:row>
      <xdr:rowOff>66874</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0434300" y="6560748"/>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88554</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603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66874</xdr:rowOff>
    </xdr:from>
    <xdr:to>
      <xdr:col>107</xdr:col>
      <xdr:colOff>50800</xdr:colOff>
      <xdr:row>38</xdr:row>
      <xdr:rowOff>95123</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9545300" y="6581974"/>
          <a:ext cx="889000" cy="2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13952</xdr:rowOff>
    </xdr:from>
    <xdr:to>
      <xdr:col>107</xdr:col>
      <xdr:colOff>101600</xdr:colOff>
      <xdr:row>38</xdr:row>
      <xdr:rowOff>115552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132079</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30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95123</xdr:rowOff>
    </xdr:from>
    <xdr:to>
      <xdr:col>102</xdr:col>
      <xdr:colOff>114300</xdr:colOff>
      <xdr:row>38</xdr:row>
      <xdr:rowOff>105900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8656300" y="6610223"/>
          <a:ext cx="8890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65060</xdr:rowOff>
    </xdr:from>
    <xdr:to>
      <xdr:col>102</xdr:col>
      <xdr:colOff>165100</xdr:colOff>
      <xdr:row>38</xdr:row>
      <xdr:rowOff>166660</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157787</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67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161053</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676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161072</xdr:rowOff>
    </xdr:from>
    <xdr:to>
      <xdr:col>116</xdr:col>
      <xdr:colOff>114300</xdr:colOff>
      <xdr:row>38</xdr:row>
      <xdr:rowOff>91222</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50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12499</xdr:rowOff>
    </xdr:from>
    <xdr:ext cx="469744"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356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166298</xdr:rowOff>
    </xdr:from>
    <xdr:to>
      <xdr:col>112</xdr:col>
      <xdr:colOff>38100</xdr:colOff>
      <xdr:row>38</xdr:row>
      <xdr:rowOff>96448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50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112975</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88428" y="6285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16074</xdr:rowOff>
    </xdr:from>
    <xdr:to>
      <xdr:col>107</xdr:col>
      <xdr:colOff>101600</xdr:colOff>
      <xdr:row>38</xdr:row>
      <xdr:rowOff>117674</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53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108801</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99428" y="662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44323</xdr:rowOff>
    </xdr:from>
    <xdr:to>
      <xdr:col>102</xdr:col>
      <xdr:colOff>165100</xdr:colOff>
      <xdr:row>38</xdr:row>
      <xdr:rowOff>145923</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55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162450</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10428" y="6334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55100</xdr:rowOff>
    </xdr:from>
    <xdr:to>
      <xdr:col>98</xdr:col>
      <xdr:colOff>38100</xdr:colOff>
      <xdr:row>38</xdr:row>
      <xdr:rowOff>156700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5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1777</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21428" y="634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121374</xdr:rowOff>
    </xdr:from>
    <xdr:to>
      <xdr:col>116</xdr:col>
      <xdr:colOff>63500</xdr:colOff>
      <xdr:row>55</xdr:row>
      <xdr:rowOff>135242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9551124"/>
          <a:ext cx="838200" cy="1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64508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10008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132461</xdr:rowOff>
    </xdr:from>
    <xdr:to>
      <xdr:col>111</xdr:col>
      <xdr:colOff>177800</xdr:colOff>
      <xdr:row>55</xdr:row>
      <xdr:rowOff>135242</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9562211"/>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1011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132461</xdr:rowOff>
    </xdr:from>
    <xdr:to>
      <xdr:col>107</xdr:col>
      <xdr:colOff>50800</xdr:colOff>
      <xdr:row>55</xdr:row>
      <xdr:rowOff>137871</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9562211"/>
          <a:ext cx="8890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59449</xdr:rowOff>
    </xdr:from>
    <xdr:to>
      <xdr:col>107</xdr:col>
      <xdr:colOff>101600</xdr:colOff>
      <xdr:row>58</xdr:row>
      <xdr:rowOff>161049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152176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09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55194</xdr:rowOff>
    </xdr:from>
    <xdr:to>
      <xdr:col>102</xdr:col>
      <xdr:colOff>114300</xdr:colOff>
      <xdr:row>55</xdr:row>
      <xdr:rowOff>137871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9484944"/>
          <a:ext cx="889000" cy="8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72441</xdr:rowOff>
    </xdr:from>
    <xdr:to>
      <xdr:col>102</xdr:col>
      <xdr:colOff>165100</xdr:colOff>
      <xdr:row>59</xdr:row>
      <xdr:rowOff>2591</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165168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10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72251</xdr:rowOff>
    </xdr:from>
    <xdr:to>
      <xdr:col>98</xdr:col>
      <xdr:colOff>38100</xdr:colOff>
      <xdr:row>59</xdr:row>
      <xdr:rowOff>2401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164978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1010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70574</xdr:rowOff>
    </xdr:from>
    <xdr:to>
      <xdr:col>116</xdr:col>
      <xdr:colOff>114300</xdr:colOff>
      <xdr:row>56</xdr:row>
      <xdr:rowOff>724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50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93451</xdr:rowOff>
    </xdr:from>
    <xdr:ext cx="534377"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35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84442</xdr:rowOff>
    </xdr:from>
    <xdr:to>
      <xdr:col>112</xdr:col>
      <xdr:colOff>38100</xdr:colOff>
      <xdr:row>56</xdr:row>
      <xdr:rowOff>14592</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5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31119</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56111" y="928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81661</xdr:rowOff>
    </xdr:from>
    <xdr:to>
      <xdr:col>107</xdr:col>
      <xdr:colOff>101600</xdr:colOff>
      <xdr:row>56</xdr:row>
      <xdr:rowOff>11811</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51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28338</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67111" y="928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87071</xdr:rowOff>
    </xdr:from>
    <xdr:to>
      <xdr:col>102</xdr:col>
      <xdr:colOff>165100</xdr:colOff>
      <xdr:row>56</xdr:row>
      <xdr:rowOff>17221</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51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33748</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278111" y="929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4394</xdr:rowOff>
    </xdr:from>
    <xdr:to>
      <xdr:col>98</xdr:col>
      <xdr:colOff>38100</xdr:colOff>
      <xdr:row>55</xdr:row>
      <xdr:rowOff>105994</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43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122521</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389111" y="920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31213</xdr:rowOff>
    </xdr:from>
    <xdr:to>
      <xdr:col>116</xdr:col>
      <xdr:colOff>63500</xdr:colOff>
      <xdr:row>75</xdr:row>
      <xdr:rowOff>71577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2889963"/>
          <a:ext cx="838200" cy="4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169804</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3028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71577</xdr:rowOff>
    </xdr:from>
    <xdr:to>
      <xdr:col>111</xdr:col>
      <xdr:colOff>177800</xdr:colOff>
      <xdr:row>75</xdr:row>
      <xdr:rowOff>122947</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2930327"/>
          <a:ext cx="889000" cy="5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141426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317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52309</xdr:rowOff>
    </xdr:from>
    <xdr:to>
      <xdr:col>107</xdr:col>
      <xdr:colOff>50800</xdr:colOff>
      <xdr:row>75</xdr:row>
      <xdr:rowOff>122947</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9545300" y="12568159"/>
          <a:ext cx="889000" cy="41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78319</xdr:rowOff>
    </xdr:from>
    <xdr:to>
      <xdr:col>107</xdr:col>
      <xdr:colOff>101600</xdr:colOff>
      <xdr:row>77</xdr:row>
      <xdr:rowOff>8469</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171046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20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52309</xdr:rowOff>
    </xdr:from>
    <xdr:to>
      <xdr:col>102</xdr:col>
      <xdr:colOff>114300</xdr:colOff>
      <xdr:row>73</xdr:row>
      <xdr:rowOff>92478</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2568159"/>
          <a:ext cx="889000" cy="40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9544</xdr:rowOff>
    </xdr:from>
    <xdr:to>
      <xdr:col>102</xdr:col>
      <xdr:colOff>165100</xdr:colOff>
      <xdr:row>76</xdr:row>
      <xdr:rowOff>111144</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102271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1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148042</xdr:rowOff>
    </xdr:from>
    <xdr:to>
      <xdr:col>98</xdr:col>
      <xdr:colOff>38100</xdr:colOff>
      <xdr:row>76</xdr:row>
      <xdr:rowOff>78192</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69319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09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151863</xdr:rowOff>
    </xdr:from>
    <xdr:to>
      <xdr:col>116</xdr:col>
      <xdr:colOff>114300</xdr:colOff>
      <xdr:row>75</xdr:row>
      <xdr:rowOff>82013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83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3290</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69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20777</xdr:rowOff>
    </xdr:from>
    <xdr:to>
      <xdr:col>112</xdr:col>
      <xdr:colOff>38100</xdr:colOff>
      <xdr:row>75</xdr:row>
      <xdr:rowOff>122377</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87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138904</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265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72147</xdr:rowOff>
    </xdr:from>
    <xdr:to>
      <xdr:col>107</xdr:col>
      <xdr:colOff>101600</xdr:colOff>
      <xdr:row>76</xdr:row>
      <xdr:rowOff>2298</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29308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18824</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270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1509</xdr:rowOff>
    </xdr:from>
    <xdr:to>
      <xdr:col>102</xdr:col>
      <xdr:colOff>165100</xdr:colOff>
      <xdr:row>73</xdr:row>
      <xdr:rowOff>103109</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51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119636</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229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41678</xdr:rowOff>
    </xdr:from>
    <xdr:to>
      <xdr:col>98</xdr:col>
      <xdr:colOff>38100</xdr:colOff>
      <xdr:row>73</xdr:row>
      <xdr:rowOff>143278</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55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159805</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233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歳出決算総額は、市民一人当たり</a:t>
          </a:r>
          <a:r>
            <a:rPr kumimoji="1" lang="en-US" altLang="ja-JP" sz="1100" b="0" i="0" baseline="0">
              <a:solidFill>
                <a:schemeClr val="dk1"/>
              </a:solidFill>
              <a:effectLst/>
              <a:latin typeface="+mn-lt"/>
              <a:ea typeface="+mn-ea"/>
              <a:cs typeface="+mn-cs"/>
            </a:rPr>
            <a:t>546,854</a:t>
          </a:r>
          <a:r>
            <a:rPr kumimoji="1" lang="ja-JP" altLang="ja-JP" sz="1100" b="0" i="0" baseline="0">
              <a:solidFill>
                <a:schemeClr val="dk1"/>
              </a:solidFill>
              <a:effectLst/>
              <a:latin typeface="+mn-lt"/>
              <a:ea typeface="+mn-ea"/>
              <a:cs typeface="+mn-cs"/>
            </a:rPr>
            <a:t>円となっている。主な構成項目である人件費は、市民一人当たり</a:t>
          </a:r>
          <a:r>
            <a:rPr kumimoji="1" lang="en-US" altLang="ja-JP" sz="1100" b="0" i="0" baseline="0">
              <a:solidFill>
                <a:schemeClr val="dk1"/>
              </a:solidFill>
              <a:effectLst/>
              <a:latin typeface="+mn-lt"/>
              <a:ea typeface="+mn-ea"/>
              <a:cs typeface="+mn-cs"/>
            </a:rPr>
            <a:t>100,637</a:t>
          </a:r>
          <a:r>
            <a:rPr kumimoji="1" lang="ja-JP" altLang="ja-JP" sz="1100" b="0" i="0" baseline="0">
              <a:solidFill>
                <a:schemeClr val="dk1"/>
              </a:solidFill>
              <a:effectLst/>
              <a:latin typeface="+mn-lt"/>
              <a:ea typeface="+mn-ea"/>
              <a:cs typeface="+mn-cs"/>
            </a:rPr>
            <a:t>円となっており、類似団体や県内市町の平均を大きく上回っている。これは、広範囲な市域の行政サービスを維持していくため、地域の行政拠点施設として地区センター方式を採用し、さらに消防防災体制も分散型としていることから、類似団体に比べ職員数が多くなっていることによる。しかし、当市の著しい人口減少や厳しい財政状況に鑑みれば、効率的で効果的な行政経営に取り組まなければならない状況にあり、そのため、令和</a:t>
          </a:r>
          <a:r>
            <a:rPr kumimoji="1" lang="ja-JP" altLang="en-US" sz="1100" b="0" i="0" baseline="0">
              <a:solidFill>
                <a:schemeClr val="dk1"/>
              </a:solidFill>
              <a:effectLst/>
              <a:latin typeface="+mn-lt"/>
              <a:ea typeface="+mn-ea"/>
              <a:cs typeface="+mn-cs"/>
            </a:rPr>
            <a:t>５</a:t>
          </a:r>
          <a:r>
            <a:rPr kumimoji="1" lang="ja-JP" altLang="ja-JP" sz="1100" b="0" i="0" baseline="0">
              <a:solidFill>
                <a:schemeClr val="dk1"/>
              </a:solidFill>
              <a:effectLst/>
              <a:latin typeface="+mn-lt"/>
              <a:ea typeface="+mn-ea"/>
              <a:cs typeface="+mn-cs"/>
            </a:rPr>
            <a:t>年４月時点で、平成１８年４月に比べ３</a:t>
          </a:r>
          <a:r>
            <a:rPr kumimoji="1" lang="ja-JP" altLang="en-US" sz="1100" b="0" i="0" baseline="0">
              <a:solidFill>
                <a:schemeClr val="dk1"/>
              </a:solidFill>
              <a:effectLst/>
              <a:latin typeface="+mn-lt"/>
              <a:ea typeface="+mn-ea"/>
              <a:cs typeface="+mn-cs"/>
            </a:rPr>
            <a:t>６８</a:t>
          </a:r>
          <a:r>
            <a:rPr kumimoji="1" lang="ja-JP" altLang="ja-JP" sz="1100" b="0" i="0" baseline="0">
              <a:solidFill>
                <a:schemeClr val="dk1"/>
              </a:solidFill>
              <a:effectLst/>
              <a:latin typeface="+mn-lt"/>
              <a:ea typeface="+mn-ea"/>
              <a:cs typeface="+mn-cs"/>
            </a:rPr>
            <a:t>人（普通会計）の職員を削減した。今後も、行政サービスの維持向上に努めながら、職員定員適正化計画に基づき、退職者補充率の抑制などにより、</a:t>
          </a:r>
          <a:r>
            <a:rPr kumimoji="1" lang="ja-JP" altLang="en-US" sz="1100" b="0" i="0" baseline="0">
              <a:solidFill>
                <a:schemeClr val="dk1"/>
              </a:solidFill>
              <a:effectLst/>
              <a:latin typeface="+mn-lt"/>
              <a:ea typeface="+mn-ea"/>
              <a:cs typeface="+mn-cs"/>
            </a:rPr>
            <a:t>職員数の削減を行うとともに、効率的な行政組織体制や事務合理化による時間外勤務の抑制により、人件費の削減に努めていく</a:t>
          </a:r>
          <a:r>
            <a:rPr kumimoji="1" lang="ja-JP" altLang="ja-JP" sz="1100" b="0" i="0" baseline="0">
              <a:solidFill>
                <a:schemeClr val="dk1"/>
              </a:solidFill>
              <a:effectLst/>
              <a:latin typeface="+mn-lt"/>
              <a:ea typeface="+mn-ea"/>
              <a:cs typeface="+mn-cs"/>
            </a:rPr>
            <a:t>。また、物件費は市民一人当たり</a:t>
          </a:r>
          <a:r>
            <a:rPr kumimoji="1" lang="ja-JP" altLang="en-US" sz="1100" b="0" i="0" baseline="0">
              <a:solidFill>
                <a:schemeClr val="dk1"/>
              </a:solidFill>
              <a:effectLst/>
              <a:latin typeface="+mn-lt"/>
              <a:ea typeface="+mn-ea"/>
              <a:cs typeface="+mn-cs"/>
            </a:rPr>
            <a:t>１０３，７１０</a:t>
          </a:r>
          <a:r>
            <a:rPr kumimoji="1" lang="ja-JP" altLang="ja-JP" sz="1100" b="0" i="0" baseline="0">
              <a:solidFill>
                <a:schemeClr val="dk1"/>
              </a:solidFill>
              <a:effectLst/>
              <a:latin typeface="+mn-lt"/>
              <a:ea typeface="+mn-ea"/>
              <a:cs typeface="+mn-cs"/>
            </a:rPr>
            <a:t>円、公債費も市民一人当たり</a:t>
          </a:r>
          <a:r>
            <a:rPr kumimoji="1" lang="ja-JP" altLang="en-US" sz="1100" b="0" i="0" baseline="0">
              <a:solidFill>
                <a:schemeClr val="dk1"/>
              </a:solidFill>
              <a:effectLst/>
              <a:latin typeface="+mn-lt"/>
              <a:ea typeface="+mn-ea"/>
              <a:cs typeface="+mn-cs"/>
            </a:rPr>
            <a:t>７８，３９７</a:t>
          </a:r>
          <a:r>
            <a:rPr kumimoji="1" lang="ja-JP" altLang="ja-JP" sz="1100" b="0" i="0" baseline="0">
              <a:solidFill>
                <a:schemeClr val="dk1"/>
              </a:solidFill>
              <a:effectLst/>
              <a:latin typeface="+mn-lt"/>
              <a:ea typeface="+mn-ea"/>
              <a:cs typeface="+mn-cs"/>
            </a:rPr>
            <a:t>円と類似団体や県内市町の平均を大きく上回っており、コストがかなり高い状況となっている。これは、国際観光都市である当市が有する数多くの観光施設の維持管理や指定管理に要する経費が多いことや、これまでに合併特例債や過疎債などの活用して庁舎整備事業や観光施設整備事業等を実施してきたために増加したものである。今後は、</a:t>
          </a:r>
          <a:r>
            <a:rPr kumimoji="1" lang="ja-JP" altLang="en-US" sz="1100" b="0" i="0" baseline="0">
              <a:solidFill>
                <a:schemeClr val="dk1"/>
              </a:solidFill>
              <a:effectLst/>
              <a:latin typeface="+mn-lt"/>
              <a:ea typeface="+mn-ea"/>
              <a:cs typeface="+mn-cs"/>
            </a:rPr>
            <a:t>令和３年度に改定した「長期財政の収支見通し」</a:t>
          </a:r>
          <a:r>
            <a:rPr kumimoji="1" lang="ja-JP" altLang="ja-JP" sz="1100" b="0" i="0" baseline="0">
              <a:solidFill>
                <a:schemeClr val="dk1"/>
              </a:solidFill>
              <a:effectLst/>
              <a:latin typeface="+mn-lt"/>
              <a:ea typeface="+mn-ea"/>
              <a:cs typeface="+mn-cs"/>
            </a:rPr>
            <a:t>に基づき、後年度の負担を考慮しながら、事業の緊急度や市民ニーズを的確に捉えて事業を進めていく。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栃木県日光市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77,546
76,199
1,449.83
44,485,352
42,406,364
1,921,040
25,348,147
51,789,674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141529</xdr:rowOff>
    </xdr:from>
    <xdr:to>
      <xdr:col>24</xdr:col>
      <xdr:colOff>63500</xdr:colOff>
      <xdr:row>35</xdr:row>
      <xdr:rowOff>34087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970829"/>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7434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08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16256</xdr:rowOff>
    </xdr:from>
    <xdr:to>
      <xdr:col>19</xdr:col>
      <xdr:colOff>177800</xdr:colOff>
      <xdr:row>35</xdr:row>
      <xdr:rowOff>34087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017006"/>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108932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0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168961</xdr:rowOff>
    </xdr:from>
    <xdr:to>
      <xdr:col>15</xdr:col>
      <xdr:colOff>50800</xdr:colOff>
      <xdr:row>35</xdr:row>
      <xdr:rowOff>16256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998261"/>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36779</xdr:rowOff>
    </xdr:from>
    <xdr:to>
      <xdr:col>15</xdr:col>
      <xdr:colOff>101600</xdr:colOff>
      <xdr:row>35</xdr:row>
      <xdr:rowOff>138379</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129506</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168961</xdr:rowOff>
    </xdr:from>
    <xdr:to>
      <xdr:col>10</xdr:col>
      <xdr:colOff>114300</xdr:colOff>
      <xdr:row>34</xdr:row>
      <xdr:rowOff>169875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998261"/>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27635</xdr:rowOff>
    </xdr:from>
    <xdr:to>
      <xdr:col>10</xdr:col>
      <xdr:colOff>165100</xdr:colOff>
      <xdr:row>35</xdr:row>
      <xdr:rowOff>129235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120362</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1118</xdr:rowOff>
    </xdr:from>
    <xdr:to>
      <xdr:col>6</xdr:col>
      <xdr:colOff>38100</xdr:colOff>
      <xdr:row>35</xdr:row>
      <xdr:rowOff>102718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93845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90729</xdr:rowOff>
    </xdr:from>
    <xdr:to>
      <xdr:col>24</xdr:col>
      <xdr:colOff>114300</xdr:colOff>
      <xdr:row>35</xdr:row>
      <xdr:rowOff>20879</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2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113606</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771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154737</xdr:rowOff>
    </xdr:from>
    <xdr:to>
      <xdr:col>20</xdr:col>
      <xdr:colOff>38100</xdr:colOff>
      <xdr:row>35</xdr:row>
      <xdr:rowOff>84887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8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101414</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75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136906</xdr:rowOff>
    </xdr:from>
    <xdr:to>
      <xdr:col>15</xdr:col>
      <xdr:colOff>101600</xdr:colOff>
      <xdr:row>35</xdr:row>
      <xdr:rowOff>67056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6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83583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741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118161</xdr:rowOff>
    </xdr:from>
    <xdr:to>
      <xdr:col>10</xdr:col>
      <xdr:colOff>165100</xdr:colOff>
      <xdr:row>35</xdr:row>
      <xdr:rowOff>48311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4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64838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72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119075</xdr:rowOff>
    </xdr:from>
    <xdr:to>
      <xdr:col>6</xdr:col>
      <xdr:colOff>38100</xdr:colOff>
      <xdr:row>35</xdr:row>
      <xdr:rowOff>49225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4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65752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723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136020</xdr:rowOff>
    </xdr:from>
    <xdr:to>
      <xdr:col>24</xdr:col>
      <xdr:colOff>63500</xdr:colOff>
      <xdr:row>56</xdr:row>
      <xdr:rowOff>1846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565770"/>
          <a:ext cx="838200" cy="3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149067</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78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160594</xdr:rowOff>
    </xdr:from>
    <xdr:to>
      <xdr:col>19</xdr:col>
      <xdr:colOff>177800</xdr:colOff>
      <xdr:row>55</xdr:row>
      <xdr:rowOff>136020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8904544"/>
          <a:ext cx="889000" cy="66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86827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8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160594</xdr:rowOff>
    </xdr:from>
    <xdr:to>
      <xdr:col>15</xdr:col>
      <xdr:colOff>50800</xdr:colOff>
      <xdr:row>55</xdr:row>
      <xdr:rowOff>160968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8904544"/>
          <a:ext cx="889000" cy="68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170998</xdr:rowOff>
    </xdr:from>
    <xdr:to>
      <xdr:col>15</xdr:col>
      <xdr:colOff>101600</xdr:colOff>
      <xdr:row>52</xdr:row>
      <xdr:rowOff>101148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891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92275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007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41951</xdr:rowOff>
    </xdr:from>
    <xdr:to>
      <xdr:col>10</xdr:col>
      <xdr:colOff>114300</xdr:colOff>
      <xdr:row>55</xdr:row>
      <xdr:rowOff>160968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300251"/>
          <a:ext cx="889000" cy="29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120683</xdr:rowOff>
    </xdr:from>
    <xdr:to>
      <xdr:col>10</xdr:col>
      <xdr:colOff>165100</xdr:colOff>
      <xdr:row>57</xdr:row>
      <xdr:rowOff>50833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41960</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81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151887</xdr:rowOff>
    </xdr:from>
    <xdr:to>
      <xdr:col>6</xdr:col>
      <xdr:colOff>38100</xdr:colOff>
      <xdr:row>57</xdr:row>
      <xdr:rowOff>82037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5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73164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84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122496</xdr:rowOff>
    </xdr:from>
    <xdr:to>
      <xdr:col>24</xdr:col>
      <xdr:colOff>114300</xdr:colOff>
      <xdr:row>56</xdr:row>
      <xdr:rowOff>52646</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5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145373</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40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85220</xdr:rowOff>
    </xdr:from>
    <xdr:to>
      <xdr:col>20</xdr:col>
      <xdr:colOff>38100</xdr:colOff>
      <xdr:row>56</xdr:row>
      <xdr:rowOff>15370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51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31897</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29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109794</xdr:rowOff>
    </xdr:from>
    <xdr:to>
      <xdr:col>15</xdr:col>
      <xdr:colOff>101600</xdr:colOff>
      <xdr:row>52</xdr:row>
      <xdr:rowOff>39944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885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56471</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8628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110168</xdr:rowOff>
    </xdr:from>
    <xdr:to>
      <xdr:col>10</xdr:col>
      <xdr:colOff>165100</xdr:colOff>
      <xdr:row>56</xdr:row>
      <xdr:rowOff>40318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53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56845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31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162601</xdr:rowOff>
    </xdr:from>
    <xdr:to>
      <xdr:col>6</xdr:col>
      <xdr:colOff>38100</xdr:colOff>
      <xdr:row>54</xdr:row>
      <xdr:rowOff>92751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24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109278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9024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108390</xdr:rowOff>
    </xdr:from>
    <xdr:to>
      <xdr:col>24</xdr:col>
      <xdr:colOff>63500</xdr:colOff>
      <xdr:row>76</xdr:row>
      <xdr:rowOff>49654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967140"/>
          <a:ext cx="838200" cy="11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97436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84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108390</xdr:rowOff>
    </xdr:from>
    <xdr:to>
      <xdr:col>19</xdr:col>
      <xdr:colOff>177800</xdr:colOff>
      <xdr:row>76</xdr:row>
      <xdr:rowOff>124292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967140"/>
          <a:ext cx="889000" cy="18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128419</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44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124292</xdr:rowOff>
    </xdr:from>
    <xdr:to>
      <xdr:col>15</xdr:col>
      <xdr:colOff>50800</xdr:colOff>
      <xdr:row>77</xdr:row>
      <xdr:rowOff>947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154492"/>
          <a:ext cx="889000" cy="4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46921</xdr:rowOff>
    </xdr:from>
    <xdr:to>
      <xdr:col>15</xdr:col>
      <xdr:colOff>101600</xdr:colOff>
      <xdr:row>76</xdr:row>
      <xdr:rowOff>148521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165048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5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153836</xdr:rowOff>
    </xdr:from>
    <xdr:to>
      <xdr:col>10</xdr:col>
      <xdr:colOff>114300</xdr:colOff>
      <xdr:row>77</xdr:row>
      <xdr:rowOff>947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184036"/>
          <a:ext cx="889000" cy="18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104026</xdr:rowOff>
    </xdr:from>
    <xdr:to>
      <xdr:col>10</xdr:col>
      <xdr:colOff>165100</xdr:colOff>
      <xdr:row>77</xdr:row>
      <xdr:rowOff>34176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50702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90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147665</xdr:rowOff>
    </xdr:from>
    <xdr:to>
      <xdr:col>6</xdr:col>
      <xdr:colOff>38100</xdr:colOff>
      <xdr:row>77</xdr:row>
      <xdr:rowOff>77815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68942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27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170304</xdr:rowOff>
    </xdr:from>
    <xdr:to>
      <xdr:col>24</xdr:col>
      <xdr:colOff>114300</xdr:colOff>
      <xdr:row>76</xdr:row>
      <xdr:rowOff>100454</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2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148731</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07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57590</xdr:rowOff>
    </xdr:from>
    <xdr:to>
      <xdr:col>20</xdr:col>
      <xdr:colOff>38100</xdr:colOff>
      <xdr:row>75</xdr:row>
      <xdr:rowOff>159190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91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150316</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009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73492</xdr:rowOff>
    </xdr:from>
    <xdr:to>
      <xdr:col>15</xdr:col>
      <xdr:colOff>101600</xdr:colOff>
      <xdr:row>77</xdr:row>
      <xdr:rowOff>3642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0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166219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196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121597</xdr:rowOff>
    </xdr:from>
    <xdr:to>
      <xdr:col>10</xdr:col>
      <xdr:colOff>165100</xdr:colOff>
      <xdr:row>77</xdr:row>
      <xdr:rowOff>51747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5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42874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24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103036</xdr:rowOff>
    </xdr:from>
    <xdr:to>
      <xdr:col>6</xdr:col>
      <xdr:colOff>38100</xdr:colOff>
      <xdr:row>77</xdr:row>
      <xdr:rowOff>33186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13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49712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908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107490</xdr:rowOff>
    </xdr:from>
    <xdr:to>
      <xdr:col>24</xdr:col>
      <xdr:colOff>62865</xdr:colOff>
      <xdr:row>99</xdr:row>
      <xdr:rowOff>163040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37990"/>
          <a:ext cx="1270" cy="15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166867</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1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163040</xdr:rowOff>
    </xdr:from>
    <xdr:to>
      <xdr:col>24</xdr:col>
      <xdr:colOff>152400</xdr:colOff>
      <xdr:row>99</xdr:row>
      <xdr:rowOff>163040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13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54167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1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107490</xdr:rowOff>
    </xdr:from>
    <xdr:to>
      <xdr:col>24</xdr:col>
      <xdr:colOff>152400</xdr:colOff>
      <xdr:row>90</xdr:row>
      <xdr:rowOff>107490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3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73231</xdr:rowOff>
    </xdr:from>
    <xdr:to>
      <xdr:col>24</xdr:col>
      <xdr:colOff>63500</xdr:colOff>
      <xdr:row>97</xdr:row>
      <xdr:rowOff>118517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703881"/>
          <a:ext cx="838200" cy="4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36129</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838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57702</xdr:rowOff>
    </xdr:from>
    <xdr:to>
      <xdr:col>24</xdr:col>
      <xdr:colOff>114300</xdr:colOff>
      <xdr:row>98</xdr:row>
      <xdr:rowOff>159302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8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73231</xdr:rowOff>
    </xdr:from>
    <xdr:to>
      <xdr:col>19</xdr:col>
      <xdr:colOff>177800</xdr:colOff>
      <xdr:row>98</xdr:row>
      <xdr:rowOff>127671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703881"/>
          <a:ext cx="889000" cy="22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72844</xdr:rowOff>
    </xdr:from>
    <xdr:to>
      <xdr:col>20</xdr:col>
      <xdr:colOff>38100</xdr:colOff>
      <xdr:row>99</xdr:row>
      <xdr:rowOff>2994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7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165571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96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86012</xdr:rowOff>
    </xdr:from>
    <xdr:to>
      <xdr:col>15</xdr:col>
      <xdr:colOff>50800</xdr:colOff>
      <xdr:row>98</xdr:row>
      <xdr:rowOff>127671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888112"/>
          <a:ext cx="889000" cy="4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158166</xdr:rowOff>
    </xdr:from>
    <xdr:to>
      <xdr:col>15</xdr:col>
      <xdr:colOff>101600</xdr:colOff>
      <xdr:row>99</xdr:row>
      <xdr:rowOff>88316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9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79443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705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86012</xdr:rowOff>
    </xdr:from>
    <xdr:to>
      <xdr:col>10</xdr:col>
      <xdr:colOff>114300</xdr:colOff>
      <xdr:row>98</xdr:row>
      <xdr:rowOff>145132</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888112"/>
          <a:ext cx="889000" cy="5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21627</xdr:rowOff>
    </xdr:from>
    <xdr:to>
      <xdr:col>10</xdr:col>
      <xdr:colOff>165100</xdr:colOff>
      <xdr:row>99</xdr:row>
      <xdr:rowOff>123227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99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114354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708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33644</xdr:rowOff>
    </xdr:from>
    <xdr:to>
      <xdr:col>6</xdr:col>
      <xdr:colOff>38100</xdr:colOff>
      <xdr:row>99</xdr:row>
      <xdr:rowOff>135244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700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126371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709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67717</xdr:rowOff>
    </xdr:from>
    <xdr:to>
      <xdr:col>24</xdr:col>
      <xdr:colOff>114300</xdr:colOff>
      <xdr:row>97</xdr:row>
      <xdr:rowOff>169317</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69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90594</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54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22431</xdr:rowOff>
    </xdr:from>
    <xdr:to>
      <xdr:col>20</xdr:col>
      <xdr:colOff>38100</xdr:colOff>
      <xdr:row>97</xdr:row>
      <xdr:rowOff>124031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65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140558</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42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76871</xdr:rowOff>
    </xdr:from>
    <xdr:to>
      <xdr:col>15</xdr:col>
      <xdr:colOff>101600</xdr:colOff>
      <xdr:row>99</xdr:row>
      <xdr:rowOff>7021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87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23548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65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35212</xdr:rowOff>
    </xdr:from>
    <xdr:to>
      <xdr:col>10</xdr:col>
      <xdr:colOff>165100</xdr:colOff>
      <xdr:row>98</xdr:row>
      <xdr:rowOff>136812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83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153339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61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94332</xdr:rowOff>
    </xdr:from>
    <xdr:to>
      <xdr:col>6</xdr:col>
      <xdr:colOff>38100</xdr:colOff>
      <xdr:row>99</xdr:row>
      <xdr:rowOff>24482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9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41009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67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60452</xdr:rowOff>
    </xdr:from>
    <xdr:to>
      <xdr:col>55</xdr:col>
      <xdr:colOff>0</xdr:colOff>
      <xdr:row>38</xdr:row>
      <xdr:rowOff>85979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575552"/>
          <a:ext cx="8382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53975</xdr:rowOff>
    </xdr:from>
    <xdr:to>
      <xdr:col>50</xdr:col>
      <xdr:colOff>114300</xdr:colOff>
      <xdr:row>38</xdr:row>
      <xdr:rowOff>60452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569075"/>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58437</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230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32258</xdr:rowOff>
    </xdr:from>
    <xdr:to>
      <xdr:col>45</xdr:col>
      <xdr:colOff>177800</xdr:colOff>
      <xdr:row>38</xdr:row>
      <xdr:rowOff>53975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547358"/>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31496</xdr:rowOff>
    </xdr:from>
    <xdr:to>
      <xdr:col>41</xdr:col>
      <xdr:colOff>50800</xdr:colOff>
      <xdr:row>38</xdr:row>
      <xdr:rowOff>32258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54659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99568</xdr:rowOff>
    </xdr:from>
    <xdr:to>
      <xdr:col>41</xdr:col>
      <xdr:colOff>101600</xdr:colOff>
      <xdr:row>38</xdr:row>
      <xdr:rowOff>29718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46245</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96901</xdr:rowOff>
    </xdr:from>
    <xdr:to>
      <xdr:col>36</xdr:col>
      <xdr:colOff>165100</xdr:colOff>
      <xdr:row>38</xdr:row>
      <xdr:rowOff>27051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43578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35179</xdr:rowOff>
    </xdr:from>
    <xdr:to>
      <xdr:col>55</xdr:col>
      <xdr:colOff>50800</xdr:colOff>
      <xdr:row>38</xdr:row>
      <xdr:rowOff>136779</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55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13606</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28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9652</xdr:rowOff>
    </xdr:from>
    <xdr:to>
      <xdr:col>50</xdr:col>
      <xdr:colOff>165100</xdr:colOff>
      <xdr:row>38</xdr:row>
      <xdr:rowOff>111252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52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102379</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617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3175</xdr:rowOff>
    </xdr:from>
    <xdr:to>
      <xdr:col>46</xdr:col>
      <xdr:colOff>38100</xdr:colOff>
      <xdr:row>38</xdr:row>
      <xdr:rowOff>104775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1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95902</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611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152908</xdr:rowOff>
    </xdr:from>
    <xdr:to>
      <xdr:col>41</xdr:col>
      <xdr:colOff>101600</xdr:colOff>
      <xdr:row>38</xdr:row>
      <xdr:rowOff>83058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49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74185</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589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152146</xdr:rowOff>
    </xdr:from>
    <xdr:to>
      <xdr:col>36</xdr:col>
      <xdr:colOff>165100</xdr:colOff>
      <xdr:row>38</xdr:row>
      <xdr:rowOff>82296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49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73423</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588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127032</xdr:rowOff>
    </xdr:from>
    <xdr:to>
      <xdr:col>55</xdr:col>
      <xdr:colOff>0</xdr:colOff>
      <xdr:row>57</xdr:row>
      <xdr:rowOff>151530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899682"/>
          <a:ext cx="838200" cy="2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24445</xdr:rowOff>
    </xdr:from>
    <xdr:ext cx="469744"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968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151530</xdr:rowOff>
    </xdr:from>
    <xdr:to>
      <xdr:col>50</xdr:col>
      <xdr:colOff>114300</xdr:colOff>
      <xdr:row>57</xdr:row>
      <xdr:rowOff>163360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924180"/>
          <a:ext cx="889000" cy="1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134878</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04428" y="1007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163360</xdr:rowOff>
    </xdr:from>
    <xdr:to>
      <xdr:col>45</xdr:col>
      <xdr:colOff>177800</xdr:colOff>
      <xdr:row>58</xdr:row>
      <xdr:rowOff>9017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936010"/>
          <a:ext cx="889000" cy="1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52572</xdr:rowOff>
    </xdr:from>
    <xdr:to>
      <xdr:col>46</xdr:col>
      <xdr:colOff>38100</xdr:colOff>
      <xdr:row>58</xdr:row>
      <xdr:rowOff>154172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145299</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15428" y="1008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134042</xdr:rowOff>
    </xdr:from>
    <xdr:to>
      <xdr:col>41</xdr:col>
      <xdr:colOff>50800</xdr:colOff>
      <xdr:row>58</xdr:row>
      <xdr:rowOff>9017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906692"/>
          <a:ext cx="889000" cy="46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49295</xdr:rowOff>
    </xdr:from>
    <xdr:to>
      <xdr:col>41</xdr:col>
      <xdr:colOff>101600</xdr:colOff>
      <xdr:row>58</xdr:row>
      <xdr:rowOff>150895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142022</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26428" y="1008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52210</xdr:rowOff>
    </xdr:from>
    <xdr:to>
      <xdr:col>36</xdr:col>
      <xdr:colOff>165100</xdr:colOff>
      <xdr:row>58</xdr:row>
      <xdr:rowOff>153810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144937</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37428" y="1008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76232</xdr:rowOff>
    </xdr:from>
    <xdr:to>
      <xdr:col>55</xdr:col>
      <xdr:colOff>50800</xdr:colOff>
      <xdr:row>58</xdr:row>
      <xdr:rowOff>6382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84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99109</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70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100730</xdr:rowOff>
    </xdr:from>
    <xdr:to>
      <xdr:col>50</xdr:col>
      <xdr:colOff>165100</xdr:colOff>
      <xdr:row>58</xdr:row>
      <xdr:rowOff>30880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87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47407</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64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112560</xdr:rowOff>
    </xdr:from>
    <xdr:to>
      <xdr:col>46</xdr:col>
      <xdr:colOff>38100</xdr:colOff>
      <xdr:row>58</xdr:row>
      <xdr:rowOff>42710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88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59237</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66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129667</xdr:rowOff>
    </xdr:from>
    <xdr:to>
      <xdr:col>41</xdr:col>
      <xdr:colOff>101600</xdr:colOff>
      <xdr:row>58</xdr:row>
      <xdr:rowOff>59817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0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76344</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67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83242</xdr:rowOff>
    </xdr:from>
    <xdr:to>
      <xdr:col>36</xdr:col>
      <xdr:colOff>165100</xdr:colOff>
      <xdr:row>58</xdr:row>
      <xdr:rowOff>13392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8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29919</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63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126964</xdr:rowOff>
    </xdr:from>
    <xdr:to>
      <xdr:col>54</xdr:col>
      <xdr:colOff>189865</xdr:colOff>
      <xdr:row>79</xdr:row>
      <xdr:rowOff>53453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299914"/>
          <a:ext cx="1270" cy="1298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57280</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601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53453</xdr:rowOff>
    </xdr:from>
    <xdr:to>
      <xdr:col>55</xdr:col>
      <xdr:colOff>88900</xdr:colOff>
      <xdr:row>79</xdr:row>
      <xdr:rowOff>53453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9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73641</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20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126964</xdr:rowOff>
    </xdr:from>
    <xdr:to>
      <xdr:col>55</xdr:col>
      <xdr:colOff>88900</xdr:colOff>
      <xdr:row>71</xdr:row>
      <xdr:rowOff>126964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299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71610</xdr:rowOff>
    </xdr:from>
    <xdr:to>
      <xdr:col>55</xdr:col>
      <xdr:colOff>0</xdr:colOff>
      <xdr:row>73</xdr:row>
      <xdr:rowOff>4075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2416010"/>
          <a:ext cx="838200" cy="10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43846</xdr:rowOff>
    </xdr:from>
    <xdr:ext cx="469744"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2454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65419</xdr:rowOff>
    </xdr:from>
    <xdr:to>
      <xdr:col>55</xdr:col>
      <xdr:colOff>50800</xdr:colOff>
      <xdr:row>77</xdr:row>
      <xdr:rowOff>167019</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267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148746</xdr:rowOff>
    </xdr:from>
    <xdr:to>
      <xdr:col>50</xdr:col>
      <xdr:colOff>114300</xdr:colOff>
      <xdr:row>73</xdr:row>
      <xdr:rowOff>4075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750300" y="12150246"/>
          <a:ext cx="889000" cy="36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66464</xdr:rowOff>
    </xdr:from>
    <xdr:to>
      <xdr:col>50</xdr:col>
      <xdr:colOff>165100</xdr:colOff>
      <xdr:row>77</xdr:row>
      <xdr:rowOff>168064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26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159191</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04428" y="13360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148746</xdr:rowOff>
    </xdr:from>
    <xdr:to>
      <xdr:col>45</xdr:col>
      <xdr:colOff>177800</xdr:colOff>
      <xdr:row>73</xdr:row>
      <xdr:rowOff>99597</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2150246"/>
          <a:ext cx="889000" cy="465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168126</xdr:rowOff>
    </xdr:from>
    <xdr:to>
      <xdr:col>46</xdr:col>
      <xdr:colOff>38100</xdr:colOff>
      <xdr:row>77</xdr:row>
      <xdr:rowOff>98276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198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89403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29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57567</xdr:rowOff>
    </xdr:from>
    <xdr:to>
      <xdr:col>41</xdr:col>
      <xdr:colOff>50800</xdr:colOff>
      <xdr:row>73</xdr:row>
      <xdr:rowOff>99597</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2573417"/>
          <a:ext cx="889000" cy="4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161399</xdr:rowOff>
    </xdr:from>
    <xdr:to>
      <xdr:col>41</xdr:col>
      <xdr:colOff>101600</xdr:colOff>
      <xdr:row>78</xdr:row>
      <xdr:rowOff>91549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36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82676</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26428" y="1345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18197</xdr:rowOff>
    </xdr:from>
    <xdr:to>
      <xdr:col>36</xdr:col>
      <xdr:colOff>165100</xdr:colOff>
      <xdr:row>78</xdr:row>
      <xdr:rowOff>119797</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391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110924</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37428" y="1348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20810</xdr:rowOff>
    </xdr:from>
    <xdr:to>
      <xdr:col>55</xdr:col>
      <xdr:colOff>50800</xdr:colOff>
      <xdr:row>72</xdr:row>
      <xdr:rowOff>122410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236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107187</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228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124725</xdr:rowOff>
    </xdr:from>
    <xdr:to>
      <xdr:col>50</xdr:col>
      <xdr:colOff>165100</xdr:colOff>
      <xdr:row>73</xdr:row>
      <xdr:rowOff>54875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246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71402</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224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97946</xdr:rowOff>
    </xdr:from>
    <xdr:to>
      <xdr:col>46</xdr:col>
      <xdr:colOff>38100</xdr:colOff>
      <xdr:row>71</xdr:row>
      <xdr:rowOff>28096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209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44623</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187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48797</xdr:rowOff>
    </xdr:from>
    <xdr:to>
      <xdr:col>41</xdr:col>
      <xdr:colOff>101600</xdr:colOff>
      <xdr:row>73</xdr:row>
      <xdr:rowOff>150397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256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166924</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233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6767</xdr:rowOff>
    </xdr:from>
    <xdr:to>
      <xdr:col>36</xdr:col>
      <xdr:colOff>165100</xdr:colOff>
      <xdr:row>73</xdr:row>
      <xdr:rowOff>108367</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252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124894</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229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60457</xdr:rowOff>
    </xdr:from>
    <xdr:to>
      <xdr:col>55</xdr:col>
      <xdr:colOff>0</xdr:colOff>
      <xdr:row>98</xdr:row>
      <xdr:rowOff>8860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9639300" y="16691107"/>
          <a:ext cx="838200" cy="11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73046</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532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44227</xdr:rowOff>
    </xdr:from>
    <xdr:to>
      <xdr:col>50</xdr:col>
      <xdr:colOff>114300</xdr:colOff>
      <xdr:row>97</xdr:row>
      <xdr:rowOff>60457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8750300" y="16674877"/>
          <a:ext cx="8890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151109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678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41647</xdr:rowOff>
    </xdr:from>
    <xdr:to>
      <xdr:col>45</xdr:col>
      <xdr:colOff>177800</xdr:colOff>
      <xdr:row>97</xdr:row>
      <xdr:rowOff>44227</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7861300" y="16672297"/>
          <a:ext cx="889000" cy="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83544</xdr:rowOff>
    </xdr:from>
    <xdr:to>
      <xdr:col>46</xdr:col>
      <xdr:colOff>38100</xdr:colOff>
      <xdr:row>98</xdr:row>
      <xdr:rowOff>13694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7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4821</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8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18379</xdr:rowOff>
    </xdr:from>
    <xdr:to>
      <xdr:col>41</xdr:col>
      <xdr:colOff>50800</xdr:colOff>
      <xdr:row>97</xdr:row>
      <xdr:rowOff>41647</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6972300" y="16649029"/>
          <a:ext cx="889000" cy="2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93847</xdr:rowOff>
    </xdr:from>
    <xdr:to>
      <xdr:col>41</xdr:col>
      <xdr:colOff>101600</xdr:colOff>
      <xdr:row>98</xdr:row>
      <xdr:rowOff>23997</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672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15124</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81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98599</xdr:rowOff>
    </xdr:from>
    <xdr:to>
      <xdr:col>36</xdr:col>
      <xdr:colOff>165100</xdr:colOff>
      <xdr:row>98</xdr:row>
      <xdr:rowOff>28749</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67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19876</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82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129510</xdr:rowOff>
    </xdr:from>
    <xdr:to>
      <xdr:col>55</xdr:col>
      <xdr:colOff>50800</xdr:colOff>
      <xdr:row>98</xdr:row>
      <xdr:rowOff>59660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676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107937</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73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9657</xdr:rowOff>
    </xdr:from>
    <xdr:to>
      <xdr:col>50</xdr:col>
      <xdr:colOff>165100</xdr:colOff>
      <xdr:row>97</xdr:row>
      <xdr:rowOff>111257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664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127784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641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164877</xdr:rowOff>
    </xdr:from>
    <xdr:to>
      <xdr:col>46</xdr:col>
      <xdr:colOff>38100</xdr:colOff>
      <xdr:row>97</xdr:row>
      <xdr:rowOff>95027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662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111554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639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162297</xdr:rowOff>
    </xdr:from>
    <xdr:to>
      <xdr:col>41</xdr:col>
      <xdr:colOff>101600</xdr:colOff>
      <xdr:row>97</xdr:row>
      <xdr:rowOff>92447</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662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108974</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639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139029</xdr:rowOff>
    </xdr:from>
    <xdr:to>
      <xdr:col>36</xdr:col>
      <xdr:colOff>165100</xdr:colOff>
      <xdr:row>97</xdr:row>
      <xdr:rowOff>69179</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659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85706</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637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151496</xdr:rowOff>
    </xdr:from>
    <xdr:to>
      <xdr:col>85</xdr:col>
      <xdr:colOff>127000</xdr:colOff>
      <xdr:row>35</xdr:row>
      <xdr:rowOff>92334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5980796"/>
          <a:ext cx="838200" cy="11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7571</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351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92334</xdr:rowOff>
    </xdr:from>
    <xdr:to>
      <xdr:col>81</xdr:col>
      <xdr:colOff>50800</xdr:colOff>
      <xdr:row>35</xdr:row>
      <xdr:rowOff>100243</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592300" y="6093084"/>
          <a:ext cx="889000" cy="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130467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47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80767</xdr:rowOff>
    </xdr:from>
    <xdr:to>
      <xdr:col>76</xdr:col>
      <xdr:colOff>114300</xdr:colOff>
      <xdr:row>35</xdr:row>
      <xdr:rowOff>100243</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3703300" y="6081517"/>
          <a:ext cx="889000" cy="1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16068</xdr:rowOff>
    </xdr:from>
    <xdr:to>
      <xdr:col>76</xdr:col>
      <xdr:colOff>165100</xdr:colOff>
      <xdr:row>37</xdr:row>
      <xdr:rowOff>117668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108795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45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80767</xdr:rowOff>
    </xdr:from>
    <xdr:to>
      <xdr:col>71</xdr:col>
      <xdr:colOff>177800</xdr:colOff>
      <xdr:row>35</xdr:row>
      <xdr:rowOff>103353</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6081517"/>
          <a:ext cx="889000" cy="2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35911</xdr:rowOff>
    </xdr:from>
    <xdr:to>
      <xdr:col>72</xdr:col>
      <xdr:colOff>38100</xdr:colOff>
      <xdr:row>37</xdr:row>
      <xdr:rowOff>137511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128637</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47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62382</xdr:rowOff>
    </xdr:from>
    <xdr:to>
      <xdr:col>67</xdr:col>
      <xdr:colOff>101600</xdr:colOff>
      <xdr:row>37</xdr:row>
      <xdr:rowOff>163982</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155109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100696</xdr:rowOff>
    </xdr:from>
    <xdr:to>
      <xdr:col>85</xdr:col>
      <xdr:colOff>177800</xdr:colOff>
      <xdr:row>35</xdr:row>
      <xdr:rowOff>30846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592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123573</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578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41534</xdr:rowOff>
    </xdr:from>
    <xdr:to>
      <xdr:col>81</xdr:col>
      <xdr:colOff>101600</xdr:colOff>
      <xdr:row>35</xdr:row>
      <xdr:rowOff>143134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04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159661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581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49443</xdr:rowOff>
    </xdr:from>
    <xdr:to>
      <xdr:col>76</xdr:col>
      <xdr:colOff>165100</xdr:colOff>
      <xdr:row>35</xdr:row>
      <xdr:rowOff>151043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05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167570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582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29967</xdr:rowOff>
    </xdr:from>
    <xdr:to>
      <xdr:col>72</xdr:col>
      <xdr:colOff>38100</xdr:colOff>
      <xdr:row>35</xdr:row>
      <xdr:rowOff>131567</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03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148094</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580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52553</xdr:rowOff>
    </xdr:from>
    <xdr:to>
      <xdr:col>67</xdr:col>
      <xdr:colOff>101600</xdr:colOff>
      <xdr:row>35</xdr:row>
      <xdr:rowOff>154153</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05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170680</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582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42507</xdr:rowOff>
    </xdr:from>
    <xdr:to>
      <xdr:col>85</xdr:col>
      <xdr:colOff>127000</xdr:colOff>
      <xdr:row>55</xdr:row>
      <xdr:rowOff>109468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472257"/>
          <a:ext cx="838200" cy="6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117886</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547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12674</xdr:rowOff>
    </xdr:from>
    <xdr:to>
      <xdr:col>81</xdr:col>
      <xdr:colOff>50800</xdr:colOff>
      <xdr:row>55</xdr:row>
      <xdr:rowOff>42507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270974"/>
          <a:ext cx="889000" cy="20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83748</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68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12674</xdr:rowOff>
    </xdr:from>
    <xdr:to>
      <xdr:col>76</xdr:col>
      <xdr:colOff>114300</xdr:colOff>
      <xdr:row>55</xdr:row>
      <xdr:rowOff>92228</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270974"/>
          <a:ext cx="889000" cy="25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55734</xdr:rowOff>
    </xdr:from>
    <xdr:to>
      <xdr:col>76</xdr:col>
      <xdr:colOff>165100</xdr:colOff>
      <xdr:row>55</xdr:row>
      <xdr:rowOff>157334</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148461</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5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43631</xdr:rowOff>
    </xdr:from>
    <xdr:to>
      <xdr:col>71</xdr:col>
      <xdr:colOff>177800</xdr:colOff>
      <xdr:row>55</xdr:row>
      <xdr:rowOff>92228</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9473381"/>
          <a:ext cx="889000" cy="4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1784</xdr:rowOff>
    </xdr:from>
    <xdr:to>
      <xdr:col>72</xdr:col>
      <xdr:colOff>38100</xdr:colOff>
      <xdr:row>56</xdr:row>
      <xdr:rowOff>103384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94511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6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59677</xdr:rowOff>
    </xdr:from>
    <xdr:to>
      <xdr:col>67</xdr:col>
      <xdr:colOff>101600</xdr:colOff>
      <xdr:row>56</xdr:row>
      <xdr:rowOff>161277</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152404</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58668</xdr:rowOff>
    </xdr:from>
    <xdr:to>
      <xdr:col>85</xdr:col>
      <xdr:colOff>177800</xdr:colOff>
      <xdr:row>55</xdr:row>
      <xdr:rowOff>160268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48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81545</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33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163157</xdr:rowOff>
    </xdr:from>
    <xdr:to>
      <xdr:col>81</xdr:col>
      <xdr:colOff>101600</xdr:colOff>
      <xdr:row>55</xdr:row>
      <xdr:rowOff>93307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42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109834</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19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133324</xdr:rowOff>
    </xdr:from>
    <xdr:to>
      <xdr:col>76</xdr:col>
      <xdr:colOff>165100</xdr:colOff>
      <xdr:row>54</xdr:row>
      <xdr:rowOff>63474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22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80001</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899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41428</xdr:rowOff>
    </xdr:from>
    <xdr:to>
      <xdr:col>72</xdr:col>
      <xdr:colOff>38100</xdr:colOff>
      <xdr:row>55</xdr:row>
      <xdr:rowOff>143028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47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159555</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24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164281</xdr:rowOff>
    </xdr:from>
    <xdr:to>
      <xdr:col>67</xdr:col>
      <xdr:colOff>101600</xdr:colOff>
      <xdr:row>55</xdr:row>
      <xdr:rowOff>94431</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42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110958</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19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117480</xdr:rowOff>
    </xdr:from>
    <xdr:to>
      <xdr:col>85</xdr:col>
      <xdr:colOff>127000</xdr:colOff>
      <xdr:row>78</xdr:row>
      <xdr:rowOff>120681</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490580"/>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64502</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6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28098</xdr:rowOff>
    </xdr:from>
    <xdr:to>
      <xdr:col>81</xdr:col>
      <xdr:colOff>50800</xdr:colOff>
      <xdr:row>78</xdr:row>
      <xdr:rowOff>117480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229748"/>
          <a:ext cx="889000" cy="26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157787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18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28098</xdr:rowOff>
    </xdr:from>
    <xdr:to>
      <xdr:col>76</xdr:col>
      <xdr:colOff>114300</xdr:colOff>
      <xdr:row>77</xdr:row>
      <xdr:rowOff>95123</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229748"/>
          <a:ext cx="889000" cy="6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43363</xdr:rowOff>
    </xdr:from>
    <xdr:to>
      <xdr:col>76</xdr:col>
      <xdr:colOff>165100</xdr:colOff>
      <xdr:row>78</xdr:row>
      <xdr:rowOff>144963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136090</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3017" y="13509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95123</xdr:rowOff>
    </xdr:from>
    <xdr:to>
      <xdr:col>71</xdr:col>
      <xdr:colOff>177800</xdr:colOff>
      <xdr:row>78</xdr:row>
      <xdr:rowOff>108610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296773"/>
          <a:ext cx="889000" cy="18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29784</xdr:rowOff>
    </xdr:from>
    <xdr:to>
      <xdr:col>72</xdr:col>
      <xdr:colOff>38100</xdr:colOff>
      <xdr:row>78</xdr:row>
      <xdr:rowOff>131384</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40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122511</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495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12822</xdr:rowOff>
    </xdr:from>
    <xdr:to>
      <xdr:col>67</xdr:col>
      <xdr:colOff>101600</xdr:colOff>
      <xdr:row>78</xdr:row>
      <xdr:rowOff>114422</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38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130949</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16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69881</xdr:rowOff>
    </xdr:from>
    <xdr:to>
      <xdr:col>85</xdr:col>
      <xdr:colOff>177800</xdr:colOff>
      <xdr:row>79</xdr:row>
      <xdr:rowOff>31</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4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20053</xdr:rowOff>
    </xdr:from>
    <xdr:ext cx="378565"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393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66680</xdr:rowOff>
    </xdr:from>
    <xdr:to>
      <xdr:col>81</xdr:col>
      <xdr:colOff>101600</xdr:colOff>
      <xdr:row>78</xdr:row>
      <xdr:rowOff>168280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3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159407</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2017" y="13532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148748</xdr:rowOff>
    </xdr:from>
    <xdr:to>
      <xdr:col>76</xdr:col>
      <xdr:colOff>165100</xdr:colOff>
      <xdr:row>77</xdr:row>
      <xdr:rowOff>78898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17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95425</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295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44323</xdr:rowOff>
    </xdr:from>
    <xdr:to>
      <xdr:col>72</xdr:col>
      <xdr:colOff>38100</xdr:colOff>
      <xdr:row>77</xdr:row>
      <xdr:rowOff>145923</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24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162450</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021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57810</xdr:rowOff>
    </xdr:from>
    <xdr:to>
      <xdr:col>67</xdr:col>
      <xdr:colOff>101600</xdr:colOff>
      <xdr:row>78</xdr:row>
      <xdr:rowOff>159410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3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150537</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5017" y="13523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59043</xdr:rowOff>
    </xdr:from>
    <xdr:to>
      <xdr:col>85</xdr:col>
      <xdr:colOff>127000</xdr:colOff>
      <xdr:row>93</xdr:row>
      <xdr:rowOff>77508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003893"/>
          <a:ext cx="838200" cy="18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27067</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486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59043</xdr:rowOff>
    </xdr:from>
    <xdr:to>
      <xdr:col>81</xdr:col>
      <xdr:colOff>50800</xdr:colOff>
      <xdr:row>93</xdr:row>
      <xdr:rowOff>136601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003893"/>
          <a:ext cx="889000" cy="77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145648</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60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136601</xdr:rowOff>
    </xdr:from>
    <xdr:to>
      <xdr:col>76</xdr:col>
      <xdr:colOff>114300</xdr:colOff>
      <xdr:row>94</xdr:row>
      <xdr:rowOff>18886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081451"/>
          <a:ext cx="889000" cy="5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49518</xdr:rowOff>
    </xdr:from>
    <xdr:to>
      <xdr:col>76</xdr:col>
      <xdr:colOff>165100</xdr:colOff>
      <xdr:row>96</xdr:row>
      <xdr:rowOff>151118</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142245</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60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18886</xdr:rowOff>
    </xdr:from>
    <xdr:to>
      <xdr:col>71</xdr:col>
      <xdr:colOff>177800</xdr:colOff>
      <xdr:row>94</xdr:row>
      <xdr:rowOff>92914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135186"/>
          <a:ext cx="889000" cy="7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58840</xdr:rowOff>
    </xdr:from>
    <xdr:to>
      <xdr:col>72</xdr:col>
      <xdr:colOff>38100</xdr:colOff>
      <xdr:row>96</xdr:row>
      <xdr:rowOff>160440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151567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61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64427</xdr:rowOff>
    </xdr:from>
    <xdr:to>
      <xdr:col>67</xdr:col>
      <xdr:colOff>101600</xdr:colOff>
      <xdr:row>96</xdr:row>
      <xdr:rowOff>166027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157154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26708</xdr:rowOff>
    </xdr:from>
    <xdr:to>
      <xdr:col>85</xdr:col>
      <xdr:colOff>177800</xdr:colOff>
      <xdr:row>93</xdr:row>
      <xdr:rowOff>128308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597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49585</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582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8243</xdr:rowOff>
    </xdr:from>
    <xdr:to>
      <xdr:col>81</xdr:col>
      <xdr:colOff>101600</xdr:colOff>
      <xdr:row>93</xdr:row>
      <xdr:rowOff>109843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595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126370</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572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85801</xdr:rowOff>
    </xdr:from>
    <xdr:to>
      <xdr:col>76</xdr:col>
      <xdr:colOff>165100</xdr:colOff>
      <xdr:row>94</xdr:row>
      <xdr:rowOff>15951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03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32478</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580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139536</xdr:rowOff>
    </xdr:from>
    <xdr:to>
      <xdr:col>72</xdr:col>
      <xdr:colOff>38100</xdr:colOff>
      <xdr:row>94</xdr:row>
      <xdr:rowOff>69686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08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86213</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585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42114</xdr:rowOff>
    </xdr:from>
    <xdr:to>
      <xdr:col>67</xdr:col>
      <xdr:colOff>101600</xdr:colOff>
      <xdr:row>94</xdr:row>
      <xdr:rowOff>143714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15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160241</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593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37592</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1323300" y="6724142"/>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73660</xdr:rowOff>
    </xdr:from>
    <xdr:to>
      <xdr:col>107</xdr:col>
      <xdr:colOff>101600</xdr:colOff>
      <xdr:row>39</xdr:row>
      <xdr:rowOff>3810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20337</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363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83566</xdr:rowOff>
    </xdr:from>
    <xdr:to>
      <xdr:col>102</xdr:col>
      <xdr:colOff>165100</xdr:colOff>
      <xdr:row>39</xdr:row>
      <xdr:rowOff>13716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9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30243</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7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32512</xdr:rowOff>
    </xdr:from>
    <xdr:to>
      <xdr:col>98</xdr:col>
      <xdr:colOff>38100</xdr:colOff>
      <xdr:row>38</xdr:row>
      <xdr:rowOff>134112</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150639</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32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158242</xdr:rowOff>
    </xdr:from>
    <xdr:to>
      <xdr:col>116</xdr:col>
      <xdr:colOff>114300</xdr:colOff>
      <xdr:row>39</xdr:row>
      <xdr:rowOff>88392</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費は、市民一人当たり２４，７４２円と類似団体や県内市町の平均を大きく上回っているが、これは市域が広いため居住地や観光施設が点在し、分散型の消防防災体制を整える必要があることから、類似団体と比較して消防関係職員が多いことによる。</a:t>
          </a:r>
        </a:p>
        <a:p>
          <a:r>
            <a:rPr kumimoji="1" lang="ja-JP" altLang="en-US" sz="1300">
              <a:latin typeface="ＭＳ Ｐゴシック" panose="020B0600070205080204" pitchFamily="50" charset="-128"/>
              <a:ea typeface="ＭＳ Ｐゴシック" panose="020B0600070205080204" pitchFamily="50" charset="-128"/>
            </a:rPr>
            <a:t>　商工費は、市民一人当たり３７，５８５円と類似団体平均と比較して高い水準にあるが、これは中小企業の事業資金調達を容易にし、経営安定と振興を図るため金融対策に力を注いでいることや、観光客誘致のための様々なプロモーション事業に取り組んでいること、数多くの市営観光施設を所有し、その維持補修に多くの経費がかかることなどの理由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公債費は、市民一人当たり</a:t>
          </a:r>
          <a:r>
            <a:rPr kumimoji="1" lang="en-US" altLang="ja-JP" sz="1300">
              <a:latin typeface="ＭＳ Ｐゴシック" panose="020B0600070205080204" pitchFamily="50" charset="-128"/>
              <a:ea typeface="ＭＳ Ｐゴシック" panose="020B0600070205080204" pitchFamily="50" charset="-128"/>
            </a:rPr>
            <a:t>78,397</a:t>
          </a:r>
          <a:r>
            <a:rPr kumimoji="1" lang="ja-JP" altLang="en-US" sz="1300">
              <a:latin typeface="ＭＳ Ｐゴシック" panose="020B0600070205080204" pitchFamily="50" charset="-128"/>
              <a:ea typeface="ＭＳ Ｐゴシック" panose="020B0600070205080204" pitchFamily="50" charset="-128"/>
            </a:rPr>
            <a:t>千円と類似団体や県内市町の平均を大きく上回っているが、市債残高は令和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年度をピークに減少傾向にあり、今後も適正な市債の発行とすることで、残高を抑制していく。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栃木県日光市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財政調整基金残高</a:t>
          </a:r>
          <a:r>
            <a:rPr kumimoji="1" lang="ja-JP" altLang="en-US" sz="1100" b="0" i="0" baseline="0">
              <a:solidFill>
                <a:schemeClr val="dk1"/>
              </a:solidFill>
              <a:effectLst/>
              <a:latin typeface="+mn-lt"/>
              <a:ea typeface="+mn-ea"/>
              <a:cs typeface="+mn-cs"/>
            </a:rPr>
            <a:t>について</a:t>
          </a:r>
          <a:r>
            <a:rPr kumimoji="1" lang="ja-JP" altLang="ja-JP" sz="1100" b="0" i="0" baseline="0">
              <a:solidFill>
                <a:schemeClr val="dk1"/>
              </a:solidFill>
              <a:effectLst/>
              <a:latin typeface="+mn-lt"/>
              <a:ea typeface="+mn-ea"/>
              <a:cs typeface="+mn-cs"/>
            </a:rPr>
            <a:t>は、平成２２年度に新規積立て（４００百万円）を行って以降、ほぼ横ばいで推移していたが、平成２８年度から令和元年度までは財源不足により毎年取崩しを行った。令和</a:t>
          </a:r>
          <a:r>
            <a:rPr kumimoji="1" lang="ja-JP" altLang="en-US" sz="1100" b="0" i="0" baseline="0">
              <a:solidFill>
                <a:schemeClr val="dk1"/>
              </a:solidFill>
              <a:effectLst/>
              <a:latin typeface="+mn-lt"/>
              <a:ea typeface="+mn-ea"/>
              <a:cs typeface="+mn-cs"/>
            </a:rPr>
            <a:t>４</a:t>
          </a:r>
          <a:r>
            <a:rPr kumimoji="1" lang="ja-JP" altLang="ja-JP" sz="1100" b="0" i="0" baseline="0">
              <a:solidFill>
                <a:schemeClr val="dk1"/>
              </a:solidFill>
              <a:effectLst/>
              <a:latin typeface="+mn-lt"/>
              <a:ea typeface="+mn-ea"/>
              <a:cs typeface="+mn-cs"/>
            </a:rPr>
            <a:t>年度においては、取崩し</a:t>
          </a:r>
          <a:r>
            <a:rPr kumimoji="1" lang="ja-JP" altLang="en-US" sz="1100" b="0" i="0" baseline="0">
              <a:solidFill>
                <a:schemeClr val="dk1"/>
              </a:solidFill>
              <a:effectLst/>
              <a:latin typeface="+mn-lt"/>
              <a:ea typeface="+mn-ea"/>
              <a:cs typeface="+mn-cs"/>
            </a:rPr>
            <a:t>ていない</a:t>
          </a:r>
          <a:r>
            <a:rPr kumimoji="1" lang="ja-JP" altLang="ja-JP" sz="1100" b="0" i="0" baseline="0">
              <a:solidFill>
                <a:schemeClr val="dk1"/>
              </a:solidFill>
              <a:effectLst/>
              <a:latin typeface="+mn-lt"/>
              <a:ea typeface="+mn-ea"/>
              <a:cs typeface="+mn-cs"/>
            </a:rPr>
            <a:t>が、標準財政規模の</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により、前年度比０．</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９ポイントの</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となった。</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実質収支額及び実質単年度収支については、平成２８年度</a:t>
          </a:r>
          <a:r>
            <a:rPr kumimoji="1" lang="ja-JP" altLang="en-US" sz="1100" b="0" i="0" baseline="0">
              <a:solidFill>
                <a:schemeClr val="dk1"/>
              </a:solidFill>
              <a:effectLst/>
              <a:latin typeface="+mn-lt"/>
              <a:ea typeface="+mn-ea"/>
              <a:cs typeface="+mn-cs"/>
            </a:rPr>
            <a:t>以降、</a:t>
          </a:r>
          <a:r>
            <a:rPr kumimoji="1" lang="ja-JP" altLang="ja-JP" sz="1100" b="0" i="0" baseline="0">
              <a:solidFill>
                <a:schemeClr val="dk1"/>
              </a:solidFill>
              <a:effectLst/>
              <a:latin typeface="+mn-lt"/>
              <a:ea typeface="+mn-ea"/>
              <a:cs typeface="+mn-cs"/>
            </a:rPr>
            <a:t>財政調整基金</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取崩し</a:t>
          </a:r>
          <a:r>
            <a:rPr kumimoji="1" lang="ja-JP" altLang="en-US" sz="1100" b="0" i="0" baseline="0">
              <a:solidFill>
                <a:schemeClr val="dk1"/>
              </a:solidFill>
              <a:effectLst/>
              <a:latin typeface="+mn-lt"/>
              <a:ea typeface="+mn-ea"/>
              <a:cs typeface="+mn-cs"/>
            </a:rPr>
            <a:t>により</a:t>
          </a:r>
          <a:r>
            <a:rPr kumimoji="1" lang="ja-JP" altLang="ja-JP" sz="1100" b="0" i="0" baseline="0">
              <a:solidFill>
                <a:schemeClr val="dk1"/>
              </a:solidFill>
              <a:effectLst/>
              <a:latin typeface="+mn-lt"/>
              <a:ea typeface="+mn-ea"/>
              <a:cs typeface="+mn-cs"/>
            </a:rPr>
            <a:t>悪化傾向</a:t>
          </a:r>
          <a:r>
            <a:rPr kumimoji="1" lang="ja-JP" altLang="en-US" sz="1100" b="0" i="0" baseline="0">
              <a:solidFill>
                <a:schemeClr val="dk1"/>
              </a:solidFill>
              <a:effectLst/>
              <a:latin typeface="+mn-lt"/>
              <a:ea typeface="+mn-ea"/>
              <a:cs typeface="+mn-cs"/>
            </a:rPr>
            <a:t>であったが、令和</a:t>
          </a:r>
          <a:r>
            <a:rPr kumimoji="1" lang="ja-JP" altLang="ja-JP" sz="1100" b="0" i="0" baseline="0">
              <a:solidFill>
                <a:schemeClr val="dk1"/>
              </a:solidFill>
              <a:effectLst/>
              <a:latin typeface="+mn-lt"/>
              <a:ea typeface="+mn-ea"/>
              <a:cs typeface="+mn-cs"/>
            </a:rPr>
            <a:t>２年度</a:t>
          </a:r>
          <a:r>
            <a:rPr kumimoji="1" lang="ja-JP" altLang="en-US" sz="1100" b="0" i="0" baseline="0">
              <a:solidFill>
                <a:schemeClr val="dk1"/>
              </a:solidFill>
              <a:effectLst/>
              <a:latin typeface="+mn-lt"/>
              <a:ea typeface="+mn-ea"/>
              <a:cs typeface="+mn-cs"/>
            </a:rPr>
            <a:t>以降は</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コロナ対策関連の</a:t>
          </a:r>
          <a:r>
            <a:rPr kumimoji="1" lang="ja-JP" altLang="ja-JP" sz="1100" b="0" i="0" baseline="0">
              <a:solidFill>
                <a:schemeClr val="dk1"/>
              </a:solidFill>
              <a:effectLst/>
              <a:latin typeface="+mn-lt"/>
              <a:ea typeface="+mn-ea"/>
              <a:cs typeface="+mn-cs"/>
            </a:rPr>
            <a:t>国の</a:t>
          </a:r>
          <a:r>
            <a:rPr kumimoji="1" lang="ja-JP" altLang="en-US" sz="1100" b="0" i="0" baseline="0">
              <a:solidFill>
                <a:schemeClr val="dk1"/>
              </a:solidFill>
              <a:effectLst/>
              <a:latin typeface="+mn-lt"/>
              <a:ea typeface="+mn-ea"/>
              <a:cs typeface="+mn-cs"/>
            </a:rPr>
            <a:t>財政支援により</a:t>
          </a:r>
          <a:r>
            <a:rPr kumimoji="1" lang="ja-JP" altLang="ja-JP" sz="1100" b="0" i="0" baseline="0">
              <a:solidFill>
                <a:schemeClr val="dk1"/>
              </a:solidFill>
              <a:effectLst/>
              <a:latin typeface="+mn-lt"/>
              <a:ea typeface="+mn-ea"/>
              <a:cs typeface="+mn-cs"/>
            </a:rPr>
            <a:t>、黒字に転じ</a:t>
          </a:r>
          <a:r>
            <a:rPr kumimoji="1" lang="ja-JP" altLang="en-US" sz="1100" b="0" i="0" baseline="0">
              <a:solidFill>
                <a:schemeClr val="dk1"/>
              </a:solidFill>
              <a:effectLst/>
              <a:latin typeface="+mn-lt"/>
              <a:ea typeface="+mn-ea"/>
              <a:cs typeface="+mn-cs"/>
            </a:rPr>
            <a:t>ている。令和４年度は、臨時財政対策債の大幅減等による単年度収支額の黒字幅縮小により、実質単年度収支が減少した。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栃木県日光市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１９年度以降、いずれの年度においても、全ての会計において黒字であり、連結実質赤字額は生じていない。なお、黒字額の割合のほとんどを水道事業会計と一般会計で占めている。令和４年度における実質公債費比率や将来負担比率などの指標については、財政健全化法の基準で見ると、いずれの指標も早期健全化基準を下回っており、早期に健全化のための対応を必要とする状況ではないといえる。</a:t>
          </a:r>
        </a:p>
        <a:p>
          <a:r>
            <a:rPr kumimoji="1" lang="ja-JP" altLang="en-US" sz="1400">
              <a:latin typeface="ＭＳ ゴシック" pitchFamily="49" charset="-128"/>
              <a:ea typeface="ＭＳ ゴシック" pitchFamily="49" charset="-128"/>
            </a:rPr>
            <a:t>　また、平成２８年度以降、比率は悪化傾向にあったが、令和３年度から好転しつつある。しかし、依然として交付税への依存が高いことや地方債の残高が多いことなど厳しい財政運営を迫られている。今後も、指標の動向などに注視しながら、財政の健全化を図っていく。</a:t>
          </a:r>
        </a:p>
        <a:p>
          <a:endParaRPr kumimoji="1" lang="ja-JP" altLang="en-US"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令和４年度の「その他会計（黒字）」に含まれる会計</a:t>
          </a:r>
        </a:p>
        <a:p>
          <a:r>
            <a:rPr kumimoji="1" lang="ja-JP" altLang="en-US" sz="1400">
              <a:latin typeface="ＭＳ ゴシック" pitchFamily="49" charset="-128"/>
              <a:ea typeface="ＭＳ ゴシック" pitchFamily="49" charset="-128"/>
            </a:rPr>
            <a:t>　後期高齢者医療事業特別会計、公共用地先行取得事業特別会計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70" zoomScaleNormal="70" workbookViewId="0"/>
  </sheetViews>
  <sheetFormatPr defaultColWidth="0" defaultRowHeight="11" zeroHeight="1" x14ac:dyDescent="0.2"/>
  <cols>
    <col min="1" max="11" width="2.08984375" style="180" customWidth="1"/>
    <col min="12" max="12" width="2.1796875" style="180" customWidth="1"/>
    <col min="13" max="17" width="2.36328125" style="180" customWidth="1"/>
    <col min="18" max="119" width="2.08984375" style="180" customWidth="1"/>
    <col min="120" max="16384" width="0" style="180" hidden="1"/>
  </cols>
  <sheetData>
    <row r="1" spans="1:119" ht="33" customHeight="1" x14ac:dyDescent="0.2">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82</v>
      </c>
      <c r="C2" s="182"/>
      <c r="D2" s="183"/>
    </row>
    <row r="3" spans="1:119" ht="18.75" customHeight="1" thickBot="1" x14ac:dyDescent="0.25">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44485352</v>
      </c>
      <c r="BO4" s="449"/>
      <c r="BP4" s="449"/>
      <c r="BQ4" s="449"/>
      <c r="BR4" s="449"/>
      <c r="BS4" s="449"/>
      <c r="BT4" s="449"/>
      <c r="BU4" s="450"/>
      <c r="BV4" s="448">
        <v>47307271</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7.6</v>
      </c>
      <c r="CU4" s="589"/>
      <c r="CV4" s="589"/>
      <c r="CW4" s="589"/>
      <c r="CX4" s="589"/>
      <c r="CY4" s="589"/>
      <c r="CZ4" s="589"/>
      <c r="DA4" s="590"/>
      <c r="DB4" s="588">
        <v>7</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42406364</v>
      </c>
      <c r="BO5" s="420"/>
      <c r="BP5" s="420"/>
      <c r="BQ5" s="420"/>
      <c r="BR5" s="420"/>
      <c r="BS5" s="420"/>
      <c r="BT5" s="420"/>
      <c r="BU5" s="421"/>
      <c r="BV5" s="419">
        <v>45385238</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97.3</v>
      </c>
      <c r="CU5" s="417"/>
      <c r="CV5" s="417"/>
      <c r="CW5" s="417"/>
      <c r="CX5" s="417"/>
      <c r="CY5" s="417"/>
      <c r="CZ5" s="417"/>
      <c r="DA5" s="418"/>
      <c r="DB5" s="416">
        <v>92.8</v>
      </c>
      <c r="DC5" s="417"/>
      <c r="DD5" s="417"/>
      <c r="DE5" s="417"/>
      <c r="DF5" s="417"/>
      <c r="DG5" s="417"/>
      <c r="DH5" s="417"/>
      <c r="DI5" s="418"/>
    </row>
    <row r="6" spans="1:119" ht="18.75" customHeight="1" x14ac:dyDescent="0.2">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95</v>
      </c>
      <c r="AV6" s="478"/>
      <c r="AW6" s="478"/>
      <c r="AX6" s="478"/>
      <c r="AY6" s="433" t="s">
        <v>103</v>
      </c>
      <c r="AZ6" s="434"/>
      <c r="BA6" s="434"/>
      <c r="BB6" s="434"/>
      <c r="BC6" s="434"/>
      <c r="BD6" s="434"/>
      <c r="BE6" s="434"/>
      <c r="BF6" s="434"/>
      <c r="BG6" s="434"/>
      <c r="BH6" s="434"/>
      <c r="BI6" s="434"/>
      <c r="BJ6" s="434"/>
      <c r="BK6" s="434"/>
      <c r="BL6" s="434"/>
      <c r="BM6" s="435"/>
      <c r="BN6" s="419">
        <v>2078988</v>
      </c>
      <c r="BO6" s="420"/>
      <c r="BP6" s="420"/>
      <c r="BQ6" s="420"/>
      <c r="BR6" s="420"/>
      <c r="BS6" s="420"/>
      <c r="BT6" s="420"/>
      <c r="BU6" s="421"/>
      <c r="BV6" s="419">
        <v>1922033</v>
      </c>
      <c r="BW6" s="420"/>
      <c r="BX6" s="420"/>
      <c r="BY6" s="420"/>
      <c r="BZ6" s="420"/>
      <c r="CA6" s="420"/>
      <c r="CB6" s="420"/>
      <c r="CC6" s="421"/>
      <c r="CD6" s="459" t="s">
        <v>104</v>
      </c>
      <c r="CE6" s="379"/>
      <c r="CF6" s="379"/>
      <c r="CG6" s="379"/>
      <c r="CH6" s="379"/>
      <c r="CI6" s="379"/>
      <c r="CJ6" s="379"/>
      <c r="CK6" s="379"/>
      <c r="CL6" s="379"/>
      <c r="CM6" s="379"/>
      <c r="CN6" s="379"/>
      <c r="CO6" s="379"/>
      <c r="CP6" s="379"/>
      <c r="CQ6" s="379"/>
      <c r="CR6" s="379"/>
      <c r="CS6" s="460"/>
      <c r="CT6" s="562">
        <v>97.3</v>
      </c>
      <c r="CU6" s="563"/>
      <c r="CV6" s="563"/>
      <c r="CW6" s="563"/>
      <c r="CX6" s="563"/>
      <c r="CY6" s="563"/>
      <c r="CZ6" s="563"/>
      <c r="DA6" s="564"/>
      <c r="DB6" s="562">
        <v>98.5</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105</v>
      </c>
      <c r="AN7" s="376"/>
      <c r="AO7" s="376"/>
      <c r="AP7" s="376"/>
      <c r="AQ7" s="376"/>
      <c r="AR7" s="376"/>
      <c r="AS7" s="376"/>
      <c r="AT7" s="377"/>
      <c r="AU7" s="477" t="s">
        <v>95</v>
      </c>
      <c r="AV7" s="478"/>
      <c r="AW7" s="478"/>
      <c r="AX7" s="478"/>
      <c r="AY7" s="433" t="s">
        <v>106</v>
      </c>
      <c r="AZ7" s="434"/>
      <c r="BA7" s="434"/>
      <c r="BB7" s="434"/>
      <c r="BC7" s="434"/>
      <c r="BD7" s="434"/>
      <c r="BE7" s="434"/>
      <c r="BF7" s="434"/>
      <c r="BG7" s="434"/>
      <c r="BH7" s="434"/>
      <c r="BI7" s="434"/>
      <c r="BJ7" s="434"/>
      <c r="BK7" s="434"/>
      <c r="BL7" s="434"/>
      <c r="BM7" s="435"/>
      <c r="BN7" s="419">
        <v>157948</v>
      </c>
      <c r="BO7" s="420"/>
      <c r="BP7" s="420"/>
      <c r="BQ7" s="420"/>
      <c r="BR7" s="420"/>
      <c r="BS7" s="420"/>
      <c r="BT7" s="420"/>
      <c r="BU7" s="421"/>
      <c r="BV7" s="419">
        <v>86159</v>
      </c>
      <c r="BW7" s="420"/>
      <c r="BX7" s="420"/>
      <c r="BY7" s="420"/>
      <c r="BZ7" s="420"/>
      <c r="CA7" s="420"/>
      <c r="CB7" s="420"/>
      <c r="CC7" s="421"/>
      <c r="CD7" s="459" t="s">
        <v>107</v>
      </c>
      <c r="CE7" s="379"/>
      <c r="CF7" s="379"/>
      <c r="CG7" s="379"/>
      <c r="CH7" s="379"/>
      <c r="CI7" s="379"/>
      <c r="CJ7" s="379"/>
      <c r="CK7" s="379"/>
      <c r="CL7" s="379"/>
      <c r="CM7" s="379"/>
      <c r="CN7" s="379"/>
      <c r="CO7" s="379"/>
      <c r="CP7" s="379"/>
      <c r="CQ7" s="379"/>
      <c r="CR7" s="379"/>
      <c r="CS7" s="460"/>
      <c r="CT7" s="419">
        <v>25348147</v>
      </c>
      <c r="CU7" s="420"/>
      <c r="CV7" s="420"/>
      <c r="CW7" s="420"/>
      <c r="CX7" s="420"/>
      <c r="CY7" s="420"/>
      <c r="CZ7" s="420"/>
      <c r="DA7" s="421"/>
      <c r="DB7" s="419">
        <v>26072043</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108</v>
      </c>
      <c r="AN8" s="376"/>
      <c r="AO8" s="376"/>
      <c r="AP8" s="376"/>
      <c r="AQ8" s="376"/>
      <c r="AR8" s="376"/>
      <c r="AS8" s="376"/>
      <c r="AT8" s="377"/>
      <c r="AU8" s="477" t="s">
        <v>95</v>
      </c>
      <c r="AV8" s="478"/>
      <c r="AW8" s="478"/>
      <c r="AX8" s="478"/>
      <c r="AY8" s="433" t="s">
        <v>109</v>
      </c>
      <c r="AZ8" s="434"/>
      <c r="BA8" s="434"/>
      <c r="BB8" s="434"/>
      <c r="BC8" s="434"/>
      <c r="BD8" s="434"/>
      <c r="BE8" s="434"/>
      <c r="BF8" s="434"/>
      <c r="BG8" s="434"/>
      <c r="BH8" s="434"/>
      <c r="BI8" s="434"/>
      <c r="BJ8" s="434"/>
      <c r="BK8" s="434"/>
      <c r="BL8" s="434"/>
      <c r="BM8" s="435"/>
      <c r="BN8" s="419">
        <v>1921040</v>
      </c>
      <c r="BO8" s="420"/>
      <c r="BP8" s="420"/>
      <c r="BQ8" s="420"/>
      <c r="BR8" s="420"/>
      <c r="BS8" s="420"/>
      <c r="BT8" s="420"/>
      <c r="BU8" s="421"/>
      <c r="BV8" s="419">
        <v>1835874</v>
      </c>
      <c r="BW8" s="420"/>
      <c r="BX8" s="420"/>
      <c r="BY8" s="420"/>
      <c r="BZ8" s="420"/>
      <c r="CA8" s="420"/>
      <c r="CB8" s="420"/>
      <c r="CC8" s="421"/>
      <c r="CD8" s="459" t="s">
        <v>110</v>
      </c>
      <c r="CE8" s="379"/>
      <c r="CF8" s="379"/>
      <c r="CG8" s="379"/>
      <c r="CH8" s="379"/>
      <c r="CI8" s="379"/>
      <c r="CJ8" s="379"/>
      <c r="CK8" s="379"/>
      <c r="CL8" s="379"/>
      <c r="CM8" s="379"/>
      <c r="CN8" s="379"/>
      <c r="CO8" s="379"/>
      <c r="CP8" s="379"/>
      <c r="CQ8" s="379"/>
      <c r="CR8" s="379"/>
      <c r="CS8" s="460"/>
      <c r="CT8" s="522">
        <v>0.56000000000000005</v>
      </c>
      <c r="CU8" s="523"/>
      <c r="CV8" s="523"/>
      <c r="CW8" s="523"/>
      <c r="CX8" s="523"/>
      <c r="CY8" s="523"/>
      <c r="CZ8" s="523"/>
      <c r="DA8" s="524"/>
      <c r="DB8" s="522">
        <v>0.56999999999999995</v>
      </c>
      <c r="DC8" s="523"/>
      <c r="DD8" s="523"/>
      <c r="DE8" s="523"/>
      <c r="DF8" s="523"/>
      <c r="DG8" s="523"/>
      <c r="DH8" s="523"/>
      <c r="DI8" s="524"/>
    </row>
    <row r="9" spans="1:119" ht="18.75" customHeight="1" thickBot="1" x14ac:dyDescent="0.25">
      <c r="A9" s="181"/>
      <c r="B9" s="551" t="s">
        <v>111</v>
      </c>
      <c r="C9" s="552"/>
      <c r="D9" s="552"/>
      <c r="E9" s="552"/>
      <c r="F9" s="552"/>
      <c r="G9" s="552"/>
      <c r="H9" s="552"/>
      <c r="I9" s="552"/>
      <c r="J9" s="552"/>
      <c r="K9" s="470"/>
      <c r="L9" s="553" t="s">
        <v>112</v>
      </c>
      <c r="M9" s="554"/>
      <c r="N9" s="554"/>
      <c r="O9" s="554"/>
      <c r="P9" s="554"/>
      <c r="Q9" s="555"/>
      <c r="R9" s="556">
        <v>77661</v>
      </c>
      <c r="S9" s="557"/>
      <c r="T9" s="557"/>
      <c r="U9" s="557"/>
      <c r="V9" s="558"/>
      <c r="W9" s="488" t="s">
        <v>113</v>
      </c>
      <c r="X9" s="489"/>
      <c r="Y9" s="489"/>
      <c r="Z9" s="489"/>
      <c r="AA9" s="489"/>
      <c r="AB9" s="489"/>
      <c r="AC9" s="489"/>
      <c r="AD9" s="489"/>
      <c r="AE9" s="489"/>
      <c r="AF9" s="489"/>
      <c r="AG9" s="489"/>
      <c r="AH9" s="489"/>
      <c r="AI9" s="489"/>
      <c r="AJ9" s="489"/>
      <c r="AK9" s="489"/>
      <c r="AL9" s="559"/>
      <c r="AM9" s="476" t="s">
        <v>114</v>
      </c>
      <c r="AN9" s="376"/>
      <c r="AO9" s="376"/>
      <c r="AP9" s="376"/>
      <c r="AQ9" s="376"/>
      <c r="AR9" s="376"/>
      <c r="AS9" s="376"/>
      <c r="AT9" s="377"/>
      <c r="AU9" s="477" t="s">
        <v>95</v>
      </c>
      <c r="AV9" s="478"/>
      <c r="AW9" s="478"/>
      <c r="AX9" s="478"/>
      <c r="AY9" s="433" t="s">
        <v>115</v>
      </c>
      <c r="AZ9" s="434"/>
      <c r="BA9" s="434"/>
      <c r="BB9" s="434"/>
      <c r="BC9" s="434"/>
      <c r="BD9" s="434"/>
      <c r="BE9" s="434"/>
      <c r="BF9" s="434"/>
      <c r="BG9" s="434"/>
      <c r="BH9" s="434"/>
      <c r="BI9" s="434"/>
      <c r="BJ9" s="434"/>
      <c r="BK9" s="434"/>
      <c r="BL9" s="434"/>
      <c r="BM9" s="435"/>
      <c r="BN9" s="419">
        <v>85166</v>
      </c>
      <c r="BO9" s="420"/>
      <c r="BP9" s="420"/>
      <c r="BQ9" s="420"/>
      <c r="BR9" s="420"/>
      <c r="BS9" s="420"/>
      <c r="BT9" s="420"/>
      <c r="BU9" s="421"/>
      <c r="BV9" s="419">
        <v>962571</v>
      </c>
      <c r="BW9" s="420"/>
      <c r="BX9" s="420"/>
      <c r="BY9" s="420"/>
      <c r="BZ9" s="420"/>
      <c r="CA9" s="420"/>
      <c r="CB9" s="420"/>
      <c r="CC9" s="421"/>
      <c r="CD9" s="459" t="s">
        <v>116</v>
      </c>
      <c r="CE9" s="379"/>
      <c r="CF9" s="379"/>
      <c r="CG9" s="379"/>
      <c r="CH9" s="379"/>
      <c r="CI9" s="379"/>
      <c r="CJ9" s="379"/>
      <c r="CK9" s="379"/>
      <c r="CL9" s="379"/>
      <c r="CM9" s="379"/>
      <c r="CN9" s="379"/>
      <c r="CO9" s="379"/>
      <c r="CP9" s="379"/>
      <c r="CQ9" s="379"/>
      <c r="CR9" s="379"/>
      <c r="CS9" s="460"/>
      <c r="CT9" s="416">
        <v>18.899999999999999</v>
      </c>
      <c r="CU9" s="417"/>
      <c r="CV9" s="417"/>
      <c r="CW9" s="417"/>
      <c r="CX9" s="417"/>
      <c r="CY9" s="417"/>
      <c r="CZ9" s="417"/>
      <c r="DA9" s="418"/>
      <c r="DB9" s="416">
        <v>19.5</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117</v>
      </c>
      <c r="M10" s="376"/>
      <c r="N10" s="376"/>
      <c r="O10" s="376"/>
      <c r="P10" s="376"/>
      <c r="Q10" s="377"/>
      <c r="R10" s="372">
        <v>83386</v>
      </c>
      <c r="S10" s="373"/>
      <c r="T10" s="373"/>
      <c r="U10" s="373"/>
      <c r="V10" s="432"/>
      <c r="W10" s="560"/>
      <c r="X10" s="370"/>
      <c r="Y10" s="370"/>
      <c r="Z10" s="370"/>
      <c r="AA10" s="370"/>
      <c r="AB10" s="370"/>
      <c r="AC10" s="370"/>
      <c r="AD10" s="370"/>
      <c r="AE10" s="370"/>
      <c r="AF10" s="370"/>
      <c r="AG10" s="370"/>
      <c r="AH10" s="370"/>
      <c r="AI10" s="370"/>
      <c r="AJ10" s="370"/>
      <c r="AK10" s="370"/>
      <c r="AL10" s="561"/>
      <c r="AM10" s="476" t="s">
        <v>118</v>
      </c>
      <c r="AN10" s="376"/>
      <c r="AO10" s="376"/>
      <c r="AP10" s="376"/>
      <c r="AQ10" s="376"/>
      <c r="AR10" s="376"/>
      <c r="AS10" s="376"/>
      <c r="AT10" s="377"/>
      <c r="AU10" s="477" t="s">
        <v>119</v>
      </c>
      <c r="AV10" s="478"/>
      <c r="AW10" s="478"/>
      <c r="AX10" s="478"/>
      <c r="AY10" s="433" t="s">
        <v>120</v>
      </c>
      <c r="AZ10" s="434"/>
      <c r="BA10" s="434"/>
      <c r="BB10" s="434"/>
      <c r="BC10" s="434"/>
      <c r="BD10" s="434"/>
      <c r="BE10" s="434"/>
      <c r="BF10" s="434"/>
      <c r="BG10" s="434"/>
      <c r="BH10" s="434"/>
      <c r="BI10" s="434"/>
      <c r="BJ10" s="434"/>
      <c r="BK10" s="434"/>
      <c r="BL10" s="434"/>
      <c r="BM10" s="435"/>
      <c r="BN10" s="419">
        <v>24</v>
      </c>
      <c r="BO10" s="420"/>
      <c r="BP10" s="420"/>
      <c r="BQ10" s="420"/>
      <c r="BR10" s="420"/>
      <c r="BS10" s="420"/>
      <c r="BT10" s="420"/>
      <c r="BU10" s="421"/>
      <c r="BV10" s="419">
        <v>36</v>
      </c>
      <c r="BW10" s="420"/>
      <c r="BX10" s="420"/>
      <c r="BY10" s="420"/>
      <c r="BZ10" s="420"/>
      <c r="CA10" s="420"/>
      <c r="CB10" s="420"/>
      <c r="CC10" s="421"/>
      <c r="CD10" s="184" t="s">
        <v>121</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122</v>
      </c>
      <c r="M11" s="381"/>
      <c r="N11" s="381"/>
      <c r="O11" s="381"/>
      <c r="P11" s="381"/>
      <c r="Q11" s="382"/>
      <c r="R11" s="548" t="s">
        <v>123</v>
      </c>
      <c r="S11" s="549"/>
      <c r="T11" s="549"/>
      <c r="U11" s="549"/>
      <c r="V11" s="550"/>
      <c r="W11" s="560"/>
      <c r="X11" s="370"/>
      <c r="Y11" s="370"/>
      <c r="Z11" s="370"/>
      <c r="AA11" s="370"/>
      <c r="AB11" s="370"/>
      <c r="AC11" s="370"/>
      <c r="AD11" s="370"/>
      <c r="AE11" s="370"/>
      <c r="AF11" s="370"/>
      <c r="AG11" s="370"/>
      <c r="AH11" s="370"/>
      <c r="AI11" s="370"/>
      <c r="AJ11" s="370"/>
      <c r="AK11" s="370"/>
      <c r="AL11" s="561"/>
      <c r="AM11" s="476" t="s">
        <v>124</v>
      </c>
      <c r="AN11" s="376"/>
      <c r="AO11" s="376"/>
      <c r="AP11" s="376"/>
      <c r="AQ11" s="376"/>
      <c r="AR11" s="376"/>
      <c r="AS11" s="376"/>
      <c r="AT11" s="377"/>
      <c r="AU11" s="477" t="s">
        <v>119</v>
      </c>
      <c r="AV11" s="478"/>
      <c r="AW11" s="478"/>
      <c r="AX11" s="478"/>
      <c r="AY11" s="433" t="s">
        <v>125</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126</v>
      </c>
      <c r="CE11" s="379"/>
      <c r="CF11" s="379"/>
      <c r="CG11" s="379"/>
      <c r="CH11" s="379"/>
      <c r="CI11" s="379"/>
      <c r="CJ11" s="379"/>
      <c r="CK11" s="379"/>
      <c r="CL11" s="379"/>
      <c r="CM11" s="379"/>
      <c r="CN11" s="379"/>
      <c r="CO11" s="379"/>
      <c r="CP11" s="379"/>
      <c r="CQ11" s="379"/>
      <c r="CR11" s="379"/>
      <c r="CS11" s="460"/>
      <c r="CT11" s="522" t="s">
        <v>127</v>
      </c>
      <c r="CU11" s="523"/>
      <c r="CV11" s="523"/>
      <c r="CW11" s="523"/>
      <c r="CX11" s="523"/>
      <c r="CY11" s="523"/>
      <c r="CZ11" s="523"/>
      <c r="DA11" s="524"/>
      <c r="DB11" s="522" t="s">
        <v>128</v>
      </c>
      <c r="DC11" s="523"/>
      <c r="DD11" s="523"/>
      <c r="DE11" s="523"/>
      <c r="DF11" s="523"/>
      <c r="DG11" s="523"/>
      <c r="DH11" s="523"/>
      <c r="DI11" s="524"/>
    </row>
    <row r="12" spans="1:119" ht="18.75" customHeight="1" x14ac:dyDescent="0.2">
      <c r="A12" s="181"/>
      <c r="B12" s="525" t="s">
        <v>129</v>
      </c>
      <c r="C12" s="526"/>
      <c r="D12" s="526"/>
      <c r="E12" s="526"/>
      <c r="F12" s="526"/>
      <c r="G12" s="526"/>
      <c r="H12" s="526"/>
      <c r="I12" s="526"/>
      <c r="J12" s="526"/>
      <c r="K12" s="527"/>
      <c r="L12" s="534" t="s">
        <v>130</v>
      </c>
      <c r="M12" s="535"/>
      <c r="N12" s="535"/>
      <c r="O12" s="535"/>
      <c r="P12" s="535"/>
      <c r="Q12" s="536"/>
      <c r="R12" s="537">
        <v>77546</v>
      </c>
      <c r="S12" s="538"/>
      <c r="T12" s="538"/>
      <c r="U12" s="538"/>
      <c r="V12" s="539"/>
      <c r="W12" s="540" t="s">
        <v>1</v>
      </c>
      <c r="X12" s="478"/>
      <c r="Y12" s="478"/>
      <c r="Z12" s="478"/>
      <c r="AA12" s="478"/>
      <c r="AB12" s="541"/>
      <c r="AC12" s="542" t="s">
        <v>131</v>
      </c>
      <c r="AD12" s="543"/>
      <c r="AE12" s="543"/>
      <c r="AF12" s="543"/>
      <c r="AG12" s="544"/>
      <c r="AH12" s="542" t="s">
        <v>132</v>
      </c>
      <c r="AI12" s="543"/>
      <c r="AJ12" s="543"/>
      <c r="AK12" s="543"/>
      <c r="AL12" s="545"/>
      <c r="AM12" s="476" t="s">
        <v>133</v>
      </c>
      <c r="AN12" s="376"/>
      <c r="AO12" s="376"/>
      <c r="AP12" s="376"/>
      <c r="AQ12" s="376"/>
      <c r="AR12" s="376"/>
      <c r="AS12" s="376"/>
      <c r="AT12" s="377"/>
      <c r="AU12" s="477" t="s">
        <v>95</v>
      </c>
      <c r="AV12" s="478"/>
      <c r="AW12" s="478"/>
      <c r="AX12" s="478"/>
      <c r="AY12" s="433" t="s">
        <v>134</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135</v>
      </c>
      <c r="CE12" s="379"/>
      <c r="CF12" s="379"/>
      <c r="CG12" s="379"/>
      <c r="CH12" s="379"/>
      <c r="CI12" s="379"/>
      <c r="CJ12" s="379"/>
      <c r="CK12" s="379"/>
      <c r="CL12" s="379"/>
      <c r="CM12" s="379"/>
      <c r="CN12" s="379"/>
      <c r="CO12" s="379"/>
      <c r="CP12" s="379"/>
      <c r="CQ12" s="379"/>
      <c r="CR12" s="379"/>
      <c r="CS12" s="460"/>
      <c r="CT12" s="522" t="s">
        <v>128</v>
      </c>
      <c r="CU12" s="523"/>
      <c r="CV12" s="523"/>
      <c r="CW12" s="523"/>
      <c r="CX12" s="523"/>
      <c r="CY12" s="523"/>
      <c r="CZ12" s="523"/>
      <c r="DA12" s="524"/>
      <c r="DB12" s="522" t="s">
        <v>128</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136</v>
      </c>
      <c r="N13" s="504"/>
      <c r="O13" s="504"/>
      <c r="P13" s="504"/>
      <c r="Q13" s="505"/>
      <c r="R13" s="506">
        <v>76199</v>
      </c>
      <c r="S13" s="507"/>
      <c r="T13" s="507"/>
      <c r="U13" s="507"/>
      <c r="V13" s="508"/>
      <c r="W13" s="509" t="s">
        <v>137</v>
      </c>
      <c r="X13" s="405"/>
      <c r="Y13" s="405"/>
      <c r="Z13" s="405"/>
      <c r="AA13" s="405"/>
      <c r="AB13" s="406"/>
      <c r="AC13" s="372">
        <v>1959</v>
      </c>
      <c r="AD13" s="373"/>
      <c r="AE13" s="373"/>
      <c r="AF13" s="373"/>
      <c r="AG13" s="374"/>
      <c r="AH13" s="372">
        <v>2169</v>
      </c>
      <c r="AI13" s="373"/>
      <c r="AJ13" s="373"/>
      <c r="AK13" s="373"/>
      <c r="AL13" s="432"/>
      <c r="AM13" s="476" t="s">
        <v>138</v>
      </c>
      <c r="AN13" s="376"/>
      <c r="AO13" s="376"/>
      <c r="AP13" s="376"/>
      <c r="AQ13" s="376"/>
      <c r="AR13" s="376"/>
      <c r="AS13" s="376"/>
      <c r="AT13" s="377"/>
      <c r="AU13" s="477" t="s">
        <v>139</v>
      </c>
      <c r="AV13" s="478"/>
      <c r="AW13" s="478"/>
      <c r="AX13" s="478"/>
      <c r="AY13" s="433" t="s">
        <v>140</v>
      </c>
      <c r="AZ13" s="434"/>
      <c r="BA13" s="434"/>
      <c r="BB13" s="434"/>
      <c r="BC13" s="434"/>
      <c r="BD13" s="434"/>
      <c r="BE13" s="434"/>
      <c r="BF13" s="434"/>
      <c r="BG13" s="434"/>
      <c r="BH13" s="434"/>
      <c r="BI13" s="434"/>
      <c r="BJ13" s="434"/>
      <c r="BK13" s="434"/>
      <c r="BL13" s="434"/>
      <c r="BM13" s="435"/>
      <c r="BN13" s="419">
        <v>85190</v>
      </c>
      <c r="BO13" s="420"/>
      <c r="BP13" s="420"/>
      <c r="BQ13" s="420"/>
      <c r="BR13" s="420"/>
      <c r="BS13" s="420"/>
      <c r="BT13" s="420"/>
      <c r="BU13" s="421"/>
      <c r="BV13" s="419">
        <v>962607</v>
      </c>
      <c r="BW13" s="420"/>
      <c r="BX13" s="420"/>
      <c r="BY13" s="420"/>
      <c r="BZ13" s="420"/>
      <c r="CA13" s="420"/>
      <c r="CB13" s="420"/>
      <c r="CC13" s="421"/>
      <c r="CD13" s="459" t="s">
        <v>141</v>
      </c>
      <c r="CE13" s="379"/>
      <c r="CF13" s="379"/>
      <c r="CG13" s="379"/>
      <c r="CH13" s="379"/>
      <c r="CI13" s="379"/>
      <c r="CJ13" s="379"/>
      <c r="CK13" s="379"/>
      <c r="CL13" s="379"/>
      <c r="CM13" s="379"/>
      <c r="CN13" s="379"/>
      <c r="CO13" s="379"/>
      <c r="CP13" s="379"/>
      <c r="CQ13" s="379"/>
      <c r="CR13" s="379"/>
      <c r="CS13" s="460"/>
      <c r="CT13" s="416">
        <v>8.1</v>
      </c>
      <c r="CU13" s="417"/>
      <c r="CV13" s="417"/>
      <c r="CW13" s="417"/>
      <c r="CX13" s="417"/>
      <c r="CY13" s="417"/>
      <c r="CZ13" s="417"/>
      <c r="DA13" s="418"/>
      <c r="DB13" s="416">
        <v>8.1</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142</v>
      </c>
      <c r="M14" s="546"/>
      <c r="N14" s="546"/>
      <c r="O14" s="546"/>
      <c r="P14" s="546"/>
      <c r="Q14" s="547"/>
      <c r="R14" s="506">
        <v>78784</v>
      </c>
      <c r="S14" s="507"/>
      <c r="T14" s="507"/>
      <c r="U14" s="507"/>
      <c r="V14" s="508"/>
      <c r="W14" s="510"/>
      <c r="X14" s="408"/>
      <c r="Y14" s="408"/>
      <c r="Z14" s="408"/>
      <c r="AA14" s="408"/>
      <c r="AB14" s="409"/>
      <c r="AC14" s="499">
        <v>5.2</v>
      </c>
      <c r="AD14" s="500"/>
      <c r="AE14" s="500"/>
      <c r="AF14" s="500"/>
      <c r="AG14" s="501"/>
      <c r="AH14" s="499">
        <v>5.2</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143</v>
      </c>
      <c r="CE14" s="457"/>
      <c r="CF14" s="457"/>
      <c r="CG14" s="457"/>
      <c r="CH14" s="457"/>
      <c r="CI14" s="457"/>
      <c r="CJ14" s="457"/>
      <c r="CK14" s="457"/>
      <c r="CL14" s="457"/>
      <c r="CM14" s="457"/>
      <c r="CN14" s="457"/>
      <c r="CO14" s="457"/>
      <c r="CP14" s="457"/>
      <c r="CQ14" s="457"/>
      <c r="CR14" s="457"/>
      <c r="CS14" s="458"/>
      <c r="CT14" s="516">
        <v>50.6</v>
      </c>
      <c r="CU14" s="517"/>
      <c r="CV14" s="517"/>
      <c r="CW14" s="517"/>
      <c r="CX14" s="517"/>
      <c r="CY14" s="517"/>
      <c r="CZ14" s="517"/>
      <c r="DA14" s="518"/>
      <c r="DB14" s="516">
        <v>56</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136</v>
      </c>
      <c r="N15" s="504"/>
      <c r="O15" s="504"/>
      <c r="P15" s="504"/>
      <c r="Q15" s="505"/>
      <c r="R15" s="506">
        <v>77701</v>
      </c>
      <c r="S15" s="507"/>
      <c r="T15" s="507"/>
      <c r="U15" s="507"/>
      <c r="V15" s="508"/>
      <c r="W15" s="509" t="s">
        <v>144</v>
      </c>
      <c r="X15" s="405"/>
      <c r="Y15" s="405"/>
      <c r="Z15" s="405"/>
      <c r="AA15" s="405"/>
      <c r="AB15" s="406"/>
      <c r="AC15" s="372">
        <v>10485</v>
      </c>
      <c r="AD15" s="373"/>
      <c r="AE15" s="373"/>
      <c r="AF15" s="373"/>
      <c r="AG15" s="374"/>
      <c r="AH15" s="372">
        <v>11275</v>
      </c>
      <c r="AI15" s="373"/>
      <c r="AJ15" s="373"/>
      <c r="AK15" s="373"/>
      <c r="AL15" s="432"/>
      <c r="AM15" s="476"/>
      <c r="AN15" s="376"/>
      <c r="AO15" s="376"/>
      <c r="AP15" s="376"/>
      <c r="AQ15" s="376"/>
      <c r="AR15" s="376"/>
      <c r="AS15" s="376"/>
      <c r="AT15" s="377"/>
      <c r="AU15" s="477"/>
      <c r="AV15" s="478"/>
      <c r="AW15" s="478"/>
      <c r="AX15" s="478"/>
      <c r="AY15" s="445" t="s">
        <v>145</v>
      </c>
      <c r="AZ15" s="446"/>
      <c r="BA15" s="446"/>
      <c r="BB15" s="446"/>
      <c r="BC15" s="446"/>
      <c r="BD15" s="446"/>
      <c r="BE15" s="446"/>
      <c r="BF15" s="446"/>
      <c r="BG15" s="446"/>
      <c r="BH15" s="446"/>
      <c r="BI15" s="446"/>
      <c r="BJ15" s="446"/>
      <c r="BK15" s="446"/>
      <c r="BL15" s="446"/>
      <c r="BM15" s="447"/>
      <c r="BN15" s="448">
        <v>11982437</v>
      </c>
      <c r="BO15" s="449"/>
      <c r="BP15" s="449"/>
      <c r="BQ15" s="449"/>
      <c r="BR15" s="449"/>
      <c r="BS15" s="449"/>
      <c r="BT15" s="449"/>
      <c r="BU15" s="450"/>
      <c r="BV15" s="448">
        <v>11509110</v>
      </c>
      <c r="BW15" s="449"/>
      <c r="BX15" s="449"/>
      <c r="BY15" s="449"/>
      <c r="BZ15" s="449"/>
      <c r="CA15" s="449"/>
      <c r="CB15" s="449"/>
      <c r="CC15" s="450"/>
      <c r="CD15" s="519" t="s">
        <v>146</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147</v>
      </c>
      <c r="M16" s="494"/>
      <c r="N16" s="494"/>
      <c r="O16" s="494"/>
      <c r="P16" s="494"/>
      <c r="Q16" s="495"/>
      <c r="R16" s="496" t="s">
        <v>148</v>
      </c>
      <c r="S16" s="497"/>
      <c r="T16" s="497"/>
      <c r="U16" s="497"/>
      <c r="V16" s="498"/>
      <c r="W16" s="510"/>
      <c r="X16" s="408"/>
      <c r="Y16" s="408"/>
      <c r="Z16" s="408"/>
      <c r="AA16" s="408"/>
      <c r="AB16" s="409"/>
      <c r="AC16" s="499">
        <v>27.7</v>
      </c>
      <c r="AD16" s="500"/>
      <c r="AE16" s="500"/>
      <c r="AF16" s="500"/>
      <c r="AG16" s="501"/>
      <c r="AH16" s="499">
        <v>27.2</v>
      </c>
      <c r="AI16" s="500"/>
      <c r="AJ16" s="500"/>
      <c r="AK16" s="500"/>
      <c r="AL16" s="502"/>
      <c r="AM16" s="476"/>
      <c r="AN16" s="376"/>
      <c r="AO16" s="376"/>
      <c r="AP16" s="376"/>
      <c r="AQ16" s="376"/>
      <c r="AR16" s="376"/>
      <c r="AS16" s="376"/>
      <c r="AT16" s="377"/>
      <c r="AU16" s="477"/>
      <c r="AV16" s="478"/>
      <c r="AW16" s="478"/>
      <c r="AX16" s="478"/>
      <c r="AY16" s="433" t="s">
        <v>149</v>
      </c>
      <c r="AZ16" s="434"/>
      <c r="BA16" s="434"/>
      <c r="BB16" s="434"/>
      <c r="BC16" s="434"/>
      <c r="BD16" s="434"/>
      <c r="BE16" s="434"/>
      <c r="BF16" s="434"/>
      <c r="BG16" s="434"/>
      <c r="BH16" s="434"/>
      <c r="BI16" s="434"/>
      <c r="BJ16" s="434"/>
      <c r="BK16" s="434"/>
      <c r="BL16" s="434"/>
      <c r="BM16" s="435"/>
      <c r="BN16" s="419">
        <v>21691088</v>
      </c>
      <c r="BO16" s="420"/>
      <c r="BP16" s="420"/>
      <c r="BQ16" s="420"/>
      <c r="BR16" s="420"/>
      <c r="BS16" s="420"/>
      <c r="BT16" s="420"/>
      <c r="BU16" s="421"/>
      <c r="BV16" s="419">
        <v>21341959</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150</v>
      </c>
      <c r="N17" s="513"/>
      <c r="O17" s="513"/>
      <c r="P17" s="513"/>
      <c r="Q17" s="514"/>
      <c r="R17" s="496" t="s">
        <v>151</v>
      </c>
      <c r="S17" s="497"/>
      <c r="T17" s="497"/>
      <c r="U17" s="497"/>
      <c r="V17" s="498"/>
      <c r="W17" s="509" t="s">
        <v>152</v>
      </c>
      <c r="X17" s="405"/>
      <c r="Y17" s="405"/>
      <c r="Z17" s="405"/>
      <c r="AA17" s="405"/>
      <c r="AB17" s="406"/>
      <c r="AC17" s="372">
        <v>25431</v>
      </c>
      <c r="AD17" s="373"/>
      <c r="AE17" s="373"/>
      <c r="AF17" s="373"/>
      <c r="AG17" s="374"/>
      <c r="AH17" s="372">
        <v>27936</v>
      </c>
      <c r="AI17" s="373"/>
      <c r="AJ17" s="373"/>
      <c r="AK17" s="373"/>
      <c r="AL17" s="432"/>
      <c r="AM17" s="476"/>
      <c r="AN17" s="376"/>
      <c r="AO17" s="376"/>
      <c r="AP17" s="376"/>
      <c r="AQ17" s="376"/>
      <c r="AR17" s="376"/>
      <c r="AS17" s="376"/>
      <c r="AT17" s="377"/>
      <c r="AU17" s="477"/>
      <c r="AV17" s="478"/>
      <c r="AW17" s="478"/>
      <c r="AX17" s="478"/>
      <c r="AY17" s="433" t="s">
        <v>153</v>
      </c>
      <c r="AZ17" s="434"/>
      <c r="BA17" s="434"/>
      <c r="BB17" s="434"/>
      <c r="BC17" s="434"/>
      <c r="BD17" s="434"/>
      <c r="BE17" s="434"/>
      <c r="BF17" s="434"/>
      <c r="BG17" s="434"/>
      <c r="BH17" s="434"/>
      <c r="BI17" s="434"/>
      <c r="BJ17" s="434"/>
      <c r="BK17" s="434"/>
      <c r="BL17" s="434"/>
      <c r="BM17" s="435"/>
      <c r="BN17" s="419">
        <v>15167031</v>
      </c>
      <c r="BO17" s="420"/>
      <c r="BP17" s="420"/>
      <c r="BQ17" s="420"/>
      <c r="BR17" s="420"/>
      <c r="BS17" s="420"/>
      <c r="BT17" s="420"/>
      <c r="BU17" s="421"/>
      <c r="BV17" s="419">
        <v>14545808</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154</v>
      </c>
      <c r="C18" s="470"/>
      <c r="D18" s="470"/>
      <c r="E18" s="471"/>
      <c r="F18" s="471"/>
      <c r="G18" s="471"/>
      <c r="H18" s="471"/>
      <c r="I18" s="471"/>
      <c r="J18" s="471"/>
      <c r="K18" s="471"/>
      <c r="L18" s="472">
        <v>1449.83</v>
      </c>
      <c r="M18" s="472"/>
      <c r="N18" s="472"/>
      <c r="O18" s="472"/>
      <c r="P18" s="472"/>
      <c r="Q18" s="472"/>
      <c r="R18" s="473"/>
      <c r="S18" s="473"/>
      <c r="T18" s="473"/>
      <c r="U18" s="473"/>
      <c r="V18" s="474"/>
      <c r="W18" s="490"/>
      <c r="X18" s="491"/>
      <c r="Y18" s="491"/>
      <c r="Z18" s="491"/>
      <c r="AA18" s="491"/>
      <c r="AB18" s="515"/>
      <c r="AC18" s="389">
        <v>67.099999999999994</v>
      </c>
      <c r="AD18" s="390"/>
      <c r="AE18" s="390"/>
      <c r="AF18" s="390"/>
      <c r="AG18" s="475"/>
      <c r="AH18" s="389">
        <v>67.5</v>
      </c>
      <c r="AI18" s="390"/>
      <c r="AJ18" s="390"/>
      <c r="AK18" s="390"/>
      <c r="AL18" s="391"/>
      <c r="AM18" s="476"/>
      <c r="AN18" s="376"/>
      <c r="AO18" s="376"/>
      <c r="AP18" s="376"/>
      <c r="AQ18" s="376"/>
      <c r="AR18" s="376"/>
      <c r="AS18" s="376"/>
      <c r="AT18" s="377"/>
      <c r="AU18" s="477"/>
      <c r="AV18" s="478"/>
      <c r="AW18" s="478"/>
      <c r="AX18" s="478"/>
      <c r="AY18" s="433" t="s">
        <v>155</v>
      </c>
      <c r="AZ18" s="434"/>
      <c r="BA18" s="434"/>
      <c r="BB18" s="434"/>
      <c r="BC18" s="434"/>
      <c r="BD18" s="434"/>
      <c r="BE18" s="434"/>
      <c r="BF18" s="434"/>
      <c r="BG18" s="434"/>
      <c r="BH18" s="434"/>
      <c r="BI18" s="434"/>
      <c r="BJ18" s="434"/>
      <c r="BK18" s="434"/>
      <c r="BL18" s="434"/>
      <c r="BM18" s="435"/>
      <c r="BN18" s="419">
        <v>24974900</v>
      </c>
      <c r="BO18" s="420"/>
      <c r="BP18" s="420"/>
      <c r="BQ18" s="420"/>
      <c r="BR18" s="420"/>
      <c r="BS18" s="420"/>
      <c r="BT18" s="420"/>
      <c r="BU18" s="421"/>
      <c r="BV18" s="419">
        <v>25293798</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156</v>
      </c>
      <c r="C19" s="470"/>
      <c r="D19" s="470"/>
      <c r="E19" s="471"/>
      <c r="F19" s="471"/>
      <c r="G19" s="471"/>
      <c r="H19" s="471"/>
      <c r="I19" s="471"/>
      <c r="J19" s="471"/>
      <c r="K19" s="471"/>
      <c r="L19" s="479">
        <v>54</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157</v>
      </c>
      <c r="AZ19" s="434"/>
      <c r="BA19" s="434"/>
      <c r="BB19" s="434"/>
      <c r="BC19" s="434"/>
      <c r="BD19" s="434"/>
      <c r="BE19" s="434"/>
      <c r="BF19" s="434"/>
      <c r="BG19" s="434"/>
      <c r="BH19" s="434"/>
      <c r="BI19" s="434"/>
      <c r="BJ19" s="434"/>
      <c r="BK19" s="434"/>
      <c r="BL19" s="434"/>
      <c r="BM19" s="435"/>
      <c r="BN19" s="419">
        <v>31142979</v>
      </c>
      <c r="BO19" s="420"/>
      <c r="BP19" s="420"/>
      <c r="BQ19" s="420"/>
      <c r="BR19" s="420"/>
      <c r="BS19" s="420"/>
      <c r="BT19" s="420"/>
      <c r="BU19" s="421"/>
      <c r="BV19" s="419">
        <v>31456996</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158</v>
      </c>
      <c r="C20" s="470"/>
      <c r="D20" s="470"/>
      <c r="E20" s="471"/>
      <c r="F20" s="471"/>
      <c r="G20" s="471"/>
      <c r="H20" s="471"/>
      <c r="I20" s="471"/>
      <c r="J20" s="471"/>
      <c r="K20" s="471"/>
      <c r="L20" s="479">
        <v>32308</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159</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160</v>
      </c>
      <c r="C22" s="396"/>
      <c r="D22" s="397"/>
      <c r="E22" s="404" t="s">
        <v>1</v>
      </c>
      <c r="F22" s="405"/>
      <c r="G22" s="405"/>
      <c r="H22" s="405"/>
      <c r="I22" s="405"/>
      <c r="J22" s="405"/>
      <c r="K22" s="406"/>
      <c r="L22" s="404" t="s">
        <v>161</v>
      </c>
      <c r="M22" s="405"/>
      <c r="N22" s="405"/>
      <c r="O22" s="405"/>
      <c r="P22" s="406"/>
      <c r="Q22" s="410" t="s">
        <v>162</v>
      </c>
      <c r="R22" s="411"/>
      <c r="S22" s="411"/>
      <c r="T22" s="411"/>
      <c r="U22" s="411"/>
      <c r="V22" s="412"/>
      <c r="W22" s="461" t="s">
        <v>163</v>
      </c>
      <c r="X22" s="396"/>
      <c r="Y22" s="397"/>
      <c r="Z22" s="404" t="s">
        <v>1</v>
      </c>
      <c r="AA22" s="405"/>
      <c r="AB22" s="405"/>
      <c r="AC22" s="405"/>
      <c r="AD22" s="405"/>
      <c r="AE22" s="405"/>
      <c r="AF22" s="405"/>
      <c r="AG22" s="406"/>
      <c r="AH22" s="422" t="s">
        <v>164</v>
      </c>
      <c r="AI22" s="405"/>
      <c r="AJ22" s="405"/>
      <c r="AK22" s="405"/>
      <c r="AL22" s="406"/>
      <c r="AM22" s="422" t="s">
        <v>165</v>
      </c>
      <c r="AN22" s="423"/>
      <c r="AO22" s="423"/>
      <c r="AP22" s="423"/>
      <c r="AQ22" s="423"/>
      <c r="AR22" s="424"/>
      <c r="AS22" s="410" t="s">
        <v>162</v>
      </c>
      <c r="AT22" s="411"/>
      <c r="AU22" s="411"/>
      <c r="AV22" s="411"/>
      <c r="AW22" s="411"/>
      <c r="AX22" s="428"/>
      <c r="AY22" s="445" t="s">
        <v>166</v>
      </c>
      <c r="AZ22" s="446"/>
      <c r="BA22" s="446"/>
      <c r="BB22" s="446"/>
      <c r="BC22" s="446"/>
      <c r="BD22" s="446"/>
      <c r="BE22" s="446"/>
      <c r="BF22" s="446"/>
      <c r="BG22" s="446"/>
      <c r="BH22" s="446"/>
      <c r="BI22" s="446"/>
      <c r="BJ22" s="446"/>
      <c r="BK22" s="446"/>
      <c r="BL22" s="446"/>
      <c r="BM22" s="447"/>
      <c r="BN22" s="448">
        <v>51789674</v>
      </c>
      <c r="BO22" s="449"/>
      <c r="BP22" s="449"/>
      <c r="BQ22" s="449"/>
      <c r="BR22" s="449"/>
      <c r="BS22" s="449"/>
      <c r="BT22" s="449"/>
      <c r="BU22" s="450"/>
      <c r="BV22" s="448">
        <v>56505510</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167</v>
      </c>
      <c r="AZ23" s="434"/>
      <c r="BA23" s="434"/>
      <c r="BB23" s="434"/>
      <c r="BC23" s="434"/>
      <c r="BD23" s="434"/>
      <c r="BE23" s="434"/>
      <c r="BF23" s="434"/>
      <c r="BG23" s="434"/>
      <c r="BH23" s="434"/>
      <c r="BI23" s="434"/>
      <c r="BJ23" s="434"/>
      <c r="BK23" s="434"/>
      <c r="BL23" s="434"/>
      <c r="BM23" s="435"/>
      <c r="BN23" s="419">
        <v>34114325</v>
      </c>
      <c r="BO23" s="420"/>
      <c r="BP23" s="420"/>
      <c r="BQ23" s="420"/>
      <c r="BR23" s="420"/>
      <c r="BS23" s="420"/>
      <c r="BT23" s="420"/>
      <c r="BU23" s="421"/>
      <c r="BV23" s="419">
        <v>36363027</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168</v>
      </c>
      <c r="F24" s="376"/>
      <c r="G24" s="376"/>
      <c r="H24" s="376"/>
      <c r="I24" s="376"/>
      <c r="J24" s="376"/>
      <c r="K24" s="377"/>
      <c r="L24" s="372">
        <v>1</v>
      </c>
      <c r="M24" s="373"/>
      <c r="N24" s="373"/>
      <c r="O24" s="373"/>
      <c r="P24" s="374"/>
      <c r="Q24" s="372">
        <v>8640</v>
      </c>
      <c r="R24" s="373"/>
      <c r="S24" s="373"/>
      <c r="T24" s="373"/>
      <c r="U24" s="373"/>
      <c r="V24" s="374"/>
      <c r="W24" s="462"/>
      <c r="X24" s="399"/>
      <c r="Y24" s="400"/>
      <c r="Z24" s="375" t="s">
        <v>169</v>
      </c>
      <c r="AA24" s="376"/>
      <c r="AB24" s="376"/>
      <c r="AC24" s="376"/>
      <c r="AD24" s="376"/>
      <c r="AE24" s="376"/>
      <c r="AF24" s="376"/>
      <c r="AG24" s="377"/>
      <c r="AH24" s="372">
        <v>858</v>
      </c>
      <c r="AI24" s="373"/>
      <c r="AJ24" s="373"/>
      <c r="AK24" s="373"/>
      <c r="AL24" s="374"/>
      <c r="AM24" s="372">
        <v>2757612</v>
      </c>
      <c r="AN24" s="373"/>
      <c r="AO24" s="373"/>
      <c r="AP24" s="373"/>
      <c r="AQ24" s="373"/>
      <c r="AR24" s="374"/>
      <c r="AS24" s="372">
        <v>3214</v>
      </c>
      <c r="AT24" s="373"/>
      <c r="AU24" s="373"/>
      <c r="AV24" s="373"/>
      <c r="AW24" s="373"/>
      <c r="AX24" s="432"/>
      <c r="AY24" s="392" t="s">
        <v>170</v>
      </c>
      <c r="AZ24" s="393"/>
      <c r="BA24" s="393"/>
      <c r="BB24" s="393"/>
      <c r="BC24" s="393"/>
      <c r="BD24" s="393"/>
      <c r="BE24" s="393"/>
      <c r="BF24" s="393"/>
      <c r="BG24" s="393"/>
      <c r="BH24" s="393"/>
      <c r="BI24" s="393"/>
      <c r="BJ24" s="393"/>
      <c r="BK24" s="393"/>
      <c r="BL24" s="393"/>
      <c r="BM24" s="394"/>
      <c r="BN24" s="419">
        <v>33822770</v>
      </c>
      <c r="BO24" s="420"/>
      <c r="BP24" s="420"/>
      <c r="BQ24" s="420"/>
      <c r="BR24" s="420"/>
      <c r="BS24" s="420"/>
      <c r="BT24" s="420"/>
      <c r="BU24" s="421"/>
      <c r="BV24" s="419">
        <v>36756119</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171</v>
      </c>
      <c r="F25" s="376"/>
      <c r="G25" s="376"/>
      <c r="H25" s="376"/>
      <c r="I25" s="376"/>
      <c r="J25" s="376"/>
      <c r="K25" s="377"/>
      <c r="L25" s="372">
        <v>1</v>
      </c>
      <c r="M25" s="373"/>
      <c r="N25" s="373"/>
      <c r="O25" s="373"/>
      <c r="P25" s="374"/>
      <c r="Q25" s="372">
        <v>7220</v>
      </c>
      <c r="R25" s="373"/>
      <c r="S25" s="373"/>
      <c r="T25" s="373"/>
      <c r="U25" s="373"/>
      <c r="V25" s="374"/>
      <c r="W25" s="462"/>
      <c r="X25" s="399"/>
      <c r="Y25" s="400"/>
      <c r="Z25" s="375" t="s">
        <v>172</v>
      </c>
      <c r="AA25" s="376"/>
      <c r="AB25" s="376"/>
      <c r="AC25" s="376"/>
      <c r="AD25" s="376"/>
      <c r="AE25" s="376"/>
      <c r="AF25" s="376"/>
      <c r="AG25" s="377"/>
      <c r="AH25" s="372">
        <v>182</v>
      </c>
      <c r="AI25" s="373"/>
      <c r="AJ25" s="373"/>
      <c r="AK25" s="373"/>
      <c r="AL25" s="374"/>
      <c r="AM25" s="372">
        <v>548912</v>
      </c>
      <c r="AN25" s="373"/>
      <c r="AO25" s="373"/>
      <c r="AP25" s="373"/>
      <c r="AQ25" s="373"/>
      <c r="AR25" s="374"/>
      <c r="AS25" s="372">
        <v>3016</v>
      </c>
      <c r="AT25" s="373"/>
      <c r="AU25" s="373"/>
      <c r="AV25" s="373"/>
      <c r="AW25" s="373"/>
      <c r="AX25" s="432"/>
      <c r="AY25" s="445" t="s">
        <v>173</v>
      </c>
      <c r="AZ25" s="446"/>
      <c r="BA25" s="446"/>
      <c r="BB25" s="446"/>
      <c r="BC25" s="446"/>
      <c r="BD25" s="446"/>
      <c r="BE25" s="446"/>
      <c r="BF25" s="446"/>
      <c r="BG25" s="446"/>
      <c r="BH25" s="446"/>
      <c r="BI25" s="446"/>
      <c r="BJ25" s="446"/>
      <c r="BK25" s="446"/>
      <c r="BL25" s="446"/>
      <c r="BM25" s="447"/>
      <c r="BN25" s="448">
        <v>7213288</v>
      </c>
      <c r="BO25" s="449"/>
      <c r="BP25" s="449"/>
      <c r="BQ25" s="449"/>
      <c r="BR25" s="449"/>
      <c r="BS25" s="449"/>
      <c r="BT25" s="449"/>
      <c r="BU25" s="450"/>
      <c r="BV25" s="448">
        <v>8632520</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174</v>
      </c>
      <c r="F26" s="376"/>
      <c r="G26" s="376"/>
      <c r="H26" s="376"/>
      <c r="I26" s="376"/>
      <c r="J26" s="376"/>
      <c r="K26" s="377"/>
      <c r="L26" s="372">
        <v>1</v>
      </c>
      <c r="M26" s="373"/>
      <c r="N26" s="373"/>
      <c r="O26" s="373"/>
      <c r="P26" s="374"/>
      <c r="Q26" s="372">
        <v>6412</v>
      </c>
      <c r="R26" s="373"/>
      <c r="S26" s="373"/>
      <c r="T26" s="373"/>
      <c r="U26" s="373"/>
      <c r="V26" s="374"/>
      <c r="W26" s="462"/>
      <c r="X26" s="399"/>
      <c r="Y26" s="400"/>
      <c r="Z26" s="375" t="s">
        <v>175</v>
      </c>
      <c r="AA26" s="430"/>
      <c r="AB26" s="430"/>
      <c r="AC26" s="430"/>
      <c r="AD26" s="430"/>
      <c r="AE26" s="430"/>
      <c r="AF26" s="430"/>
      <c r="AG26" s="431"/>
      <c r="AH26" s="372">
        <v>14</v>
      </c>
      <c r="AI26" s="373"/>
      <c r="AJ26" s="373"/>
      <c r="AK26" s="373"/>
      <c r="AL26" s="374"/>
      <c r="AM26" s="372">
        <v>42084</v>
      </c>
      <c r="AN26" s="373"/>
      <c r="AO26" s="373"/>
      <c r="AP26" s="373"/>
      <c r="AQ26" s="373"/>
      <c r="AR26" s="374"/>
      <c r="AS26" s="372">
        <v>3006</v>
      </c>
      <c r="AT26" s="373"/>
      <c r="AU26" s="373"/>
      <c r="AV26" s="373"/>
      <c r="AW26" s="373"/>
      <c r="AX26" s="432"/>
      <c r="AY26" s="459" t="s">
        <v>176</v>
      </c>
      <c r="AZ26" s="379"/>
      <c r="BA26" s="379"/>
      <c r="BB26" s="379"/>
      <c r="BC26" s="379"/>
      <c r="BD26" s="379"/>
      <c r="BE26" s="379"/>
      <c r="BF26" s="379"/>
      <c r="BG26" s="379"/>
      <c r="BH26" s="379"/>
      <c r="BI26" s="379"/>
      <c r="BJ26" s="379"/>
      <c r="BK26" s="379"/>
      <c r="BL26" s="379"/>
      <c r="BM26" s="460"/>
      <c r="BN26" s="419" t="s">
        <v>128</v>
      </c>
      <c r="BO26" s="420"/>
      <c r="BP26" s="420"/>
      <c r="BQ26" s="420"/>
      <c r="BR26" s="420"/>
      <c r="BS26" s="420"/>
      <c r="BT26" s="420"/>
      <c r="BU26" s="421"/>
      <c r="BV26" s="419" t="s">
        <v>177</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178</v>
      </c>
      <c r="F27" s="376"/>
      <c r="G27" s="376"/>
      <c r="H27" s="376"/>
      <c r="I27" s="376"/>
      <c r="J27" s="376"/>
      <c r="K27" s="377"/>
      <c r="L27" s="372">
        <v>1</v>
      </c>
      <c r="M27" s="373"/>
      <c r="N27" s="373"/>
      <c r="O27" s="373"/>
      <c r="P27" s="374"/>
      <c r="Q27" s="372">
        <v>4900</v>
      </c>
      <c r="R27" s="373"/>
      <c r="S27" s="373"/>
      <c r="T27" s="373"/>
      <c r="U27" s="373"/>
      <c r="V27" s="374"/>
      <c r="W27" s="462"/>
      <c r="X27" s="399"/>
      <c r="Y27" s="400"/>
      <c r="Z27" s="375" t="s">
        <v>179</v>
      </c>
      <c r="AA27" s="376"/>
      <c r="AB27" s="376"/>
      <c r="AC27" s="376"/>
      <c r="AD27" s="376"/>
      <c r="AE27" s="376"/>
      <c r="AF27" s="376"/>
      <c r="AG27" s="377"/>
      <c r="AH27" s="372">
        <v>9</v>
      </c>
      <c r="AI27" s="373"/>
      <c r="AJ27" s="373"/>
      <c r="AK27" s="373"/>
      <c r="AL27" s="374"/>
      <c r="AM27" s="372">
        <v>35172</v>
      </c>
      <c r="AN27" s="373"/>
      <c r="AO27" s="373"/>
      <c r="AP27" s="373"/>
      <c r="AQ27" s="373"/>
      <c r="AR27" s="374"/>
      <c r="AS27" s="372">
        <v>3908</v>
      </c>
      <c r="AT27" s="373"/>
      <c r="AU27" s="373"/>
      <c r="AV27" s="373"/>
      <c r="AW27" s="373"/>
      <c r="AX27" s="432"/>
      <c r="AY27" s="456" t="s">
        <v>180</v>
      </c>
      <c r="AZ27" s="457"/>
      <c r="BA27" s="457"/>
      <c r="BB27" s="457"/>
      <c r="BC27" s="457"/>
      <c r="BD27" s="457"/>
      <c r="BE27" s="457"/>
      <c r="BF27" s="457"/>
      <c r="BG27" s="457"/>
      <c r="BH27" s="457"/>
      <c r="BI27" s="457"/>
      <c r="BJ27" s="457"/>
      <c r="BK27" s="457"/>
      <c r="BL27" s="457"/>
      <c r="BM27" s="458"/>
      <c r="BN27" s="453">
        <v>303518</v>
      </c>
      <c r="BO27" s="454"/>
      <c r="BP27" s="454"/>
      <c r="BQ27" s="454"/>
      <c r="BR27" s="454"/>
      <c r="BS27" s="454"/>
      <c r="BT27" s="454"/>
      <c r="BU27" s="455"/>
      <c r="BV27" s="453">
        <v>303513</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181</v>
      </c>
      <c r="F28" s="376"/>
      <c r="G28" s="376"/>
      <c r="H28" s="376"/>
      <c r="I28" s="376"/>
      <c r="J28" s="376"/>
      <c r="K28" s="377"/>
      <c r="L28" s="372">
        <v>1</v>
      </c>
      <c r="M28" s="373"/>
      <c r="N28" s="373"/>
      <c r="O28" s="373"/>
      <c r="P28" s="374"/>
      <c r="Q28" s="372">
        <v>4100</v>
      </c>
      <c r="R28" s="373"/>
      <c r="S28" s="373"/>
      <c r="T28" s="373"/>
      <c r="U28" s="373"/>
      <c r="V28" s="374"/>
      <c r="W28" s="462"/>
      <c r="X28" s="399"/>
      <c r="Y28" s="400"/>
      <c r="Z28" s="375" t="s">
        <v>182</v>
      </c>
      <c r="AA28" s="376"/>
      <c r="AB28" s="376"/>
      <c r="AC28" s="376"/>
      <c r="AD28" s="376"/>
      <c r="AE28" s="376"/>
      <c r="AF28" s="376"/>
      <c r="AG28" s="377"/>
      <c r="AH28" s="372" t="s">
        <v>128</v>
      </c>
      <c r="AI28" s="373"/>
      <c r="AJ28" s="373"/>
      <c r="AK28" s="373"/>
      <c r="AL28" s="374"/>
      <c r="AM28" s="372" t="s">
        <v>177</v>
      </c>
      <c r="AN28" s="373"/>
      <c r="AO28" s="373"/>
      <c r="AP28" s="373"/>
      <c r="AQ28" s="373"/>
      <c r="AR28" s="374"/>
      <c r="AS28" s="372" t="s">
        <v>128</v>
      </c>
      <c r="AT28" s="373"/>
      <c r="AU28" s="373"/>
      <c r="AV28" s="373"/>
      <c r="AW28" s="373"/>
      <c r="AX28" s="432"/>
      <c r="AY28" s="436" t="s">
        <v>183</v>
      </c>
      <c r="AZ28" s="437"/>
      <c r="BA28" s="437"/>
      <c r="BB28" s="438"/>
      <c r="BC28" s="445" t="s">
        <v>49</v>
      </c>
      <c r="BD28" s="446"/>
      <c r="BE28" s="446"/>
      <c r="BF28" s="446"/>
      <c r="BG28" s="446"/>
      <c r="BH28" s="446"/>
      <c r="BI28" s="446"/>
      <c r="BJ28" s="446"/>
      <c r="BK28" s="446"/>
      <c r="BL28" s="446"/>
      <c r="BM28" s="447"/>
      <c r="BN28" s="448">
        <v>2648273</v>
      </c>
      <c r="BO28" s="449"/>
      <c r="BP28" s="449"/>
      <c r="BQ28" s="449"/>
      <c r="BR28" s="449"/>
      <c r="BS28" s="449"/>
      <c r="BT28" s="449"/>
      <c r="BU28" s="450"/>
      <c r="BV28" s="448">
        <v>2648249</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184</v>
      </c>
      <c r="F29" s="376"/>
      <c r="G29" s="376"/>
      <c r="H29" s="376"/>
      <c r="I29" s="376"/>
      <c r="J29" s="376"/>
      <c r="K29" s="377"/>
      <c r="L29" s="372">
        <v>22</v>
      </c>
      <c r="M29" s="373"/>
      <c r="N29" s="373"/>
      <c r="O29" s="373"/>
      <c r="P29" s="374"/>
      <c r="Q29" s="372">
        <v>3800</v>
      </c>
      <c r="R29" s="373"/>
      <c r="S29" s="373"/>
      <c r="T29" s="373"/>
      <c r="U29" s="373"/>
      <c r="V29" s="374"/>
      <c r="W29" s="463"/>
      <c r="X29" s="464"/>
      <c r="Y29" s="465"/>
      <c r="Z29" s="375" t="s">
        <v>185</v>
      </c>
      <c r="AA29" s="376"/>
      <c r="AB29" s="376"/>
      <c r="AC29" s="376"/>
      <c r="AD29" s="376"/>
      <c r="AE29" s="376"/>
      <c r="AF29" s="376"/>
      <c r="AG29" s="377"/>
      <c r="AH29" s="372">
        <v>867</v>
      </c>
      <c r="AI29" s="373"/>
      <c r="AJ29" s="373"/>
      <c r="AK29" s="373"/>
      <c r="AL29" s="374"/>
      <c r="AM29" s="372">
        <v>2792784</v>
      </c>
      <c r="AN29" s="373"/>
      <c r="AO29" s="373"/>
      <c r="AP29" s="373"/>
      <c r="AQ29" s="373"/>
      <c r="AR29" s="374"/>
      <c r="AS29" s="372">
        <v>3221</v>
      </c>
      <c r="AT29" s="373"/>
      <c r="AU29" s="373"/>
      <c r="AV29" s="373"/>
      <c r="AW29" s="373"/>
      <c r="AX29" s="432"/>
      <c r="AY29" s="439"/>
      <c r="AZ29" s="440"/>
      <c r="BA29" s="440"/>
      <c r="BB29" s="441"/>
      <c r="BC29" s="433" t="s">
        <v>186</v>
      </c>
      <c r="BD29" s="434"/>
      <c r="BE29" s="434"/>
      <c r="BF29" s="434"/>
      <c r="BG29" s="434"/>
      <c r="BH29" s="434"/>
      <c r="BI29" s="434"/>
      <c r="BJ29" s="434"/>
      <c r="BK29" s="434"/>
      <c r="BL29" s="434"/>
      <c r="BM29" s="435"/>
      <c r="BN29" s="419">
        <v>969935</v>
      </c>
      <c r="BO29" s="420"/>
      <c r="BP29" s="420"/>
      <c r="BQ29" s="420"/>
      <c r="BR29" s="420"/>
      <c r="BS29" s="420"/>
      <c r="BT29" s="420"/>
      <c r="BU29" s="421"/>
      <c r="BV29" s="419">
        <v>1435159</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187</v>
      </c>
      <c r="X30" s="387"/>
      <c r="Y30" s="387"/>
      <c r="Z30" s="387"/>
      <c r="AA30" s="387"/>
      <c r="AB30" s="387"/>
      <c r="AC30" s="387"/>
      <c r="AD30" s="387"/>
      <c r="AE30" s="387"/>
      <c r="AF30" s="387"/>
      <c r="AG30" s="388"/>
      <c r="AH30" s="389">
        <v>97.5</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4785211</v>
      </c>
      <c r="BO30" s="454"/>
      <c r="BP30" s="454"/>
      <c r="BQ30" s="454"/>
      <c r="BR30" s="454"/>
      <c r="BS30" s="454"/>
      <c r="BT30" s="454"/>
      <c r="BU30" s="455"/>
      <c r="BV30" s="453">
        <v>4661195</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188</v>
      </c>
      <c r="D32" s="378"/>
      <c r="E32" s="378"/>
      <c r="F32" s="378"/>
      <c r="G32" s="378"/>
      <c r="H32" s="378"/>
      <c r="I32" s="378"/>
      <c r="J32" s="378"/>
      <c r="K32" s="378"/>
      <c r="L32" s="378"/>
      <c r="M32" s="378"/>
      <c r="N32" s="378"/>
      <c r="O32" s="378"/>
      <c r="P32" s="378"/>
      <c r="Q32" s="378"/>
      <c r="R32" s="378"/>
      <c r="S32" s="378"/>
      <c r="U32" s="379" t="s">
        <v>189</v>
      </c>
      <c r="V32" s="379"/>
      <c r="W32" s="379"/>
      <c r="X32" s="379"/>
      <c r="Y32" s="379"/>
      <c r="Z32" s="379"/>
      <c r="AA32" s="379"/>
      <c r="AB32" s="379"/>
      <c r="AC32" s="379"/>
      <c r="AD32" s="379"/>
      <c r="AE32" s="379"/>
      <c r="AF32" s="379"/>
      <c r="AG32" s="379"/>
      <c r="AH32" s="379"/>
      <c r="AI32" s="379"/>
      <c r="AJ32" s="379"/>
      <c r="AK32" s="379"/>
      <c r="AM32" s="379" t="s">
        <v>190</v>
      </c>
      <c r="AN32" s="379"/>
      <c r="AO32" s="379"/>
      <c r="AP32" s="379"/>
      <c r="AQ32" s="379"/>
      <c r="AR32" s="379"/>
      <c r="AS32" s="379"/>
      <c r="AT32" s="379"/>
      <c r="AU32" s="379"/>
      <c r="AV32" s="379"/>
      <c r="AW32" s="379"/>
      <c r="AX32" s="379"/>
      <c r="AY32" s="379"/>
      <c r="AZ32" s="379"/>
      <c r="BA32" s="379"/>
      <c r="BB32" s="379"/>
      <c r="BC32" s="379"/>
      <c r="BE32" s="379" t="s">
        <v>191</v>
      </c>
      <c r="BF32" s="379"/>
      <c r="BG32" s="379"/>
      <c r="BH32" s="379"/>
      <c r="BI32" s="379"/>
      <c r="BJ32" s="379"/>
      <c r="BK32" s="379"/>
      <c r="BL32" s="379"/>
      <c r="BM32" s="379"/>
      <c r="BN32" s="379"/>
      <c r="BO32" s="379"/>
      <c r="BP32" s="379"/>
      <c r="BQ32" s="379"/>
      <c r="BR32" s="379"/>
      <c r="BS32" s="379"/>
      <c r="BT32" s="379"/>
      <c r="BU32" s="379"/>
      <c r="BW32" s="379" t="s">
        <v>192</v>
      </c>
      <c r="BX32" s="379"/>
      <c r="BY32" s="379"/>
      <c r="BZ32" s="379"/>
      <c r="CA32" s="379"/>
      <c r="CB32" s="379"/>
      <c r="CC32" s="379"/>
      <c r="CD32" s="379"/>
      <c r="CE32" s="379"/>
      <c r="CF32" s="379"/>
      <c r="CG32" s="379"/>
      <c r="CH32" s="379"/>
      <c r="CI32" s="379"/>
      <c r="CJ32" s="379"/>
      <c r="CK32" s="379"/>
      <c r="CL32" s="379"/>
      <c r="CM32" s="379"/>
      <c r="CO32" s="379" t="s">
        <v>193</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194</v>
      </c>
      <c r="D33" s="371"/>
      <c r="E33" s="370" t="s">
        <v>195</v>
      </c>
      <c r="F33" s="370"/>
      <c r="G33" s="370"/>
      <c r="H33" s="370"/>
      <c r="I33" s="370"/>
      <c r="J33" s="370"/>
      <c r="K33" s="370"/>
      <c r="L33" s="370"/>
      <c r="M33" s="370"/>
      <c r="N33" s="370"/>
      <c r="O33" s="370"/>
      <c r="P33" s="370"/>
      <c r="Q33" s="370"/>
      <c r="R33" s="370"/>
      <c r="S33" s="370"/>
      <c r="T33" s="206"/>
      <c r="U33" s="371" t="s">
        <v>196</v>
      </c>
      <c r="V33" s="371"/>
      <c r="W33" s="370" t="s">
        <v>197</v>
      </c>
      <c r="X33" s="370"/>
      <c r="Y33" s="370"/>
      <c r="Z33" s="370"/>
      <c r="AA33" s="370"/>
      <c r="AB33" s="370"/>
      <c r="AC33" s="370"/>
      <c r="AD33" s="370"/>
      <c r="AE33" s="370"/>
      <c r="AF33" s="370"/>
      <c r="AG33" s="370"/>
      <c r="AH33" s="370"/>
      <c r="AI33" s="370"/>
      <c r="AJ33" s="370"/>
      <c r="AK33" s="370"/>
      <c r="AL33" s="206"/>
      <c r="AM33" s="371" t="s">
        <v>196</v>
      </c>
      <c r="AN33" s="371"/>
      <c r="AO33" s="370" t="s">
        <v>195</v>
      </c>
      <c r="AP33" s="370"/>
      <c r="AQ33" s="370"/>
      <c r="AR33" s="370"/>
      <c r="AS33" s="370"/>
      <c r="AT33" s="370"/>
      <c r="AU33" s="370"/>
      <c r="AV33" s="370"/>
      <c r="AW33" s="370"/>
      <c r="AX33" s="370"/>
      <c r="AY33" s="370"/>
      <c r="AZ33" s="370"/>
      <c r="BA33" s="370"/>
      <c r="BB33" s="370"/>
      <c r="BC33" s="370"/>
      <c r="BD33" s="207"/>
      <c r="BE33" s="370" t="s">
        <v>198</v>
      </c>
      <c r="BF33" s="370"/>
      <c r="BG33" s="370" t="s">
        <v>199</v>
      </c>
      <c r="BH33" s="370"/>
      <c r="BI33" s="370"/>
      <c r="BJ33" s="370"/>
      <c r="BK33" s="370"/>
      <c r="BL33" s="370"/>
      <c r="BM33" s="370"/>
      <c r="BN33" s="370"/>
      <c r="BO33" s="370"/>
      <c r="BP33" s="370"/>
      <c r="BQ33" s="370"/>
      <c r="BR33" s="370"/>
      <c r="BS33" s="370"/>
      <c r="BT33" s="370"/>
      <c r="BU33" s="370"/>
      <c r="BV33" s="207"/>
      <c r="BW33" s="371" t="s">
        <v>198</v>
      </c>
      <c r="BX33" s="371"/>
      <c r="BY33" s="370" t="s">
        <v>200</v>
      </c>
      <c r="BZ33" s="370"/>
      <c r="CA33" s="370"/>
      <c r="CB33" s="370"/>
      <c r="CC33" s="370"/>
      <c r="CD33" s="370"/>
      <c r="CE33" s="370"/>
      <c r="CF33" s="370"/>
      <c r="CG33" s="370"/>
      <c r="CH33" s="370"/>
      <c r="CI33" s="370"/>
      <c r="CJ33" s="370"/>
      <c r="CK33" s="370"/>
      <c r="CL33" s="370"/>
      <c r="CM33" s="370"/>
      <c r="CN33" s="206"/>
      <c r="CO33" s="371" t="s">
        <v>196</v>
      </c>
      <c r="CP33" s="371"/>
      <c r="CQ33" s="370" t="s">
        <v>201</v>
      </c>
      <c r="CR33" s="370"/>
      <c r="CS33" s="370"/>
      <c r="CT33" s="370"/>
      <c r="CU33" s="370"/>
      <c r="CV33" s="370"/>
      <c r="CW33" s="370"/>
      <c r="CX33" s="370"/>
      <c r="CY33" s="370"/>
      <c r="CZ33" s="370"/>
      <c r="DA33" s="370"/>
      <c r="DB33" s="370"/>
      <c r="DC33" s="370"/>
      <c r="DD33" s="370"/>
      <c r="DE33" s="370"/>
      <c r="DF33" s="206"/>
      <c r="DG33" s="369" t="s">
        <v>202</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4</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7</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f>IF(BG34="","",MAX(C34:D43,U34:V43,AM34:AN43)+1)</f>
        <v>9</v>
      </c>
      <c r="BF34" s="367"/>
      <c r="BG34" s="368" t="str">
        <f>IF('各会計、関係団体の財政状況及び健全化判断比率'!B33="","",'各会計、関係団体の財政状況及び健全化判断比率'!B33)</f>
        <v>温泉事業特別会計</v>
      </c>
      <c r="BH34" s="368"/>
      <c r="BI34" s="368"/>
      <c r="BJ34" s="368"/>
      <c r="BK34" s="368"/>
      <c r="BL34" s="368"/>
      <c r="BM34" s="368"/>
      <c r="BN34" s="368"/>
      <c r="BO34" s="368"/>
      <c r="BP34" s="368"/>
      <c r="BQ34" s="368"/>
      <c r="BR34" s="368"/>
      <c r="BS34" s="368"/>
      <c r="BT34" s="368"/>
      <c r="BU34" s="368"/>
      <c r="BV34" s="181"/>
      <c r="BW34" s="367">
        <f>IF(BY34="","",MAX(C34:D43,U34:V43,AM34:AN43,BE34:BF43)+1)</f>
        <v>11</v>
      </c>
      <c r="BX34" s="367"/>
      <c r="BY34" s="368" t="str">
        <f>IF('各会計、関係団体の財政状況及び健全化判断比率'!B68="","",'各会計、関係団体の財政状況及び健全化判断比率'!B68)</f>
        <v>栃木県市町村総合事務組合(一般会計）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15</v>
      </c>
      <c r="CP34" s="367"/>
      <c r="CQ34" s="368" t="str">
        <f>IF('各会計、関係団体の財政状況及び健全化判断比率'!BS7="","",'各会計、関係団体の財政状況及び健全化判断比率'!BS7)</f>
        <v>日光市公共施設振興公社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診療所事業特別会計</v>
      </c>
      <c r="F35" s="368"/>
      <c r="G35" s="368"/>
      <c r="H35" s="368"/>
      <c r="I35" s="368"/>
      <c r="J35" s="368"/>
      <c r="K35" s="368"/>
      <c r="L35" s="368"/>
      <c r="M35" s="368"/>
      <c r="N35" s="368"/>
      <c r="O35" s="368"/>
      <c r="P35" s="368"/>
      <c r="Q35" s="368"/>
      <c r="R35" s="368"/>
      <c r="S35" s="368"/>
      <c r="T35" s="181"/>
      <c r="U35" s="367">
        <f>IF(W35="","",U34+1)</f>
        <v>5</v>
      </c>
      <c r="V35" s="367"/>
      <c r="W35" s="368" t="str">
        <f>IF('各会計、関係団体の財政状況及び健全化判断比率'!B29="","",'各会計、関係団体の財政状況及び健全化判断比率'!B29)</f>
        <v>介護保険事業特別会計</v>
      </c>
      <c r="X35" s="368"/>
      <c r="Y35" s="368"/>
      <c r="Z35" s="368"/>
      <c r="AA35" s="368"/>
      <c r="AB35" s="368"/>
      <c r="AC35" s="368"/>
      <c r="AD35" s="368"/>
      <c r="AE35" s="368"/>
      <c r="AF35" s="368"/>
      <c r="AG35" s="368"/>
      <c r="AH35" s="368"/>
      <c r="AI35" s="368"/>
      <c r="AJ35" s="368"/>
      <c r="AK35" s="368"/>
      <c r="AL35" s="181"/>
      <c r="AM35" s="367">
        <f t="shared" ref="AM35:AM43" si="0">IF(AO35="","",AM34+1)</f>
        <v>8</v>
      </c>
      <c r="AN35" s="367"/>
      <c r="AO35" s="368" t="str">
        <f>IF('各会計、関係団体の財政状況及び健全化判断比率'!B32="","",'各会計、関係団体の財政状況及び健全化判断比率'!B32)</f>
        <v>下水道事業会計</v>
      </c>
      <c r="AP35" s="368"/>
      <c r="AQ35" s="368"/>
      <c r="AR35" s="368"/>
      <c r="AS35" s="368"/>
      <c r="AT35" s="368"/>
      <c r="AU35" s="368"/>
      <c r="AV35" s="368"/>
      <c r="AW35" s="368"/>
      <c r="AX35" s="368"/>
      <c r="AY35" s="368"/>
      <c r="AZ35" s="368"/>
      <c r="BA35" s="368"/>
      <c r="BB35" s="368"/>
      <c r="BC35" s="368"/>
      <c r="BD35" s="181"/>
      <c r="BE35" s="367">
        <f t="shared" ref="BE35:BE43" si="1">IF(BG35="","",BE34+1)</f>
        <v>10</v>
      </c>
      <c r="BF35" s="367"/>
      <c r="BG35" s="368" t="str">
        <f>IF('各会計、関係団体の財政状況及び健全化判断比率'!B34="","",'各会計、関係団体の財政状況及び健全化判断比率'!B34)</f>
        <v>銅山観光事業特別会計</v>
      </c>
      <c r="BH35" s="368"/>
      <c r="BI35" s="368"/>
      <c r="BJ35" s="368"/>
      <c r="BK35" s="368"/>
      <c r="BL35" s="368"/>
      <c r="BM35" s="368"/>
      <c r="BN35" s="368"/>
      <c r="BO35" s="368"/>
      <c r="BP35" s="368"/>
      <c r="BQ35" s="368"/>
      <c r="BR35" s="368"/>
      <c r="BS35" s="368"/>
      <c r="BT35" s="368"/>
      <c r="BU35" s="368"/>
      <c r="BV35" s="181"/>
      <c r="BW35" s="367">
        <f t="shared" ref="BW35:BW43" si="2">IF(BY35="","",BW34+1)</f>
        <v>12</v>
      </c>
      <c r="BX35" s="367"/>
      <c r="BY35" s="368" t="str">
        <f>IF('各会計、関係団体の財政状況及び健全化判断比率'!B69="","",'各会計、関係団体の財政状況及び健全化判断比率'!B69)</f>
        <v>栃木県市町村総合事務組合(特別会計）</v>
      </c>
      <c r="BZ35" s="368"/>
      <c r="CA35" s="368"/>
      <c r="CB35" s="368"/>
      <c r="CC35" s="368"/>
      <c r="CD35" s="368"/>
      <c r="CE35" s="368"/>
      <c r="CF35" s="368"/>
      <c r="CG35" s="368"/>
      <c r="CH35" s="368"/>
      <c r="CI35" s="368"/>
      <c r="CJ35" s="368"/>
      <c r="CK35" s="368"/>
      <c r="CL35" s="368"/>
      <c r="CM35" s="368"/>
      <c r="CN35" s="181"/>
      <c r="CO35" s="367">
        <f t="shared" ref="CO35:CO43" si="3">IF(CQ35="","",CO34+1)</f>
        <v>16</v>
      </c>
      <c r="CP35" s="367"/>
      <c r="CQ35" s="368" t="str">
        <f>IF('各会計、関係団体の財政状況及び健全化判断比率'!BS8="","",'各会計、関係団体の財政状況及び健全化判断比率'!BS8)</f>
        <v>日光市農業公社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f>IF(E36="","",C35+1)</f>
        <v>3</v>
      </c>
      <c r="D36" s="367"/>
      <c r="E36" s="368" t="str">
        <f>IF('各会計、関係団体の財政状況及び健全化判断比率'!B9="","",'各会計、関係団体の財政状況及び健全化判断比率'!B9)</f>
        <v>公共用地先行取得事業特別会計</v>
      </c>
      <c r="F36" s="368"/>
      <c r="G36" s="368"/>
      <c r="H36" s="368"/>
      <c r="I36" s="368"/>
      <c r="J36" s="368"/>
      <c r="K36" s="368"/>
      <c r="L36" s="368"/>
      <c r="M36" s="368"/>
      <c r="N36" s="368"/>
      <c r="O36" s="368"/>
      <c r="P36" s="368"/>
      <c r="Q36" s="368"/>
      <c r="R36" s="368"/>
      <c r="S36" s="368"/>
      <c r="T36" s="181"/>
      <c r="U36" s="367">
        <f t="shared" ref="U36:U43" si="4">IF(W36="","",U35+1)</f>
        <v>6</v>
      </c>
      <c r="V36" s="367"/>
      <c r="W36" s="368" t="str">
        <f>IF('各会計、関係団体の財政状況及び健全化判断比率'!B30="","",'各会計、関係団体の財政状況及び健全化判断比率'!B30)</f>
        <v>後期高齢者医療事業特別会計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13</v>
      </c>
      <c r="BX36" s="367"/>
      <c r="BY36" s="368" t="str">
        <f>IF('各会計、関係団体の財政状況及び健全化判断比率'!B70="","",'各会計、関係団体の財政状況及び健全化判断比率'!B70)</f>
        <v>栃木県後期高齢者医療広域連合(一般会計）</v>
      </c>
      <c r="BZ36" s="368"/>
      <c r="CA36" s="368"/>
      <c r="CB36" s="368"/>
      <c r="CC36" s="368"/>
      <c r="CD36" s="368"/>
      <c r="CE36" s="368"/>
      <c r="CF36" s="368"/>
      <c r="CG36" s="368"/>
      <c r="CH36" s="368"/>
      <c r="CI36" s="368"/>
      <c r="CJ36" s="368"/>
      <c r="CK36" s="368"/>
      <c r="CL36" s="368"/>
      <c r="CM36" s="368"/>
      <c r="CN36" s="181"/>
      <c r="CO36" s="367">
        <f t="shared" si="3"/>
        <v>17</v>
      </c>
      <c r="CP36" s="367"/>
      <c r="CQ36" s="368" t="str">
        <f>IF('各会計、関係団体の財政状況及び健全化判断比率'!BS9="","",'各会計、関係団体の財政状況及び健全化判断比率'!BS9)</f>
        <v>オアシス今市</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14</v>
      </c>
      <c r="BX37" s="367"/>
      <c r="BY37" s="368" t="str">
        <f>IF('各会計、関係団体の財政状況及び健全化判断比率'!B71="","",'各会計、関係団体の財政状況及び健全化判断比率'!B71)</f>
        <v>栃木県後期高齢者医療広域連合（栃木県後期高齢者医療広域連合）</v>
      </c>
      <c r="BZ37" s="368"/>
      <c r="CA37" s="368"/>
      <c r="CB37" s="368"/>
      <c r="CC37" s="368"/>
      <c r="CD37" s="368"/>
      <c r="CE37" s="368"/>
      <c r="CF37" s="368"/>
      <c r="CG37" s="368"/>
      <c r="CH37" s="368"/>
      <c r="CI37" s="368"/>
      <c r="CJ37" s="368"/>
      <c r="CK37" s="368"/>
      <c r="CL37" s="368"/>
      <c r="CM37" s="368"/>
      <c r="CN37" s="181"/>
      <c r="CO37" s="367">
        <f t="shared" si="3"/>
        <v>18</v>
      </c>
      <c r="CP37" s="367"/>
      <c r="CQ37" s="368" t="str">
        <f>IF('各会計、関係団体の財政状況及び健全化判断比率'!BS10="","",'各会計、関係団体の財政状況及び健全化判断比率'!BS10)</f>
        <v>小杉放菴記念日光美術館</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t="str">
        <f t="shared" si="2"/>
        <v/>
      </c>
      <c r="BX38" s="367"/>
      <c r="BY38" s="368" t="str">
        <f>IF('各会計、関係団体の財政状況及び健全化判断比率'!B72="","",'各会計、関係団体の財政状況及び健全化判断比率'!B72)</f>
        <v/>
      </c>
      <c r="BZ38" s="368"/>
      <c r="CA38" s="368"/>
      <c r="CB38" s="368"/>
      <c r="CC38" s="368"/>
      <c r="CD38" s="368"/>
      <c r="CE38" s="368"/>
      <c r="CF38" s="368"/>
      <c r="CG38" s="368"/>
      <c r="CH38" s="368"/>
      <c r="CI38" s="368"/>
      <c r="CJ38" s="368"/>
      <c r="CK38" s="368"/>
      <c r="CL38" s="368"/>
      <c r="CM38" s="368"/>
      <c r="CN38" s="181"/>
      <c r="CO38" s="367">
        <f t="shared" si="3"/>
        <v>19</v>
      </c>
      <c r="CP38" s="367"/>
      <c r="CQ38" s="368" t="str">
        <f>IF('各会計、関係団体の財政状況及び健全化判断比率'!BS11="","",'各会計、関係団体の財政状況及び健全化判断比率'!BS11)</f>
        <v>鬼怒川・川治温泉観光開発</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203</v>
      </c>
      <c r="E46" s="364" t="s">
        <v>204</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205</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206</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207</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208</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209</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210</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211</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Fg5p9boL35XrxLM1RvKpBwoOdnZZvnE14pXx6L1g38f/b00m4UwipOiZt2651mlwrRDwG2wIV08KUDIO2Habfw==" saltValue="D8W/pqwZCOyw3Wi8fA6NT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8" scale="80"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5" zoomScaleNormal="55"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550</v>
      </c>
      <c r="G33" s="29" t="s">
        <v>551</v>
      </c>
      <c r="H33" s="29" t="s">
        <v>552</v>
      </c>
      <c r="I33" s="29" t="s">
        <v>553</v>
      </c>
      <c r="J33" s="30" t="s">
        <v>554</v>
      </c>
      <c r="K33" s="22"/>
      <c r="L33" s="22"/>
      <c r="M33" s="22"/>
      <c r="N33" s="22"/>
      <c r="O33" s="22"/>
      <c r="P33" s="22"/>
    </row>
    <row r="34" spans="1:16" ht="39" customHeight="1" x14ac:dyDescent="0.2">
      <c r="A34" s="22"/>
      <c r="B34" s="31"/>
      <c r="C34" s="1152" t="s">
        <v>557</v>
      </c>
      <c r="D34" s="1152"/>
      <c r="E34" s="1153"/>
      <c r="F34" s="32">
        <v>10.67</v>
      </c>
      <c r="G34" s="33">
        <v>10.14</v>
      </c>
      <c r="H34" s="33">
        <v>8.77</v>
      </c>
      <c r="I34" s="33">
        <v>8.2899999999999991</v>
      </c>
      <c r="J34" s="34">
        <v>8.61</v>
      </c>
      <c r="K34" s="22"/>
      <c r="L34" s="22"/>
      <c r="M34" s="22"/>
      <c r="N34" s="22"/>
      <c r="O34" s="22"/>
      <c r="P34" s="22"/>
    </row>
    <row r="35" spans="1:16" ht="39" customHeight="1" x14ac:dyDescent="0.2">
      <c r="A35" s="22"/>
      <c r="B35" s="35"/>
      <c r="C35" s="1146" t="s">
        <v>558</v>
      </c>
      <c r="D35" s="1147"/>
      <c r="E35" s="1148"/>
      <c r="F35" s="36">
        <v>3.25</v>
      </c>
      <c r="G35" s="37">
        <v>2.0699999999999998</v>
      </c>
      <c r="H35" s="37">
        <v>3.45</v>
      </c>
      <c r="I35" s="37">
        <v>7.01</v>
      </c>
      <c r="J35" s="38">
        <v>7.55</v>
      </c>
      <c r="K35" s="22"/>
      <c r="L35" s="22"/>
      <c r="M35" s="22"/>
      <c r="N35" s="22"/>
      <c r="O35" s="22"/>
      <c r="P35" s="22"/>
    </row>
    <row r="36" spans="1:16" ht="39" customHeight="1" x14ac:dyDescent="0.2">
      <c r="A36" s="22"/>
      <c r="B36" s="35"/>
      <c r="C36" s="1146" t="s">
        <v>559</v>
      </c>
      <c r="D36" s="1147"/>
      <c r="E36" s="1148"/>
      <c r="F36" s="36">
        <v>0.8</v>
      </c>
      <c r="G36" s="37">
        <v>0.42</v>
      </c>
      <c r="H36" s="37">
        <v>0.13</v>
      </c>
      <c r="I36" s="37">
        <v>1.04</v>
      </c>
      <c r="J36" s="38">
        <v>1.46</v>
      </c>
      <c r="K36" s="22"/>
      <c r="L36" s="22"/>
      <c r="M36" s="22"/>
      <c r="N36" s="22"/>
      <c r="O36" s="22"/>
      <c r="P36" s="22"/>
    </row>
    <row r="37" spans="1:16" ht="39" customHeight="1" x14ac:dyDescent="0.2">
      <c r="A37" s="22"/>
      <c r="B37" s="35"/>
      <c r="C37" s="1146" t="s">
        <v>560</v>
      </c>
      <c r="D37" s="1147"/>
      <c r="E37" s="1148"/>
      <c r="F37" s="36">
        <v>0.77</v>
      </c>
      <c r="G37" s="37">
        <v>0.44</v>
      </c>
      <c r="H37" s="37">
        <v>0.51</v>
      </c>
      <c r="I37" s="37">
        <v>0.87</v>
      </c>
      <c r="J37" s="38">
        <v>1.36</v>
      </c>
      <c r="K37" s="22"/>
      <c r="L37" s="22"/>
      <c r="M37" s="22"/>
      <c r="N37" s="22"/>
      <c r="O37" s="22"/>
      <c r="P37" s="22"/>
    </row>
    <row r="38" spans="1:16" ht="39" customHeight="1" x14ac:dyDescent="0.2">
      <c r="A38" s="22"/>
      <c r="B38" s="35"/>
      <c r="C38" s="1146" t="s">
        <v>561</v>
      </c>
      <c r="D38" s="1147"/>
      <c r="E38" s="1148"/>
      <c r="F38" s="36" t="s">
        <v>508</v>
      </c>
      <c r="G38" s="37" t="s">
        <v>508</v>
      </c>
      <c r="H38" s="37">
        <v>0.16</v>
      </c>
      <c r="I38" s="37">
        <v>0.34</v>
      </c>
      <c r="J38" s="38">
        <v>0.74</v>
      </c>
      <c r="K38" s="22"/>
      <c r="L38" s="22"/>
      <c r="M38" s="22"/>
      <c r="N38" s="22"/>
      <c r="O38" s="22"/>
      <c r="P38" s="22"/>
    </row>
    <row r="39" spans="1:16" ht="39" customHeight="1" x14ac:dyDescent="0.2">
      <c r="A39" s="22"/>
      <c r="B39" s="35"/>
      <c r="C39" s="1146" t="s">
        <v>562</v>
      </c>
      <c r="D39" s="1147"/>
      <c r="E39" s="1148"/>
      <c r="F39" s="36">
        <v>0.03</v>
      </c>
      <c r="G39" s="37">
        <v>0.01</v>
      </c>
      <c r="H39" s="37">
        <v>0.01</v>
      </c>
      <c r="I39" s="37">
        <v>0.03</v>
      </c>
      <c r="J39" s="38">
        <v>0.02</v>
      </c>
      <c r="K39" s="22"/>
      <c r="L39" s="22"/>
      <c r="M39" s="22"/>
      <c r="N39" s="22"/>
      <c r="O39" s="22"/>
      <c r="P39" s="22"/>
    </row>
    <row r="40" spans="1:16" ht="39" customHeight="1" x14ac:dyDescent="0.2">
      <c r="A40" s="22"/>
      <c r="B40" s="35"/>
      <c r="C40" s="1146" t="s">
        <v>563</v>
      </c>
      <c r="D40" s="1147"/>
      <c r="E40" s="1148"/>
      <c r="F40" s="36">
        <v>0.01</v>
      </c>
      <c r="G40" s="37">
        <v>0.01</v>
      </c>
      <c r="H40" s="37">
        <v>0.02</v>
      </c>
      <c r="I40" s="37">
        <v>0</v>
      </c>
      <c r="J40" s="38">
        <v>0.02</v>
      </c>
      <c r="K40" s="22"/>
      <c r="L40" s="22"/>
      <c r="M40" s="22"/>
      <c r="N40" s="22"/>
      <c r="O40" s="22"/>
      <c r="P40" s="22"/>
    </row>
    <row r="41" spans="1:16" ht="39" customHeight="1" x14ac:dyDescent="0.2">
      <c r="A41" s="22"/>
      <c r="B41" s="35"/>
      <c r="C41" s="1146" t="s">
        <v>564</v>
      </c>
      <c r="D41" s="1147"/>
      <c r="E41" s="1148"/>
      <c r="F41" s="36">
        <v>0.03</v>
      </c>
      <c r="G41" s="37">
        <v>0.1</v>
      </c>
      <c r="H41" s="37">
        <v>0.04</v>
      </c>
      <c r="I41" s="37">
        <v>0</v>
      </c>
      <c r="J41" s="38">
        <v>0</v>
      </c>
      <c r="K41" s="22"/>
      <c r="L41" s="22"/>
      <c r="M41" s="22"/>
      <c r="N41" s="22"/>
      <c r="O41" s="22"/>
      <c r="P41" s="22"/>
    </row>
    <row r="42" spans="1:16" ht="39" customHeight="1" x14ac:dyDescent="0.2">
      <c r="A42" s="22"/>
      <c r="B42" s="39"/>
      <c r="C42" s="1146" t="s">
        <v>565</v>
      </c>
      <c r="D42" s="1147"/>
      <c r="E42" s="1148"/>
      <c r="F42" s="36" t="s">
        <v>508</v>
      </c>
      <c r="G42" s="37" t="s">
        <v>508</v>
      </c>
      <c r="H42" s="37" t="s">
        <v>508</v>
      </c>
      <c r="I42" s="37" t="s">
        <v>508</v>
      </c>
      <c r="J42" s="38" t="s">
        <v>508</v>
      </c>
      <c r="K42" s="22"/>
      <c r="L42" s="22"/>
      <c r="M42" s="22"/>
      <c r="N42" s="22"/>
      <c r="O42" s="22"/>
      <c r="P42" s="22"/>
    </row>
    <row r="43" spans="1:16" ht="39" customHeight="1" thickBot="1" x14ac:dyDescent="0.25">
      <c r="A43" s="22"/>
      <c r="B43" s="40"/>
      <c r="C43" s="1149" t="s">
        <v>566</v>
      </c>
      <c r="D43" s="1150"/>
      <c r="E43" s="1151"/>
      <c r="F43" s="41">
        <v>0.09</v>
      </c>
      <c r="G43" s="42">
        <v>0.01</v>
      </c>
      <c r="H43" s="42">
        <v>0.01</v>
      </c>
      <c r="I43" s="42">
        <v>0</v>
      </c>
      <c r="J43" s="43">
        <v>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tu5nTTvYDXZT24QGjDd0PFbE8dUpJWSBEjvAmi45cKKk8sr/y0THgP7S7oeIQ+4PyKNhn4fZauuNFpS7xsxMKw==" saltValue="U6g5CfVwU/jE7ubVTwOa1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55" zoomScaleNormal="55"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2">
      <c r="A45" s="48"/>
      <c r="B45" s="1177" t="s">
        <v>10</v>
      </c>
      <c r="C45" s="1178"/>
      <c r="D45" s="58"/>
      <c r="E45" s="1183" t="s">
        <v>11</v>
      </c>
      <c r="F45" s="1183"/>
      <c r="G45" s="1183"/>
      <c r="H45" s="1183"/>
      <c r="I45" s="1183"/>
      <c r="J45" s="1184"/>
      <c r="K45" s="59">
        <v>5262</v>
      </c>
      <c r="L45" s="60">
        <v>5660</v>
      </c>
      <c r="M45" s="60">
        <v>5912</v>
      </c>
      <c r="N45" s="60">
        <v>6291</v>
      </c>
      <c r="O45" s="61">
        <v>6079</v>
      </c>
      <c r="P45" s="48"/>
      <c r="Q45" s="48"/>
      <c r="R45" s="48"/>
      <c r="S45" s="48"/>
      <c r="T45" s="48"/>
      <c r="U45" s="48"/>
    </row>
    <row r="46" spans="1:21" ht="30.75" customHeight="1" x14ac:dyDescent="0.2">
      <c r="A46" s="48"/>
      <c r="B46" s="1179"/>
      <c r="C46" s="1180"/>
      <c r="D46" s="62"/>
      <c r="E46" s="1156" t="s">
        <v>12</v>
      </c>
      <c r="F46" s="1156"/>
      <c r="G46" s="1156"/>
      <c r="H46" s="1156"/>
      <c r="I46" s="1156"/>
      <c r="J46" s="1157"/>
      <c r="K46" s="63" t="s">
        <v>508</v>
      </c>
      <c r="L46" s="64" t="s">
        <v>508</v>
      </c>
      <c r="M46" s="64" t="s">
        <v>508</v>
      </c>
      <c r="N46" s="64" t="s">
        <v>508</v>
      </c>
      <c r="O46" s="65" t="s">
        <v>508</v>
      </c>
      <c r="P46" s="48"/>
      <c r="Q46" s="48"/>
      <c r="R46" s="48"/>
      <c r="S46" s="48"/>
      <c r="T46" s="48"/>
      <c r="U46" s="48"/>
    </row>
    <row r="47" spans="1:21" ht="30.75" customHeight="1" x14ac:dyDescent="0.2">
      <c r="A47" s="48"/>
      <c r="B47" s="1179"/>
      <c r="C47" s="1180"/>
      <c r="D47" s="62"/>
      <c r="E47" s="1156" t="s">
        <v>13</v>
      </c>
      <c r="F47" s="1156"/>
      <c r="G47" s="1156"/>
      <c r="H47" s="1156"/>
      <c r="I47" s="1156"/>
      <c r="J47" s="1157"/>
      <c r="K47" s="63" t="s">
        <v>508</v>
      </c>
      <c r="L47" s="64" t="s">
        <v>508</v>
      </c>
      <c r="M47" s="64" t="s">
        <v>508</v>
      </c>
      <c r="N47" s="64" t="s">
        <v>508</v>
      </c>
      <c r="O47" s="65" t="s">
        <v>508</v>
      </c>
      <c r="P47" s="48"/>
      <c r="Q47" s="48"/>
      <c r="R47" s="48"/>
      <c r="S47" s="48"/>
      <c r="T47" s="48"/>
      <c r="U47" s="48"/>
    </row>
    <row r="48" spans="1:21" ht="30.75" customHeight="1" x14ac:dyDescent="0.2">
      <c r="A48" s="48"/>
      <c r="B48" s="1179"/>
      <c r="C48" s="1180"/>
      <c r="D48" s="62"/>
      <c r="E48" s="1156" t="s">
        <v>14</v>
      </c>
      <c r="F48" s="1156"/>
      <c r="G48" s="1156"/>
      <c r="H48" s="1156"/>
      <c r="I48" s="1156"/>
      <c r="J48" s="1157"/>
      <c r="K48" s="63">
        <v>995</v>
      </c>
      <c r="L48" s="64">
        <v>987</v>
      </c>
      <c r="M48" s="64">
        <v>1088</v>
      </c>
      <c r="N48" s="64">
        <v>1062</v>
      </c>
      <c r="O48" s="65">
        <v>866</v>
      </c>
      <c r="P48" s="48"/>
      <c r="Q48" s="48"/>
      <c r="R48" s="48"/>
      <c r="S48" s="48"/>
      <c r="T48" s="48"/>
      <c r="U48" s="48"/>
    </row>
    <row r="49" spans="1:21" ht="30.75" customHeight="1" x14ac:dyDescent="0.2">
      <c r="A49" s="48"/>
      <c r="B49" s="1179"/>
      <c r="C49" s="1180"/>
      <c r="D49" s="62"/>
      <c r="E49" s="1156" t="s">
        <v>15</v>
      </c>
      <c r="F49" s="1156"/>
      <c r="G49" s="1156"/>
      <c r="H49" s="1156"/>
      <c r="I49" s="1156"/>
      <c r="J49" s="1157"/>
      <c r="K49" s="63" t="s">
        <v>508</v>
      </c>
      <c r="L49" s="64" t="s">
        <v>508</v>
      </c>
      <c r="M49" s="64" t="s">
        <v>508</v>
      </c>
      <c r="N49" s="64" t="s">
        <v>508</v>
      </c>
      <c r="O49" s="65" t="s">
        <v>508</v>
      </c>
      <c r="P49" s="48"/>
      <c r="Q49" s="48"/>
      <c r="R49" s="48"/>
      <c r="S49" s="48"/>
      <c r="T49" s="48"/>
      <c r="U49" s="48"/>
    </row>
    <row r="50" spans="1:21" ht="30.75" customHeight="1" x14ac:dyDescent="0.2">
      <c r="A50" s="48"/>
      <c r="B50" s="1179"/>
      <c r="C50" s="1180"/>
      <c r="D50" s="62"/>
      <c r="E50" s="1156" t="s">
        <v>16</v>
      </c>
      <c r="F50" s="1156"/>
      <c r="G50" s="1156"/>
      <c r="H50" s="1156"/>
      <c r="I50" s="1156"/>
      <c r="J50" s="1157"/>
      <c r="K50" s="63">
        <v>14</v>
      </c>
      <c r="L50" s="64">
        <v>14</v>
      </c>
      <c r="M50" s="64">
        <v>14</v>
      </c>
      <c r="N50" s="64">
        <v>13</v>
      </c>
      <c r="O50" s="65">
        <v>13</v>
      </c>
      <c r="P50" s="48"/>
      <c r="Q50" s="48"/>
      <c r="R50" s="48"/>
      <c r="S50" s="48"/>
      <c r="T50" s="48"/>
      <c r="U50" s="48"/>
    </row>
    <row r="51" spans="1:21" ht="30.75" customHeight="1" x14ac:dyDescent="0.2">
      <c r="A51" s="48"/>
      <c r="B51" s="1181"/>
      <c r="C51" s="1182"/>
      <c r="D51" s="66"/>
      <c r="E51" s="1156" t="s">
        <v>17</v>
      </c>
      <c r="F51" s="1156"/>
      <c r="G51" s="1156"/>
      <c r="H51" s="1156"/>
      <c r="I51" s="1156"/>
      <c r="J51" s="1157"/>
      <c r="K51" s="63" t="s">
        <v>508</v>
      </c>
      <c r="L51" s="64" t="s">
        <v>508</v>
      </c>
      <c r="M51" s="64" t="s">
        <v>508</v>
      </c>
      <c r="N51" s="64" t="s">
        <v>508</v>
      </c>
      <c r="O51" s="65" t="s">
        <v>508</v>
      </c>
      <c r="P51" s="48"/>
      <c r="Q51" s="48"/>
      <c r="R51" s="48"/>
      <c r="S51" s="48"/>
      <c r="T51" s="48"/>
      <c r="U51" s="48"/>
    </row>
    <row r="52" spans="1:21" ht="30.75" customHeight="1" x14ac:dyDescent="0.2">
      <c r="A52" s="48"/>
      <c r="B52" s="1154" t="s">
        <v>18</v>
      </c>
      <c r="C52" s="1155"/>
      <c r="D52" s="66"/>
      <c r="E52" s="1156" t="s">
        <v>19</v>
      </c>
      <c r="F52" s="1156"/>
      <c r="G52" s="1156"/>
      <c r="H52" s="1156"/>
      <c r="I52" s="1156"/>
      <c r="J52" s="1157"/>
      <c r="K52" s="63">
        <v>5007</v>
      </c>
      <c r="L52" s="64">
        <v>5198</v>
      </c>
      <c r="M52" s="64">
        <v>5322</v>
      </c>
      <c r="N52" s="64">
        <v>5494</v>
      </c>
      <c r="O52" s="65">
        <v>5492</v>
      </c>
      <c r="P52" s="48"/>
      <c r="Q52" s="48"/>
      <c r="R52" s="48"/>
      <c r="S52" s="48"/>
      <c r="T52" s="48"/>
      <c r="U52" s="48"/>
    </row>
    <row r="53" spans="1:21" ht="30.75" customHeight="1" thickBot="1" x14ac:dyDescent="0.25">
      <c r="A53" s="48"/>
      <c r="B53" s="1158" t="s">
        <v>20</v>
      </c>
      <c r="C53" s="1159"/>
      <c r="D53" s="67"/>
      <c r="E53" s="1160" t="s">
        <v>21</v>
      </c>
      <c r="F53" s="1160"/>
      <c r="G53" s="1160"/>
      <c r="H53" s="1160"/>
      <c r="I53" s="1160"/>
      <c r="J53" s="1161"/>
      <c r="K53" s="68">
        <v>1264</v>
      </c>
      <c r="L53" s="69">
        <v>1463</v>
      </c>
      <c r="M53" s="69">
        <v>1692</v>
      </c>
      <c r="N53" s="69">
        <v>1872</v>
      </c>
      <c r="O53" s="70">
        <v>1466</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24</v>
      </c>
      <c r="C56" s="73"/>
      <c r="D56" s="73"/>
      <c r="E56" s="73"/>
      <c r="F56" s="73"/>
      <c r="G56" s="73"/>
      <c r="H56" s="73"/>
      <c r="I56" s="73"/>
      <c r="J56" s="73"/>
      <c r="K56" s="74"/>
      <c r="L56" s="74"/>
      <c r="M56" s="74"/>
      <c r="N56" s="74"/>
      <c r="O56" s="75" t="s">
        <v>567</v>
      </c>
      <c r="P56" s="48"/>
      <c r="Q56" s="48"/>
      <c r="R56" s="48"/>
      <c r="S56" s="48"/>
      <c r="T56" s="48"/>
      <c r="U56" s="48"/>
    </row>
    <row r="57" spans="1:21" ht="31.5" customHeight="1" thickBot="1" x14ac:dyDescent="0.3">
      <c r="A57" s="48"/>
      <c r="B57" s="76"/>
      <c r="C57" s="77"/>
      <c r="D57" s="77"/>
      <c r="E57" s="78"/>
      <c r="F57" s="78"/>
      <c r="G57" s="78"/>
      <c r="H57" s="78"/>
      <c r="I57" s="78"/>
      <c r="J57" s="79" t="s">
        <v>2</v>
      </c>
      <c r="K57" s="80" t="s">
        <v>568</v>
      </c>
      <c r="L57" s="81" t="s">
        <v>569</v>
      </c>
      <c r="M57" s="81" t="s">
        <v>570</v>
      </c>
      <c r="N57" s="81" t="s">
        <v>571</v>
      </c>
      <c r="O57" s="82" t="s">
        <v>572</v>
      </c>
      <c r="P57" s="48"/>
      <c r="Q57" s="48"/>
      <c r="R57" s="48"/>
      <c r="S57" s="48"/>
      <c r="T57" s="48"/>
      <c r="U57" s="48"/>
    </row>
    <row r="58" spans="1:21" ht="31.5" customHeight="1" x14ac:dyDescent="0.2">
      <c r="B58" s="1162" t="s">
        <v>25</v>
      </c>
      <c r="C58" s="1163"/>
      <c r="D58" s="1168" t="s">
        <v>26</v>
      </c>
      <c r="E58" s="1169"/>
      <c r="F58" s="1169"/>
      <c r="G58" s="1169"/>
      <c r="H58" s="1169"/>
      <c r="I58" s="1169"/>
      <c r="J58" s="1170"/>
      <c r="K58" s="83"/>
      <c r="L58" s="84"/>
      <c r="M58" s="84"/>
      <c r="N58" s="84"/>
      <c r="O58" s="85"/>
    </row>
    <row r="59" spans="1:21" ht="31.5" customHeight="1" x14ac:dyDescent="0.2">
      <c r="B59" s="1164"/>
      <c r="C59" s="1165"/>
      <c r="D59" s="1171" t="s">
        <v>27</v>
      </c>
      <c r="E59" s="1172"/>
      <c r="F59" s="1172"/>
      <c r="G59" s="1172"/>
      <c r="H59" s="1172"/>
      <c r="I59" s="1172"/>
      <c r="J59" s="1173"/>
      <c r="K59" s="86"/>
      <c r="L59" s="87"/>
      <c r="M59" s="87"/>
      <c r="N59" s="87"/>
      <c r="O59" s="88"/>
    </row>
    <row r="60" spans="1:21" ht="31.5" customHeight="1" thickBot="1" x14ac:dyDescent="0.25">
      <c r="B60" s="1166"/>
      <c r="C60" s="1167"/>
      <c r="D60" s="1174" t="s">
        <v>28</v>
      </c>
      <c r="E60" s="1175"/>
      <c r="F60" s="1175"/>
      <c r="G60" s="1175"/>
      <c r="H60" s="1175"/>
      <c r="I60" s="1175"/>
      <c r="J60" s="1176"/>
      <c r="K60" s="89"/>
      <c r="L60" s="90"/>
      <c r="M60" s="90"/>
      <c r="N60" s="90"/>
      <c r="O60" s="91"/>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sh7OqTLynbu+0nZs5vckDnSeG+TiSXnUwd4dl/l/v7m488uqHdz/CqGp2LR9MWp1v1kYV2j/vDx+F3J27uJXaQ==" saltValue="HhCbVFTVKQOsJMKGH9EhG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8" scale="76"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64" zoomScaleNormal="64"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s="96" customFormat="1" ht="15" customHeight="1" x14ac:dyDescent="0.2"/>
    <row r="21" s="96" customFormat="1" ht="15" customHeight="1" x14ac:dyDescent="0.2"/>
    <row r="22" s="96" customFormat="1" ht="15" customHeight="1" x14ac:dyDescent="0.2"/>
    <row r="23" s="96" customFormat="1" ht="15" customHeight="1" x14ac:dyDescent="0.2"/>
    <row r="24" s="96" customFormat="1" ht="15" customHeight="1" x14ac:dyDescent="0.2"/>
    <row r="25" s="96" customFormat="1" ht="15" customHeight="1" x14ac:dyDescent="0.2"/>
    <row r="26" s="96" customFormat="1" ht="15" customHeight="1" x14ac:dyDescent="0.2"/>
    <row r="27" s="96" customFormat="1" ht="15" customHeight="1" x14ac:dyDescent="0.2"/>
    <row r="28" s="96" customFormat="1" ht="15" customHeight="1" x14ac:dyDescent="0.2"/>
    <row r="29" s="96" customFormat="1" ht="15" customHeight="1" x14ac:dyDescent="0.2"/>
    <row r="30" s="96" customFormat="1" ht="15" customHeight="1" x14ac:dyDescent="0.2"/>
    <row r="31" s="96" customFormat="1" ht="15" customHeight="1" x14ac:dyDescent="0.2"/>
    <row r="32" s="96" customFormat="1"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3">
      <c r="B40" s="98" t="s">
        <v>9</v>
      </c>
      <c r="C40" s="99"/>
      <c r="D40" s="99"/>
      <c r="E40" s="100"/>
      <c r="F40" s="100"/>
      <c r="G40" s="100"/>
      <c r="H40" s="101" t="s">
        <v>2</v>
      </c>
      <c r="I40" s="102" t="s">
        <v>550</v>
      </c>
      <c r="J40" s="103" t="s">
        <v>551</v>
      </c>
      <c r="K40" s="103" t="s">
        <v>552</v>
      </c>
      <c r="L40" s="103" t="s">
        <v>553</v>
      </c>
      <c r="M40" s="104" t="s">
        <v>554</v>
      </c>
    </row>
    <row r="41" spans="2:13" ht="27.75" customHeight="1" x14ac:dyDescent="0.2">
      <c r="B41" s="1197" t="s">
        <v>31</v>
      </c>
      <c r="C41" s="1198"/>
      <c r="D41" s="105"/>
      <c r="E41" s="1199" t="s">
        <v>32</v>
      </c>
      <c r="F41" s="1199"/>
      <c r="G41" s="1199"/>
      <c r="H41" s="1200"/>
      <c r="I41" s="355">
        <v>61275</v>
      </c>
      <c r="J41" s="356">
        <v>60437</v>
      </c>
      <c r="K41" s="356">
        <v>58890</v>
      </c>
      <c r="L41" s="356">
        <v>56506</v>
      </c>
      <c r="M41" s="357">
        <v>51790</v>
      </c>
    </row>
    <row r="42" spans="2:13" ht="27.75" customHeight="1" x14ac:dyDescent="0.2">
      <c r="B42" s="1187"/>
      <c r="C42" s="1188"/>
      <c r="D42" s="106"/>
      <c r="E42" s="1191" t="s">
        <v>33</v>
      </c>
      <c r="F42" s="1191"/>
      <c r="G42" s="1191"/>
      <c r="H42" s="1192"/>
      <c r="I42" s="358">
        <v>100</v>
      </c>
      <c r="J42" s="359">
        <v>86</v>
      </c>
      <c r="K42" s="359">
        <v>74</v>
      </c>
      <c r="L42" s="359">
        <v>60</v>
      </c>
      <c r="M42" s="360">
        <v>47</v>
      </c>
    </row>
    <row r="43" spans="2:13" ht="27.75" customHeight="1" x14ac:dyDescent="0.2">
      <c r="B43" s="1187"/>
      <c r="C43" s="1188"/>
      <c r="D43" s="106"/>
      <c r="E43" s="1191" t="s">
        <v>34</v>
      </c>
      <c r="F43" s="1191"/>
      <c r="G43" s="1191"/>
      <c r="H43" s="1192"/>
      <c r="I43" s="358">
        <v>11197</v>
      </c>
      <c r="J43" s="359">
        <v>10547</v>
      </c>
      <c r="K43" s="359">
        <v>10709</v>
      </c>
      <c r="L43" s="359">
        <v>10546</v>
      </c>
      <c r="M43" s="360">
        <v>10074</v>
      </c>
    </row>
    <row r="44" spans="2:13" ht="27.75" customHeight="1" x14ac:dyDescent="0.2">
      <c r="B44" s="1187"/>
      <c r="C44" s="1188"/>
      <c r="D44" s="106"/>
      <c r="E44" s="1191" t="s">
        <v>35</v>
      </c>
      <c r="F44" s="1191"/>
      <c r="G44" s="1191"/>
      <c r="H44" s="1192"/>
      <c r="I44" s="358" t="s">
        <v>508</v>
      </c>
      <c r="J44" s="359" t="s">
        <v>508</v>
      </c>
      <c r="K44" s="359" t="s">
        <v>508</v>
      </c>
      <c r="L44" s="359" t="s">
        <v>508</v>
      </c>
      <c r="M44" s="360" t="s">
        <v>508</v>
      </c>
    </row>
    <row r="45" spans="2:13" ht="27.75" customHeight="1" x14ac:dyDescent="0.2">
      <c r="B45" s="1187"/>
      <c r="C45" s="1188"/>
      <c r="D45" s="106"/>
      <c r="E45" s="1191" t="s">
        <v>36</v>
      </c>
      <c r="F45" s="1191"/>
      <c r="G45" s="1191"/>
      <c r="H45" s="1192"/>
      <c r="I45" s="358">
        <v>8512</v>
      </c>
      <c r="J45" s="359">
        <v>8252</v>
      </c>
      <c r="K45" s="359">
        <v>8254</v>
      </c>
      <c r="L45" s="359">
        <v>8184</v>
      </c>
      <c r="M45" s="360">
        <v>8183</v>
      </c>
    </row>
    <row r="46" spans="2:13" ht="27.75" customHeight="1" x14ac:dyDescent="0.2">
      <c r="B46" s="1187"/>
      <c r="C46" s="1188"/>
      <c r="D46" s="107"/>
      <c r="E46" s="1191" t="s">
        <v>37</v>
      </c>
      <c r="F46" s="1191"/>
      <c r="G46" s="1191"/>
      <c r="H46" s="1192"/>
      <c r="I46" s="358">
        <v>23</v>
      </c>
      <c r="J46" s="359">
        <v>22</v>
      </c>
      <c r="K46" s="359">
        <v>21</v>
      </c>
      <c r="L46" s="359">
        <v>26</v>
      </c>
      <c r="M46" s="360">
        <v>19</v>
      </c>
    </row>
    <row r="47" spans="2:13" ht="27.75" customHeight="1" x14ac:dyDescent="0.2">
      <c r="B47" s="1187"/>
      <c r="C47" s="1188"/>
      <c r="D47" s="108"/>
      <c r="E47" s="1201" t="s">
        <v>38</v>
      </c>
      <c r="F47" s="1202"/>
      <c r="G47" s="1202"/>
      <c r="H47" s="1203"/>
      <c r="I47" s="358" t="s">
        <v>508</v>
      </c>
      <c r="J47" s="359" t="s">
        <v>508</v>
      </c>
      <c r="K47" s="359" t="s">
        <v>508</v>
      </c>
      <c r="L47" s="359" t="s">
        <v>508</v>
      </c>
      <c r="M47" s="360" t="s">
        <v>508</v>
      </c>
    </row>
    <row r="48" spans="2:13" ht="27.75" customHeight="1" x14ac:dyDescent="0.2">
      <c r="B48" s="1187"/>
      <c r="C48" s="1188"/>
      <c r="D48" s="106"/>
      <c r="E48" s="1191" t="s">
        <v>39</v>
      </c>
      <c r="F48" s="1191"/>
      <c r="G48" s="1191"/>
      <c r="H48" s="1192"/>
      <c r="I48" s="358" t="s">
        <v>508</v>
      </c>
      <c r="J48" s="359" t="s">
        <v>508</v>
      </c>
      <c r="K48" s="359" t="s">
        <v>508</v>
      </c>
      <c r="L48" s="359" t="s">
        <v>508</v>
      </c>
      <c r="M48" s="360" t="s">
        <v>508</v>
      </c>
    </row>
    <row r="49" spans="2:13" ht="27.75" customHeight="1" x14ac:dyDescent="0.2">
      <c r="B49" s="1189"/>
      <c r="C49" s="1190"/>
      <c r="D49" s="106"/>
      <c r="E49" s="1191" t="s">
        <v>40</v>
      </c>
      <c r="F49" s="1191"/>
      <c r="G49" s="1191"/>
      <c r="H49" s="1192"/>
      <c r="I49" s="358" t="s">
        <v>508</v>
      </c>
      <c r="J49" s="359" t="s">
        <v>508</v>
      </c>
      <c r="K49" s="359" t="s">
        <v>508</v>
      </c>
      <c r="L49" s="359" t="s">
        <v>508</v>
      </c>
      <c r="M49" s="360" t="s">
        <v>508</v>
      </c>
    </row>
    <row r="50" spans="2:13" ht="27.75" customHeight="1" x14ac:dyDescent="0.2">
      <c r="B50" s="1185" t="s">
        <v>41</v>
      </c>
      <c r="C50" s="1186"/>
      <c r="D50" s="109"/>
      <c r="E50" s="1191" t="s">
        <v>42</v>
      </c>
      <c r="F50" s="1191"/>
      <c r="G50" s="1191"/>
      <c r="H50" s="1192"/>
      <c r="I50" s="358">
        <v>7692</v>
      </c>
      <c r="J50" s="359">
        <v>6993</v>
      </c>
      <c r="K50" s="359">
        <v>7136</v>
      </c>
      <c r="L50" s="359">
        <v>8191</v>
      </c>
      <c r="M50" s="360">
        <v>7854</v>
      </c>
    </row>
    <row r="51" spans="2:13" ht="27.75" customHeight="1" x14ac:dyDescent="0.2">
      <c r="B51" s="1187"/>
      <c r="C51" s="1188"/>
      <c r="D51" s="106"/>
      <c r="E51" s="1191" t="s">
        <v>43</v>
      </c>
      <c r="F51" s="1191"/>
      <c r="G51" s="1191"/>
      <c r="H51" s="1192"/>
      <c r="I51" s="358">
        <v>6164</v>
      </c>
      <c r="J51" s="359">
        <v>5330</v>
      </c>
      <c r="K51" s="359">
        <v>4936</v>
      </c>
      <c r="L51" s="359">
        <v>4856</v>
      </c>
      <c r="M51" s="360">
        <v>4753</v>
      </c>
    </row>
    <row r="52" spans="2:13" ht="27.75" customHeight="1" x14ac:dyDescent="0.2">
      <c r="B52" s="1189"/>
      <c r="C52" s="1190"/>
      <c r="D52" s="106"/>
      <c r="E52" s="1191" t="s">
        <v>44</v>
      </c>
      <c r="F52" s="1191"/>
      <c r="G52" s="1191"/>
      <c r="H52" s="1192"/>
      <c r="I52" s="358">
        <v>54724</v>
      </c>
      <c r="J52" s="359">
        <v>53911</v>
      </c>
      <c r="K52" s="359">
        <v>52459</v>
      </c>
      <c r="L52" s="359">
        <v>50432</v>
      </c>
      <c r="M52" s="360">
        <v>47162</v>
      </c>
    </row>
    <row r="53" spans="2:13" ht="27.75" customHeight="1" thickBot="1" x14ac:dyDescent="0.25">
      <c r="B53" s="1193" t="s">
        <v>45</v>
      </c>
      <c r="C53" s="1194"/>
      <c r="D53" s="110"/>
      <c r="E53" s="1195" t="s">
        <v>46</v>
      </c>
      <c r="F53" s="1195"/>
      <c r="G53" s="1195"/>
      <c r="H53" s="1196"/>
      <c r="I53" s="361">
        <v>12527</v>
      </c>
      <c r="J53" s="362">
        <v>13111</v>
      </c>
      <c r="K53" s="362">
        <v>13417</v>
      </c>
      <c r="L53" s="362">
        <v>11843</v>
      </c>
      <c r="M53" s="363">
        <v>10344</v>
      </c>
    </row>
    <row r="54" spans="2:13" ht="27.75" customHeight="1" x14ac:dyDescent="0.25">
      <c r="B54" s="111" t="s">
        <v>47</v>
      </c>
      <c r="C54" s="112"/>
      <c r="D54" s="112"/>
      <c r="E54" s="113"/>
      <c r="F54" s="113"/>
      <c r="G54" s="113"/>
      <c r="H54" s="113"/>
      <c r="I54" s="114"/>
      <c r="J54" s="114"/>
      <c r="K54" s="114"/>
      <c r="L54" s="114"/>
      <c r="M54" s="114"/>
    </row>
    <row r="55" spans="2:13" ht="13" x14ac:dyDescent="0.2"/>
  </sheetData>
  <sheetProtection algorithmName="SHA-512" hashValue="TgGw8/ZnexUEx7lO+zLBgynvp/ZrpGwhHqSPsE2rkAbATcRAu1Qqoq2x5l7jnn9dO0lCefHFGl4BCHqs5KoTaA==" saltValue="OruN6JYWXQnpDg/PCLt/9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76"/>
  <sheetViews>
    <sheetView showGridLines="0" topLeftCell="A40" zoomScale="70" zoomScaleNormal="70" zoomScaleSheetLayoutView="100" workbookViewId="0">
      <selection activeCell="F63" sqref="F63"/>
    </sheetView>
  </sheetViews>
  <sheetFormatPr defaultColWidth="0" defaultRowHeight="13.5"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s="1" customFormat="1" ht="16.5" customHeight="1" x14ac:dyDescent="0.2"/>
    <row r="2" s="1" customFormat="1" ht="16.5" customHeight="1" x14ac:dyDescent="0.2"/>
    <row r="3" s="1" customFormat="1" ht="16.5" customHeight="1" x14ac:dyDescent="0.2"/>
    <row r="4" s="1" customFormat="1" ht="16.5" customHeight="1" x14ac:dyDescent="0.2"/>
    <row r="5" s="1" customFormat="1" ht="16.5" customHeight="1" x14ac:dyDescent="0.2"/>
    <row r="6" s="1" customFormat="1" ht="16.5" customHeight="1" x14ac:dyDescent="0.2"/>
    <row r="7" s="1" customFormat="1" ht="16.5" customHeight="1" x14ac:dyDescent="0.2"/>
    <row r="8" s="1" customFormat="1" ht="16.5" customHeight="1" x14ac:dyDescent="0.2"/>
    <row r="9" s="1" customFormat="1" ht="16.5" customHeight="1" x14ac:dyDescent="0.2"/>
    <row r="10" s="1" customFormat="1" ht="16.5" customHeight="1" x14ac:dyDescent="0.2"/>
    <row r="11" s="1" customFormat="1" ht="16.5" customHeight="1" x14ac:dyDescent="0.2"/>
    <row r="12" s="1" customFormat="1" ht="16.5" customHeight="1" x14ac:dyDescent="0.2"/>
    <row r="13" s="1" customFormat="1" ht="16.5" customHeight="1" x14ac:dyDescent="0.2"/>
    <row r="14" s="1" customFormat="1" ht="16.5" customHeight="1" x14ac:dyDescent="0.2"/>
    <row r="15" s="1" customFormat="1" ht="16.5" customHeight="1" x14ac:dyDescent="0.2"/>
    <row r="16" s="1" customFormat="1" ht="16.5" customHeight="1" x14ac:dyDescent="0.2"/>
    <row r="17" s="1" customFormat="1" ht="16.5" customHeight="1" x14ac:dyDescent="0.2"/>
    <row r="18" s="1" customFormat="1" ht="16.5" customHeight="1" x14ac:dyDescent="0.2"/>
    <row r="19" s="1" customFormat="1" ht="16.5" customHeight="1" x14ac:dyDescent="0.2"/>
    <row r="20" s="1" customFormat="1" ht="16.5" customHeight="1" x14ac:dyDescent="0.2"/>
    <row r="21" s="1" customFormat="1" ht="16.5" customHeight="1" x14ac:dyDescent="0.2"/>
    <row r="22" s="1" customFormat="1" ht="16.5" customHeight="1" x14ac:dyDescent="0.2"/>
    <row r="23" s="1" customFormat="1" ht="16.5" customHeight="1" x14ac:dyDescent="0.2"/>
    <row r="24" s="1" customFormat="1" ht="16.5" customHeight="1" x14ac:dyDescent="0.2"/>
    <row r="25" s="1" customFormat="1" ht="16.5" customHeight="1" x14ac:dyDescent="0.2"/>
    <row r="26" s="1" customFormat="1" ht="16.5" customHeight="1" x14ac:dyDescent="0.2"/>
    <row r="27" s="1" customFormat="1" ht="16.5" customHeight="1" x14ac:dyDescent="0.2"/>
    <row r="28" s="1" customFormat="1" ht="16.5" customHeight="1" x14ac:dyDescent="0.2"/>
    <row r="29" s="1" customFormat="1" ht="16.5" customHeight="1" x14ac:dyDescent="0.2"/>
    <row r="30" s="1" customFormat="1" ht="16.5" customHeight="1" x14ac:dyDescent="0.2"/>
    <row r="31" s="1" customFormat="1" ht="16.5" customHeight="1" x14ac:dyDescent="0.2"/>
    <row r="32" s="1" customFormat="1" ht="16.5" customHeight="1" x14ac:dyDescent="0.2"/>
    <row r="33" s="1" customFormat="1" ht="16.5" customHeight="1" x14ac:dyDescent="0.2"/>
    <row r="34" s="1" customFormat="1" ht="16.5" customHeight="1" x14ac:dyDescent="0.2"/>
    <row r="35" s="1" customFormat="1" ht="16.5" customHeight="1" x14ac:dyDescent="0.2"/>
    <row r="36" s="1" customFormat="1" ht="16.5" customHeight="1" x14ac:dyDescent="0.2"/>
    <row r="37" s="1" customFormat="1" ht="16.5" customHeight="1" x14ac:dyDescent="0.2"/>
    <row r="38" s="1" customFormat="1" ht="16.5" customHeight="1" x14ac:dyDescent="0.2"/>
    <row r="39" s="1" customFormat="1" ht="16.5" customHeight="1" x14ac:dyDescent="0.2"/>
    <row r="40" s="1" customFormat="1" ht="16.5" customHeight="1" x14ac:dyDescent="0.2"/>
    <row r="41" s="1" customFormat="1" ht="16.5" customHeight="1" x14ac:dyDescent="0.2"/>
    <row r="42" s="1" customFormat="1" ht="16.5" customHeight="1" x14ac:dyDescent="0.2"/>
    <row r="43" s="1" customFormat="1" ht="16.5" customHeight="1" x14ac:dyDescent="0.2"/>
    <row r="44" s="1" customFormat="1" ht="16.5" customHeight="1" x14ac:dyDescent="0.2"/>
    <row r="45" s="1" customFormat="1" ht="16.5" customHeight="1" x14ac:dyDescent="0.2"/>
    <row r="46" s="1" customFormat="1" ht="16.5" customHeight="1" x14ac:dyDescent="0.2"/>
    <row r="47" s="1" customFormat="1" ht="16.5" customHeight="1" x14ac:dyDescent="0.2"/>
    <row r="48" s="1" customFormat="1"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48</v>
      </c>
    </row>
    <row r="54" spans="2:8" ht="29.25" customHeight="1" thickBot="1" x14ac:dyDescent="0.35">
      <c r="B54" s="116" t="s">
        <v>1</v>
      </c>
      <c r="C54" s="117"/>
      <c r="D54" s="117"/>
      <c r="E54" s="118" t="s">
        <v>2</v>
      </c>
      <c r="F54" s="119" t="s">
        <v>552</v>
      </c>
      <c r="G54" s="119" t="s">
        <v>553</v>
      </c>
      <c r="H54" s="120" t="s">
        <v>554</v>
      </c>
    </row>
    <row r="55" spans="2:8" ht="52.5" customHeight="1" x14ac:dyDescent="0.2">
      <c r="B55" s="121"/>
      <c r="C55" s="1212" t="s">
        <v>49</v>
      </c>
      <c r="D55" s="1212"/>
      <c r="E55" s="1213"/>
      <c r="F55" s="122">
        <v>2648</v>
      </c>
      <c r="G55" s="122">
        <v>2648</v>
      </c>
      <c r="H55" s="123">
        <v>2648</v>
      </c>
    </row>
    <row r="56" spans="2:8" ht="52.5" customHeight="1" x14ac:dyDescent="0.2">
      <c r="B56" s="124"/>
      <c r="C56" s="1214" t="s">
        <v>50</v>
      </c>
      <c r="D56" s="1214"/>
      <c r="E56" s="1215"/>
      <c r="F56" s="125">
        <v>970</v>
      </c>
      <c r="G56" s="125">
        <v>1435</v>
      </c>
      <c r="H56" s="126">
        <v>970</v>
      </c>
    </row>
    <row r="57" spans="2:8" ht="53.25" customHeight="1" x14ac:dyDescent="0.2">
      <c r="B57" s="124"/>
      <c r="C57" s="1216" t="s">
        <v>51</v>
      </c>
      <c r="D57" s="1216"/>
      <c r="E57" s="1217"/>
      <c r="F57" s="127">
        <v>4043</v>
      </c>
      <c r="G57" s="127">
        <v>4661</v>
      </c>
      <c r="H57" s="128">
        <v>4785</v>
      </c>
    </row>
    <row r="58" spans="2:8" ht="45.75" customHeight="1" x14ac:dyDescent="0.2">
      <c r="B58" s="129"/>
      <c r="C58" s="1204" t="s">
        <v>584</v>
      </c>
      <c r="D58" s="1205"/>
      <c r="E58" s="1206"/>
      <c r="F58" s="130">
        <v>1981</v>
      </c>
      <c r="G58" s="130">
        <v>1986</v>
      </c>
      <c r="H58" s="131">
        <v>1986</v>
      </c>
    </row>
    <row r="59" spans="2:8" ht="45.75" customHeight="1" x14ac:dyDescent="0.2">
      <c r="B59" s="129"/>
      <c r="C59" s="1204" t="s">
        <v>585</v>
      </c>
      <c r="D59" s="1205"/>
      <c r="E59" s="1206"/>
      <c r="F59" s="130">
        <v>351</v>
      </c>
      <c r="G59" s="130">
        <v>661</v>
      </c>
      <c r="H59" s="131">
        <v>502</v>
      </c>
    </row>
    <row r="60" spans="2:8" ht="45.75" customHeight="1" x14ac:dyDescent="0.2">
      <c r="B60" s="129"/>
      <c r="C60" s="1204" t="s">
        <v>586</v>
      </c>
      <c r="D60" s="1205"/>
      <c r="E60" s="1206"/>
      <c r="F60" s="130">
        <v>491</v>
      </c>
      <c r="G60" s="130">
        <v>491</v>
      </c>
      <c r="H60" s="131">
        <v>491</v>
      </c>
    </row>
    <row r="61" spans="2:8" ht="45.75" customHeight="1" x14ac:dyDescent="0.2">
      <c r="B61" s="129"/>
      <c r="C61" s="1204" t="s">
        <v>587</v>
      </c>
      <c r="D61" s="1205"/>
      <c r="E61" s="1206"/>
      <c r="F61" s="130">
        <v>459</v>
      </c>
      <c r="G61" s="130">
        <v>459</v>
      </c>
      <c r="H61" s="131">
        <v>459</v>
      </c>
    </row>
    <row r="62" spans="2:8" ht="45.75" customHeight="1" thickBot="1" x14ac:dyDescent="0.25">
      <c r="B62" s="132"/>
      <c r="C62" s="1207" t="s">
        <v>588</v>
      </c>
      <c r="D62" s="1208"/>
      <c r="E62" s="1209"/>
      <c r="F62" s="133">
        <v>11</v>
      </c>
      <c r="G62" s="133">
        <v>237</v>
      </c>
      <c r="H62" s="134">
        <v>384</v>
      </c>
    </row>
    <row r="63" spans="2:8" ht="52.5" customHeight="1" thickBot="1" x14ac:dyDescent="0.25">
      <c r="B63" s="135"/>
      <c r="C63" s="1210" t="s">
        <v>52</v>
      </c>
      <c r="D63" s="1210"/>
      <c r="E63" s="1211"/>
      <c r="F63" s="136">
        <v>7662</v>
      </c>
      <c r="G63" s="136">
        <v>8745</v>
      </c>
      <c r="H63" s="137">
        <v>8403</v>
      </c>
    </row>
    <row r="64" spans="2:8" ht="13" x14ac:dyDescent="0.2"/>
    <row r="65" s="1" customFormat="1" ht="13.5" hidden="1" customHeight="1" x14ac:dyDescent="0.2"/>
    <row r="66" s="1" customFormat="1" ht="13.5" hidden="1" customHeight="1" x14ac:dyDescent="0.2"/>
    <row r="67" s="1" customFormat="1" ht="13.5" hidden="1" customHeight="1" x14ac:dyDescent="0.2"/>
    <row r="68" s="1" customFormat="1" ht="13.5" hidden="1" customHeight="1" x14ac:dyDescent="0.2"/>
    <row r="69" s="1" customFormat="1" ht="13.5" hidden="1" customHeight="1" x14ac:dyDescent="0.2"/>
    <row r="70" s="1" customFormat="1" ht="13.5" hidden="1" customHeight="1" x14ac:dyDescent="0.2"/>
    <row r="71" s="1" customFormat="1" ht="13.5" hidden="1" customHeight="1" x14ac:dyDescent="0.2"/>
    <row r="72" s="1" customFormat="1" ht="13.5" hidden="1" customHeight="1" x14ac:dyDescent="0.2"/>
    <row r="73" s="1" customFormat="1" ht="13.5" hidden="1" customHeight="1" x14ac:dyDescent="0.2"/>
    <row r="74" s="1" customFormat="1" ht="13.5" hidden="1" customHeight="1" x14ac:dyDescent="0.2"/>
    <row r="75" s="1" customFormat="1" ht="13.5" hidden="1" customHeight="1" x14ac:dyDescent="0.2"/>
    <row r="76" s="1" customFormat="1" ht="13.5" hidden="1" customHeight="1" x14ac:dyDescent="0.2"/>
  </sheetData>
  <sheetProtection algorithmName="SHA-512" hashValue="1qLPf1E05tS3wgeI1BUIyu+egQL9XOXllFvWTY7TkCimebBxhOJjBsvHW6QR5K3Jl8LqAs9Hoz7+FbWPCnpJCA==" saltValue="qf1442Ms1yaccjTalJBvN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53</v>
      </c>
      <c r="E2" s="149"/>
      <c r="F2" s="150" t="s">
        <v>547</v>
      </c>
      <c r="G2" s="151"/>
      <c r="H2" s="152"/>
    </row>
    <row r="3" spans="1:8" x14ac:dyDescent="0.2">
      <c r="A3" s="148" t="s">
        <v>540</v>
      </c>
      <c r="B3" s="153"/>
      <c r="C3" s="154"/>
      <c r="D3" s="155">
        <v>106886</v>
      </c>
      <c r="E3" s="156"/>
      <c r="F3" s="157">
        <v>41934</v>
      </c>
      <c r="G3" s="158"/>
      <c r="H3" s="159"/>
    </row>
    <row r="4" spans="1:8" x14ac:dyDescent="0.2">
      <c r="A4" s="160"/>
      <c r="B4" s="161"/>
      <c r="C4" s="162"/>
      <c r="D4" s="163">
        <v>83070</v>
      </c>
      <c r="E4" s="164"/>
      <c r="F4" s="165">
        <v>23352</v>
      </c>
      <c r="G4" s="166"/>
      <c r="H4" s="167"/>
    </row>
    <row r="5" spans="1:8" x14ac:dyDescent="0.2">
      <c r="A5" s="148" t="s">
        <v>542</v>
      </c>
      <c r="B5" s="153"/>
      <c r="C5" s="154"/>
      <c r="D5" s="155">
        <v>60355</v>
      </c>
      <c r="E5" s="156"/>
      <c r="F5" s="157">
        <v>45588</v>
      </c>
      <c r="G5" s="158"/>
      <c r="H5" s="159"/>
    </row>
    <row r="6" spans="1:8" x14ac:dyDescent="0.2">
      <c r="A6" s="160"/>
      <c r="B6" s="161"/>
      <c r="C6" s="162"/>
      <c r="D6" s="163">
        <v>45192</v>
      </c>
      <c r="E6" s="164"/>
      <c r="F6" s="165">
        <v>24150</v>
      </c>
      <c r="G6" s="166"/>
      <c r="H6" s="167"/>
    </row>
    <row r="7" spans="1:8" x14ac:dyDescent="0.2">
      <c r="A7" s="148" t="s">
        <v>543</v>
      </c>
      <c r="B7" s="153"/>
      <c r="C7" s="154"/>
      <c r="D7" s="155">
        <v>68042</v>
      </c>
      <c r="E7" s="156"/>
      <c r="F7" s="157">
        <v>45483</v>
      </c>
      <c r="G7" s="158"/>
      <c r="H7" s="159"/>
    </row>
    <row r="8" spans="1:8" x14ac:dyDescent="0.2">
      <c r="A8" s="160"/>
      <c r="B8" s="161"/>
      <c r="C8" s="162"/>
      <c r="D8" s="163">
        <v>49398</v>
      </c>
      <c r="E8" s="164"/>
      <c r="F8" s="165">
        <v>24241</v>
      </c>
      <c r="G8" s="166"/>
      <c r="H8" s="167"/>
    </row>
    <row r="9" spans="1:8" x14ac:dyDescent="0.2">
      <c r="A9" s="148" t="s">
        <v>544</v>
      </c>
      <c r="B9" s="153"/>
      <c r="C9" s="154"/>
      <c r="D9" s="155">
        <v>55299</v>
      </c>
      <c r="E9" s="156"/>
      <c r="F9" s="157">
        <v>45945</v>
      </c>
      <c r="G9" s="158"/>
      <c r="H9" s="159"/>
    </row>
    <row r="10" spans="1:8" x14ac:dyDescent="0.2">
      <c r="A10" s="160"/>
      <c r="B10" s="161"/>
      <c r="C10" s="162"/>
      <c r="D10" s="163">
        <v>28388</v>
      </c>
      <c r="E10" s="164"/>
      <c r="F10" s="165">
        <v>25180</v>
      </c>
      <c r="G10" s="166"/>
      <c r="H10" s="167"/>
    </row>
    <row r="11" spans="1:8" x14ac:dyDescent="0.2">
      <c r="A11" s="148" t="s">
        <v>545</v>
      </c>
      <c r="B11" s="153"/>
      <c r="C11" s="154"/>
      <c r="D11" s="155">
        <v>35503</v>
      </c>
      <c r="E11" s="156"/>
      <c r="F11" s="157">
        <v>44475</v>
      </c>
      <c r="G11" s="158"/>
      <c r="H11" s="159"/>
    </row>
    <row r="12" spans="1:8" x14ac:dyDescent="0.2">
      <c r="A12" s="160"/>
      <c r="B12" s="161"/>
      <c r="C12" s="168"/>
      <c r="D12" s="163">
        <v>17740</v>
      </c>
      <c r="E12" s="164"/>
      <c r="F12" s="165">
        <v>24780</v>
      </c>
      <c r="G12" s="166"/>
      <c r="H12" s="167"/>
    </row>
    <row r="13" spans="1:8" x14ac:dyDescent="0.2">
      <c r="A13" s="148"/>
      <c r="B13" s="153"/>
      <c r="C13" s="169"/>
      <c r="D13" s="170">
        <v>65217</v>
      </c>
      <c r="E13" s="171"/>
      <c r="F13" s="172">
        <v>44685</v>
      </c>
      <c r="G13" s="173"/>
      <c r="H13" s="159"/>
    </row>
    <row r="14" spans="1:8" x14ac:dyDescent="0.2">
      <c r="A14" s="160"/>
      <c r="B14" s="161"/>
      <c r="C14" s="162"/>
      <c r="D14" s="163">
        <v>44758</v>
      </c>
      <c r="E14" s="164"/>
      <c r="F14" s="165">
        <v>24341</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3.28</v>
      </c>
      <c r="C19" s="174">
        <f>ROUND(VALUE(SUBSTITUTE(実質収支比率等に係る経年分析!G$48,"▲","-")),2)</f>
        <v>2.09</v>
      </c>
      <c r="D19" s="174">
        <f>ROUND(VALUE(SUBSTITUTE(実質収支比率等に係る経年分析!H$48,"▲","-")),2)</f>
        <v>3.48</v>
      </c>
      <c r="E19" s="174">
        <f>ROUND(VALUE(SUBSTITUTE(実質収支比率等に係る経年分析!I$48,"▲","-")),2)</f>
        <v>7.04</v>
      </c>
      <c r="F19" s="174">
        <f>ROUND(VALUE(SUBSTITUTE(実質収支比率等に係る経年分析!J$48,"▲","-")),2)</f>
        <v>7.58</v>
      </c>
    </row>
    <row r="20" spans="1:11" x14ac:dyDescent="0.2">
      <c r="A20" s="174" t="s">
        <v>56</v>
      </c>
      <c r="B20" s="174">
        <f>ROUND(VALUE(SUBSTITUTE(実質収支比率等に係る経年分析!F$47,"▲","-")),2)</f>
        <v>13.59</v>
      </c>
      <c r="C20" s="174">
        <f>ROUND(VALUE(SUBSTITUTE(実質収支比率等に係る経年分析!G$47,"▲","-")),2)</f>
        <v>10.81</v>
      </c>
      <c r="D20" s="174">
        <f>ROUND(VALUE(SUBSTITUTE(実質収支比率等に係る経年分析!H$47,"▲","-")),2)</f>
        <v>10.55</v>
      </c>
      <c r="E20" s="174">
        <f>ROUND(VALUE(SUBSTITUTE(実質収支比率等に係る経年分析!I$47,"▲","-")),2)</f>
        <v>10.16</v>
      </c>
      <c r="F20" s="174">
        <f>ROUND(VALUE(SUBSTITUTE(実質収支比率等に係る経年分析!J$47,"▲","-")),2)</f>
        <v>10.45</v>
      </c>
    </row>
    <row r="21" spans="1:11" x14ac:dyDescent="0.2">
      <c r="A21" s="174" t="s">
        <v>57</v>
      </c>
      <c r="B21" s="174">
        <f>IF(ISNUMBER(VALUE(SUBSTITUTE(実質収支比率等に係る経年分析!F$49,"▲","-"))),ROUND(VALUE(SUBSTITUTE(実質収支比率等に係る経年分析!F$49,"▲","-")),2),NA())</f>
        <v>-4.82</v>
      </c>
      <c r="C21" s="174">
        <f>IF(ISNUMBER(VALUE(SUBSTITUTE(実質収支比率等に係る経年分析!G$49,"▲","-"))),ROUND(VALUE(SUBSTITUTE(実質収支比率等に係る経年分析!G$49,"▲","-")),2),NA())</f>
        <v>-3.9</v>
      </c>
      <c r="D21" s="174">
        <f>IF(ISNUMBER(VALUE(SUBSTITUTE(実質収支比率等に係る経年分析!H$49,"▲","-"))),ROUND(VALUE(SUBSTITUTE(実質収支比率等に係る経年分析!H$49,"▲","-")),2),NA())</f>
        <v>1.44</v>
      </c>
      <c r="E21" s="174">
        <f>IF(ISNUMBER(VALUE(SUBSTITUTE(実質収支比率等に係る経年分析!I$49,"▲","-"))),ROUND(VALUE(SUBSTITUTE(実質収支比率等に係る経年分析!I$49,"▲","-")),2),NA())</f>
        <v>3.69</v>
      </c>
      <c r="F21" s="174">
        <f>IF(ISNUMBER(VALUE(SUBSTITUTE(実質収支比率等に係る経年分析!J$49,"▲","-"))),ROUND(VALUE(SUBSTITUTE(実質収支比率等に係る経年分析!J$49,"▲","-")),2),NA())</f>
        <v>0.34</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0.09</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0.01</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0.01</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銅山観光事業特別会計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0.03</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0.04</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温泉事業特別会計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0.02</v>
      </c>
    </row>
    <row r="31" spans="1:11" x14ac:dyDescent="0.2">
      <c r="A31" s="175" t="str">
        <f>IF(連結実質赤字比率に係る赤字・黒字の構成分析!C$39="",NA(),連結実質赤字比率に係る赤字・黒字の構成分析!C$39)</f>
        <v>診療所事業特別会計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0.02</v>
      </c>
    </row>
    <row r="32" spans="1:11" x14ac:dyDescent="0.2">
      <c r="A32" s="175" t="str">
        <f>IF(連結実質赤字比率に係る赤字・黒字の構成分析!C$38="",NA(),連結実質赤字比率に係る赤字・黒字の構成分析!C$38)</f>
        <v>下水道事業会計</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#VALUE!</v>
      </c>
      <c r="E32" s="175" t="e">
        <f>IF(ROUND(VALUE(SUBSTITUTE(連結実質赤字比率に係る赤字・黒字の構成分析!G$38,"▲", "-")), 2) &gt;= 0, ABS(ROUND(VALUE(SUBSTITUTE(連結実質赤字比率に係る赤字・黒字の構成分析!G$38,"▲", "-")), 2)), NA())</f>
        <v>#VALUE!</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0.34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0.74</v>
      </c>
    </row>
    <row r="33" spans="1:16" x14ac:dyDescent="0.2">
      <c r="A33" s="175" t="str">
        <f>IF(連結実質赤字比率に係る赤字・黒字の構成分析!C$37="",NA(),連結実質赤字比率に係る赤字・黒字の構成分析!C$37)</f>
        <v>国民健康保険事業特別会計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0.77</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0.44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0.51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0.87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1.36</v>
      </c>
    </row>
    <row r="34" spans="1:16" x14ac:dyDescent="0.2">
      <c r="A34" s="175" t="str">
        <f>IF(連結実質赤字比率に係る赤字・黒字の構成分析!C$36="",NA(),連結実質赤字比率に係る赤字・黒字の構成分析!C$36)</f>
        <v>介護保険事業特別会計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0.42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0.13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1.04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1.46</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3.25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2.0699999999999998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3.45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7.01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7.55</v>
      </c>
    </row>
    <row r="36" spans="1:16" x14ac:dyDescent="0.2">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10.67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10.14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8.77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8.2899999999999991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8.61</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5007</v>
      </c>
      <c r="E42" s="176"/>
      <c r="F42" s="176"/>
      <c r="G42" s="176">
        <f>'実質公債費比率（分子）の構造'!L$52</f>
        <v>5198</v>
      </c>
      <c r="H42" s="176"/>
      <c r="I42" s="176"/>
      <c r="J42" s="176">
        <f>'実質公債費比率（分子）の構造'!M$52</f>
        <v>5322</v>
      </c>
      <c r="K42" s="176"/>
      <c r="L42" s="176"/>
      <c r="M42" s="176">
        <f>'実質公債費比率（分子）の構造'!N$52</f>
        <v>5494</v>
      </c>
      <c r="N42" s="176"/>
      <c r="O42" s="176"/>
      <c r="P42" s="176">
        <f>'実質公債費比率（分子）の構造'!O$52</f>
        <v>5492</v>
      </c>
    </row>
    <row r="43" spans="1:16" x14ac:dyDescent="0.2">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66</v>
      </c>
      <c r="B44" s="176">
        <f>'実質公債費比率（分子）の構造'!K$50</f>
        <v>14</v>
      </c>
      <c r="C44" s="176"/>
      <c r="D44" s="176"/>
      <c r="E44" s="176">
        <f>'実質公債費比率（分子）の構造'!L$50</f>
        <v>14</v>
      </c>
      <c r="F44" s="176"/>
      <c r="G44" s="176"/>
      <c r="H44" s="176">
        <f>'実質公債費比率（分子）の構造'!M$50</f>
        <v>14</v>
      </c>
      <c r="I44" s="176"/>
      <c r="J44" s="176"/>
      <c r="K44" s="176">
        <f>'実質公債費比率（分子）の構造'!N$50</f>
        <v>13</v>
      </c>
      <c r="L44" s="176"/>
      <c r="M44" s="176"/>
      <c r="N44" s="176">
        <f>'実質公債費比率（分子）の構造'!O$50</f>
        <v>13</v>
      </c>
      <c r="O44" s="176"/>
      <c r="P44" s="176"/>
    </row>
    <row r="45" spans="1:16" x14ac:dyDescent="0.2">
      <c r="A45" s="176" t="s">
        <v>67</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2">
      <c r="A46" s="176" t="s">
        <v>68</v>
      </c>
      <c r="B46" s="176">
        <f>'実質公債費比率（分子）の構造'!K$48</f>
        <v>995</v>
      </c>
      <c r="C46" s="176"/>
      <c r="D46" s="176"/>
      <c r="E46" s="176">
        <f>'実質公債費比率（分子）の構造'!L$48</f>
        <v>987</v>
      </c>
      <c r="F46" s="176"/>
      <c r="G46" s="176"/>
      <c r="H46" s="176">
        <f>'実質公債費比率（分子）の構造'!M$48</f>
        <v>1088</v>
      </c>
      <c r="I46" s="176"/>
      <c r="J46" s="176"/>
      <c r="K46" s="176">
        <f>'実質公債費比率（分子）の構造'!N$48</f>
        <v>1062</v>
      </c>
      <c r="L46" s="176"/>
      <c r="M46" s="176"/>
      <c r="N46" s="176">
        <f>'実質公債費比率（分子）の構造'!O$48</f>
        <v>866</v>
      </c>
      <c r="O46" s="176"/>
      <c r="P46" s="176"/>
    </row>
    <row r="47" spans="1:16" x14ac:dyDescent="0.2">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5262</v>
      </c>
      <c r="C49" s="176"/>
      <c r="D49" s="176"/>
      <c r="E49" s="176">
        <f>'実質公債費比率（分子）の構造'!L$45</f>
        <v>5660</v>
      </c>
      <c r="F49" s="176"/>
      <c r="G49" s="176"/>
      <c r="H49" s="176">
        <f>'実質公債費比率（分子）の構造'!M$45</f>
        <v>5912</v>
      </c>
      <c r="I49" s="176"/>
      <c r="J49" s="176"/>
      <c r="K49" s="176">
        <f>'実質公債費比率（分子）の構造'!N$45</f>
        <v>6291</v>
      </c>
      <c r="L49" s="176"/>
      <c r="M49" s="176"/>
      <c r="N49" s="176">
        <f>'実質公債費比率（分子）の構造'!O$45</f>
        <v>6079</v>
      </c>
      <c r="O49" s="176"/>
      <c r="P49" s="176"/>
    </row>
    <row r="50" spans="1:16" x14ac:dyDescent="0.2">
      <c r="A50" s="176" t="s">
        <v>72</v>
      </c>
      <c r="B50" s="176" t="e">
        <f>NA()</f>
        <v>#N/A</v>
      </c>
      <c r="C50" s="176">
        <f>IF(ISNUMBER('実質公債費比率（分子）の構造'!K$53),'実質公債費比率（分子）の構造'!K$53,NA())</f>
        <v>1264</v>
      </c>
      <c r="D50" s="176" t="e">
        <f>NA()</f>
        <v>#N/A</v>
      </c>
      <c r="E50" s="176" t="e">
        <f>NA()</f>
        <v>#N/A</v>
      </c>
      <c r="F50" s="176">
        <f>IF(ISNUMBER('実質公債費比率（分子）の構造'!L$53),'実質公債費比率（分子）の構造'!L$53,NA())</f>
        <v>1463</v>
      </c>
      <c r="G50" s="176" t="e">
        <f>NA()</f>
        <v>#N/A</v>
      </c>
      <c r="H50" s="176" t="e">
        <f>NA()</f>
        <v>#N/A</v>
      </c>
      <c r="I50" s="176">
        <f>IF(ISNUMBER('実質公債費比率（分子）の構造'!M$53),'実質公債費比率（分子）の構造'!M$53,NA())</f>
        <v>1692</v>
      </c>
      <c r="J50" s="176" t="e">
        <f>NA()</f>
        <v>#N/A</v>
      </c>
      <c r="K50" s="176" t="e">
        <f>NA()</f>
        <v>#N/A</v>
      </c>
      <c r="L50" s="176">
        <f>IF(ISNUMBER('実質公債費比率（分子）の構造'!N$53),'実質公債費比率（分子）の構造'!N$53,NA())</f>
        <v>1872</v>
      </c>
      <c r="M50" s="176" t="e">
        <f>NA()</f>
        <v>#N/A</v>
      </c>
      <c r="N50" s="176" t="e">
        <f>NA()</f>
        <v>#N/A</v>
      </c>
      <c r="O50" s="176">
        <f>IF(ISNUMBER('実質公債費比率（分子）の構造'!O$53),'実質公債費比率（分子）の構造'!O$53,NA())</f>
        <v>1466</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44</v>
      </c>
      <c r="B56" s="175"/>
      <c r="C56" s="175"/>
      <c r="D56" s="175">
        <f>'将来負担比率（分子）の構造'!I$52</f>
        <v>54724</v>
      </c>
      <c r="E56" s="175"/>
      <c r="F56" s="175"/>
      <c r="G56" s="175">
        <f>'将来負担比率（分子）の構造'!J$52</f>
        <v>53911</v>
      </c>
      <c r="H56" s="175"/>
      <c r="I56" s="175"/>
      <c r="J56" s="175">
        <f>'将来負担比率（分子）の構造'!K$52</f>
        <v>52459</v>
      </c>
      <c r="K56" s="175"/>
      <c r="L56" s="175"/>
      <c r="M56" s="175">
        <f>'将来負担比率（分子）の構造'!L$52</f>
        <v>50432</v>
      </c>
      <c r="N56" s="175"/>
      <c r="O56" s="175"/>
      <c r="P56" s="175">
        <f>'将来負担比率（分子）の構造'!M$52</f>
        <v>47162</v>
      </c>
    </row>
    <row r="57" spans="1:16" x14ac:dyDescent="0.2">
      <c r="A57" s="175" t="s">
        <v>43</v>
      </c>
      <c r="B57" s="175"/>
      <c r="C57" s="175"/>
      <c r="D57" s="175">
        <f>'将来負担比率（分子）の構造'!I$51</f>
        <v>6164</v>
      </c>
      <c r="E57" s="175"/>
      <c r="F57" s="175"/>
      <c r="G57" s="175">
        <f>'将来負担比率（分子）の構造'!J$51</f>
        <v>5330</v>
      </c>
      <c r="H57" s="175"/>
      <c r="I57" s="175"/>
      <c r="J57" s="175">
        <f>'将来負担比率（分子）の構造'!K$51</f>
        <v>4936</v>
      </c>
      <c r="K57" s="175"/>
      <c r="L57" s="175"/>
      <c r="M57" s="175">
        <f>'将来負担比率（分子）の構造'!L$51</f>
        <v>4856</v>
      </c>
      <c r="N57" s="175"/>
      <c r="O57" s="175"/>
      <c r="P57" s="175">
        <f>'将来負担比率（分子）の構造'!M$51</f>
        <v>4753</v>
      </c>
    </row>
    <row r="58" spans="1:16" x14ac:dyDescent="0.2">
      <c r="A58" s="175" t="s">
        <v>42</v>
      </c>
      <c r="B58" s="175"/>
      <c r="C58" s="175"/>
      <c r="D58" s="175">
        <f>'将来負担比率（分子）の構造'!I$50</f>
        <v>7692</v>
      </c>
      <c r="E58" s="175"/>
      <c r="F58" s="175"/>
      <c r="G58" s="175">
        <f>'将来負担比率（分子）の構造'!J$50</f>
        <v>6993</v>
      </c>
      <c r="H58" s="175"/>
      <c r="I58" s="175"/>
      <c r="J58" s="175">
        <f>'将来負担比率（分子）の構造'!K$50</f>
        <v>7136</v>
      </c>
      <c r="K58" s="175"/>
      <c r="L58" s="175"/>
      <c r="M58" s="175">
        <f>'将来負担比率（分子）の構造'!L$50</f>
        <v>8191</v>
      </c>
      <c r="N58" s="175"/>
      <c r="O58" s="175"/>
      <c r="P58" s="175">
        <f>'将来負担比率（分子）の構造'!M$50</f>
        <v>7854</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f>'将来負担比率（分子）の構造'!I$46</f>
        <v>23</v>
      </c>
      <c r="C61" s="175"/>
      <c r="D61" s="175"/>
      <c r="E61" s="175">
        <f>'将来負担比率（分子）の構造'!J$46</f>
        <v>22</v>
      </c>
      <c r="F61" s="175"/>
      <c r="G61" s="175"/>
      <c r="H61" s="175">
        <f>'将来負担比率（分子）の構造'!K$46</f>
        <v>21</v>
      </c>
      <c r="I61" s="175"/>
      <c r="J61" s="175"/>
      <c r="K61" s="175">
        <f>'将来負担比率（分子）の構造'!L$46</f>
        <v>26</v>
      </c>
      <c r="L61" s="175"/>
      <c r="M61" s="175"/>
      <c r="N61" s="175">
        <f>'将来負担比率（分子）の構造'!M$46</f>
        <v>19</v>
      </c>
      <c r="O61" s="175"/>
      <c r="P61" s="175"/>
    </row>
    <row r="62" spans="1:16" x14ac:dyDescent="0.2">
      <c r="A62" s="175" t="s">
        <v>36</v>
      </c>
      <c r="B62" s="175">
        <f>'将来負担比率（分子）の構造'!I$45</f>
        <v>8512</v>
      </c>
      <c r="C62" s="175"/>
      <c r="D62" s="175"/>
      <c r="E62" s="175">
        <f>'将来負担比率（分子）の構造'!J$45</f>
        <v>8252</v>
      </c>
      <c r="F62" s="175"/>
      <c r="G62" s="175"/>
      <c r="H62" s="175">
        <f>'将来負担比率（分子）の構造'!K$45</f>
        <v>8254</v>
      </c>
      <c r="I62" s="175"/>
      <c r="J62" s="175"/>
      <c r="K62" s="175">
        <f>'将来負担比率（分子）の構造'!L$45</f>
        <v>8184</v>
      </c>
      <c r="L62" s="175"/>
      <c r="M62" s="175"/>
      <c r="N62" s="175">
        <f>'将来負担比率（分子）の構造'!M$45</f>
        <v>8183</v>
      </c>
      <c r="O62" s="175"/>
      <c r="P62" s="175"/>
    </row>
    <row r="63" spans="1:16" x14ac:dyDescent="0.2">
      <c r="A63" s="175" t="s">
        <v>35</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2">
      <c r="A64" s="175" t="s">
        <v>34</v>
      </c>
      <c r="B64" s="175">
        <f>'将来負担比率（分子）の構造'!I$43</f>
        <v>11197</v>
      </c>
      <c r="C64" s="175"/>
      <c r="D64" s="175"/>
      <c r="E64" s="175">
        <f>'将来負担比率（分子）の構造'!J$43</f>
        <v>10547</v>
      </c>
      <c r="F64" s="175"/>
      <c r="G64" s="175"/>
      <c r="H64" s="175">
        <f>'将来負担比率（分子）の構造'!K$43</f>
        <v>10709</v>
      </c>
      <c r="I64" s="175"/>
      <c r="J64" s="175"/>
      <c r="K64" s="175">
        <f>'将来負担比率（分子）の構造'!L$43</f>
        <v>10546</v>
      </c>
      <c r="L64" s="175"/>
      <c r="M64" s="175"/>
      <c r="N64" s="175">
        <f>'将来負担比率（分子）の構造'!M$43</f>
        <v>10074</v>
      </c>
      <c r="O64" s="175"/>
      <c r="P64" s="175"/>
    </row>
    <row r="65" spans="1:16" x14ac:dyDescent="0.2">
      <c r="A65" s="175" t="s">
        <v>33</v>
      </c>
      <c r="B65" s="175">
        <f>'将来負担比率（分子）の構造'!I$42</f>
        <v>100</v>
      </c>
      <c r="C65" s="175"/>
      <c r="D65" s="175"/>
      <c r="E65" s="175">
        <f>'将来負担比率（分子）の構造'!J$42</f>
        <v>86</v>
      </c>
      <c r="F65" s="175"/>
      <c r="G65" s="175"/>
      <c r="H65" s="175">
        <f>'将来負担比率（分子）の構造'!K$42</f>
        <v>74</v>
      </c>
      <c r="I65" s="175"/>
      <c r="J65" s="175"/>
      <c r="K65" s="175">
        <f>'将来負担比率（分子）の構造'!L$42</f>
        <v>60</v>
      </c>
      <c r="L65" s="175"/>
      <c r="M65" s="175"/>
      <c r="N65" s="175">
        <f>'将来負担比率（分子）の構造'!M$42</f>
        <v>47</v>
      </c>
      <c r="O65" s="175"/>
      <c r="P65" s="175"/>
    </row>
    <row r="66" spans="1:16" x14ac:dyDescent="0.2">
      <c r="A66" s="175" t="s">
        <v>32</v>
      </c>
      <c r="B66" s="175">
        <f>'将来負担比率（分子）の構造'!I$41</f>
        <v>61275</v>
      </c>
      <c r="C66" s="175"/>
      <c r="D66" s="175"/>
      <c r="E66" s="175">
        <f>'将来負担比率（分子）の構造'!J$41</f>
        <v>60437</v>
      </c>
      <c r="F66" s="175"/>
      <c r="G66" s="175"/>
      <c r="H66" s="175">
        <f>'将来負担比率（分子）の構造'!K$41</f>
        <v>58890</v>
      </c>
      <c r="I66" s="175"/>
      <c r="J66" s="175"/>
      <c r="K66" s="175">
        <f>'将来負担比率（分子）の構造'!L$41</f>
        <v>56506</v>
      </c>
      <c r="L66" s="175"/>
      <c r="M66" s="175"/>
      <c r="N66" s="175">
        <f>'将来負担比率（分子）の構造'!M$41</f>
        <v>51790</v>
      </c>
      <c r="O66" s="175"/>
      <c r="P66" s="175"/>
    </row>
    <row r="67" spans="1:16" x14ac:dyDescent="0.2">
      <c r="A67" s="175" t="s">
        <v>76</v>
      </c>
      <c r="B67" s="175" t="e">
        <f>NA()</f>
        <v>#N/A</v>
      </c>
      <c r="C67" s="175">
        <f>IF(ISNUMBER('将来負担比率（分子）の構造'!I$53), IF('将来負担比率（分子）の構造'!I$53 &lt; 0, 0, '将来負担比率（分子）の構造'!I$53), NA())</f>
        <v>12527</v>
      </c>
      <c r="D67" s="175" t="e">
        <f>NA()</f>
        <v>#N/A</v>
      </c>
      <c r="E67" s="175" t="e">
        <f>NA()</f>
        <v>#N/A</v>
      </c>
      <c r="F67" s="175">
        <f>IF(ISNUMBER('将来負担比率（分子）の構造'!J$53), IF('将来負担比率（分子）の構造'!J$53 &lt; 0, 0, '将来負担比率（分子）の構造'!J$53), NA())</f>
        <v>13111</v>
      </c>
      <c r="G67" s="175" t="e">
        <f>NA()</f>
        <v>#N/A</v>
      </c>
      <c r="H67" s="175" t="e">
        <f>NA()</f>
        <v>#N/A</v>
      </c>
      <c r="I67" s="175">
        <f>IF(ISNUMBER('将来負担比率（分子）の構造'!K$53), IF('将来負担比率（分子）の構造'!K$53 &lt; 0, 0, '将来負担比率（分子）の構造'!K$53), NA())</f>
        <v>13417</v>
      </c>
      <c r="J67" s="175" t="e">
        <f>NA()</f>
        <v>#N/A</v>
      </c>
      <c r="K67" s="175" t="e">
        <f>NA()</f>
        <v>#N/A</v>
      </c>
      <c r="L67" s="175">
        <f>IF(ISNUMBER('将来負担比率（分子）の構造'!L$53), IF('将来負担比率（分子）の構造'!L$53 &lt; 0, 0, '将来負担比率（分子）の構造'!L$53), NA())</f>
        <v>11843</v>
      </c>
      <c r="M67" s="175" t="e">
        <f>NA()</f>
        <v>#N/A</v>
      </c>
      <c r="N67" s="175" t="e">
        <f>NA()</f>
        <v>#N/A</v>
      </c>
      <c r="O67" s="175">
        <f>IF(ISNUMBER('将来負担比率（分子）の構造'!M$53), IF('将来負担比率（分子）の構造'!M$53 &lt; 0, 0, '将来負担比率（分子）の構造'!M$53), NA())</f>
        <v>10344</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2648</v>
      </c>
      <c r="C72" s="179">
        <f>基金残高に係る経年分析!G55</f>
        <v>2648</v>
      </c>
      <c r="D72" s="179">
        <f>基金残高に係る経年分析!H55</f>
        <v>2648</v>
      </c>
    </row>
    <row r="73" spans="1:16" x14ac:dyDescent="0.2">
      <c r="A73" s="178" t="s">
        <v>79</v>
      </c>
      <c r="B73" s="179">
        <f>基金残高に係る経年分析!F56</f>
        <v>970</v>
      </c>
      <c r="C73" s="179">
        <f>基金残高に係る経年分析!G56</f>
        <v>1435</v>
      </c>
      <c r="D73" s="179">
        <f>基金残高に係る経年分析!H56</f>
        <v>970</v>
      </c>
    </row>
    <row r="74" spans="1:16" x14ac:dyDescent="0.2">
      <c r="A74" s="178" t="s">
        <v>80</v>
      </c>
      <c r="B74" s="179">
        <f>基金残高に係る経年分析!F57</f>
        <v>4043</v>
      </c>
      <c r="C74" s="179">
        <f>基金残高に係る経年分析!G57</f>
        <v>4661</v>
      </c>
      <c r="D74" s="179">
        <f>基金残高に係る経年分析!H57</f>
        <v>4785</v>
      </c>
    </row>
  </sheetData>
  <sheetProtection algorithmName="SHA-512" hashValue="HhOL1f+KTRCwKGgmIw0ggL5lKB0BOG4pGMXknblvOiBmJ7ssCcMnGwRo7qpFGHqLodT64MxeUFdvHOeXLaCpiQ==" saltValue="4HzgdTPTBYQsgPAsttShL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212</v>
      </c>
      <c r="DI1" s="718"/>
      <c r="DJ1" s="718"/>
      <c r="DK1" s="718"/>
      <c r="DL1" s="718"/>
      <c r="DM1" s="718"/>
      <c r="DN1" s="719"/>
      <c r="DO1" s="214"/>
      <c r="DP1" s="717" t="s">
        <v>213</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214</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215</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216</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217</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218</v>
      </c>
      <c r="S4" s="674"/>
      <c r="T4" s="674"/>
      <c r="U4" s="674"/>
      <c r="V4" s="674"/>
      <c r="W4" s="674"/>
      <c r="X4" s="674"/>
      <c r="Y4" s="675"/>
      <c r="Z4" s="673" t="s">
        <v>219</v>
      </c>
      <c r="AA4" s="674"/>
      <c r="AB4" s="674"/>
      <c r="AC4" s="675"/>
      <c r="AD4" s="673" t="s">
        <v>220</v>
      </c>
      <c r="AE4" s="674"/>
      <c r="AF4" s="674"/>
      <c r="AG4" s="674"/>
      <c r="AH4" s="674"/>
      <c r="AI4" s="674"/>
      <c r="AJ4" s="674"/>
      <c r="AK4" s="675"/>
      <c r="AL4" s="673" t="s">
        <v>219</v>
      </c>
      <c r="AM4" s="674"/>
      <c r="AN4" s="674"/>
      <c r="AO4" s="675"/>
      <c r="AP4" s="720" t="s">
        <v>221</v>
      </c>
      <c r="AQ4" s="720"/>
      <c r="AR4" s="720"/>
      <c r="AS4" s="720"/>
      <c r="AT4" s="720"/>
      <c r="AU4" s="720"/>
      <c r="AV4" s="720"/>
      <c r="AW4" s="720"/>
      <c r="AX4" s="720"/>
      <c r="AY4" s="720"/>
      <c r="AZ4" s="720"/>
      <c r="BA4" s="720"/>
      <c r="BB4" s="720"/>
      <c r="BC4" s="720"/>
      <c r="BD4" s="720"/>
      <c r="BE4" s="720"/>
      <c r="BF4" s="720"/>
      <c r="BG4" s="720" t="s">
        <v>222</v>
      </c>
      <c r="BH4" s="720"/>
      <c r="BI4" s="720"/>
      <c r="BJ4" s="720"/>
      <c r="BK4" s="720"/>
      <c r="BL4" s="720"/>
      <c r="BM4" s="720"/>
      <c r="BN4" s="720"/>
      <c r="BO4" s="720" t="s">
        <v>219</v>
      </c>
      <c r="BP4" s="720"/>
      <c r="BQ4" s="720"/>
      <c r="BR4" s="720"/>
      <c r="BS4" s="720" t="s">
        <v>223</v>
      </c>
      <c r="BT4" s="720"/>
      <c r="BU4" s="720"/>
      <c r="BV4" s="720"/>
      <c r="BW4" s="720"/>
      <c r="BX4" s="720"/>
      <c r="BY4" s="720"/>
      <c r="BZ4" s="720"/>
      <c r="CA4" s="720"/>
      <c r="CB4" s="720"/>
      <c r="CD4" s="673" t="s">
        <v>224</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225</v>
      </c>
      <c r="C5" s="680"/>
      <c r="D5" s="680"/>
      <c r="E5" s="680"/>
      <c r="F5" s="680"/>
      <c r="G5" s="680"/>
      <c r="H5" s="680"/>
      <c r="I5" s="680"/>
      <c r="J5" s="680"/>
      <c r="K5" s="680"/>
      <c r="L5" s="680"/>
      <c r="M5" s="680"/>
      <c r="N5" s="680"/>
      <c r="O5" s="680"/>
      <c r="P5" s="680"/>
      <c r="Q5" s="681"/>
      <c r="R5" s="676">
        <v>13258207</v>
      </c>
      <c r="S5" s="677"/>
      <c r="T5" s="677"/>
      <c r="U5" s="677"/>
      <c r="V5" s="677"/>
      <c r="W5" s="677"/>
      <c r="X5" s="677"/>
      <c r="Y5" s="702"/>
      <c r="Z5" s="715">
        <v>29.8</v>
      </c>
      <c r="AA5" s="715"/>
      <c r="AB5" s="715"/>
      <c r="AC5" s="715"/>
      <c r="AD5" s="716">
        <v>12826270</v>
      </c>
      <c r="AE5" s="716"/>
      <c r="AF5" s="716"/>
      <c r="AG5" s="716"/>
      <c r="AH5" s="716"/>
      <c r="AI5" s="716"/>
      <c r="AJ5" s="716"/>
      <c r="AK5" s="716"/>
      <c r="AL5" s="703">
        <v>49.9</v>
      </c>
      <c r="AM5" s="685"/>
      <c r="AN5" s="685"/>
      <c r="AO5" s="704"/>
      <c r="AP5" s="679" t="s">
        <v>226</v>
      </c>
      <c r="AQ5" s="680"/>
      <c r="AR5" s="680"/>
      <c r="AS5" s="680"/>
      <c r="AT5" s="680"/>
      <c r="AU5" s="680"/>
      <c r="AV5" s="680"/>
      <c r="AW5" s="680"/>
      <c r="AX5" s="680"/>
      <c r="AY5" s="680"/>
      <c r="AZ5" s="680"/>
      <c r="BA5" s="680"/>
      <c r="BB5" s="680"/>
      <c r="BC5" s="680"/>
      <c r="BD5" s="680"/>
      <c r="BE5" s="680"/>
      <c r="BF5" s="681"/>
      <c r="BG5" s="621">
        <v>12535059</v>
      </c>
      <c r="BH5" s="622"/>
      <c r="BI5" s="622"/>
      <c r="BJ5" s="622"/>
      <c r="BK5" s="622"/>
      <c r="BL5" s="622"/>
      <c r="BM5" s="622"/>
      <c r="BN5" s="623"/>
      <c r="BO5" s="659">
        <v>94.5</v>
      </c>
      <c r="BP5" s="659"/>
      <c r="BQ5" s="659"/>
      <c r="BR5" s="659"/>
      <c r="BS5" s="660">
        <v>176656</v>
      </c>
      <c r="BT5" s="660"/>
      <c r="BU5" s="660"/>
      <c r="BV5" s="660"/>
      <c r="BW5" s="660"/>
      <c r="BX5" s="660"/>
      <c r="BY5" s="660"/>
      <c r="BZ5" s="660"/>
      <c r="CA5" s="660"/>
      <c r="CB5" s="700"/>
      <c r="CD5" s="673" t="s">
        <v>221</v>
      </c>
      <c r="CE5" s="674"/>
      <c r="CF5" s="674"/>
      <c r="CG5" s="674"/>
      <c r="CH5" s="674"/>
      <c r="CI5" s="674"/>
      <c r="CJ5" s="674"/>
      <c r="CK5" s="674"/>
      <c r="CL5" s="674"/>
      <c r="CM5" s="674"/>
      <c r="CN5" s="674"/>
      <c r="CO5" s="674"/>
      <c r="CP5" s="674"/>
      <c r="CQ5" s="675"/>
      <c r="CR5" s="673" t="s">
        <v>227</v>
      </c>
      <c r="CS5" s="674"/>
      <c r="CT5" s="674"/>
      <c r="CU5" s="674"/>
      <c r="CV5" s="674"/>
      <c r="CW5" s="674"/>
      <c r="CX5" s="674"/>
      <c r="CY5" s="675"/>
      <c r="CZ5" s="673" t="s">
        <v>219</v>
      </c>
      <c r="DA5" s="674"/>
      <c r="DB5" s="674"/>
      <c r="DC5" s="675"/>
      <c r="DD5" s="673" t="s">
        <v>228</v>
      </c>
      <c r="DE5" s="674"/>
      <c r="DF5" s="674"/>
      <c r="DG5" s="674"/>
      <c r="DH5" s="674"/>
      <c r="DI5" s="674"/>
      <c r="DJ5" s="674"/>
      <c r="DK5" s="674"/>
      <c r="DL5" s="674"/>
      <c r="DM5" s="674"/>
      <c r="DN5" s="674"/>
      <c r="DO5" s="674"/>
      <c r="DP5" s="675"/>
      <c r="DQ5" s="673" t="s">
        <v>229</v>
      </c>
      <c r="DR5" s="674"/>
      <c r="DS5" s="674"/>
      <c r="DT5" s="674"/>
      <c r="DU5" s="674"/>
      <c r="DV5" s="674"/>
      <c r="DW5" s="674"/>
      <c r="DX5" s="674"/>
      <c r="DY5" s="674"/>
      <c r="DZ5" s="674"/>
      <c r="EA5" s="674"/>
      <c r="EB5" s="674"/>
      <c r="EC5" s="675"/>
    </row>
    <row r="6" spans="2:143" ht="11.25" customHeight="1" x14ac:dyDescent="0.2">
      <c r="B6" s="618" t="s">
        <v>230</v>
      </c>
      <c r="C6" s="619"/>
      <c r="D6" s="619"/>
      <c r="E6" s="619"/>
      <c r="F6" s="619"/>
      <c r="G6" s="619"/>
      <c r="H6" s="619"/>
      <c r="I6" s="619"/>
      <c r="J6" s="619"/>
      <c r="K6" s="619"/>
      <c r="L6" s="619"/>
      <c r="M6" s="619"/>
      <c r="N6" s="619"/>
      <c r="O6" s="619"/>
      <c r="P6" s="619"/>
      <c r="Q6" s="620"/>
      <c r="R6" s="621">
        <v>523808</v>
      </c>
      <c r="S6" s="622"/>
      <c r="T6" s="622"/>
      <c r="U6" s="622"/>
      <c r="V6" s="622"/>
      <c r="W6" s="622"/>
      <c r="X6" s="622"/>
      <c r="Y6" s="623"/>
      <c r="Z6" s="659">
        <v>1.2</v>
      </c>
      <c r="AA6" s="659"/>
      <c r="AB6" s="659"/>
      <c r="AC6" s="659"/>
      <c r="AD6" s="660">
        <v>523808</v>
      </c>
      <c r="AE6" s="660"/>
      <c r="AF6" s="660"/>
      <c r="AG6" s="660"/>
      <c r="AH6" s="660"/>
      <c r="AI6" s="660"/>
      <c r="AJ6" s="660"/>
      <c r="AK6" s="660"/>
      <c r="AL6" s="624">
        <v>2</v>
      </c>
      <c r="AM6" s="625"/>
      <c r="AN6" s="625"/>
      <c r="AO6" s="661"/>
      <c r="AP6" s="618" t="s">
        <v>231</v>
      </c>
      <c r="AQ6" s="619"/>
      <c r="AR6" s="619"/>
      <c r="AS6" s="619"/>
      <c r="AT6" s="619"/>
      <c r="AU6" s="619"/>
      <c r="AV6" s="619"/>
      <c r="AW6" s="619"/>
      <c r="AX6" s="619"/>
      <c r="AY6" s="619"/>
      <c r="AZ6" s="619"/>
      <c r="BA6" s="619"/>
      <c r="BB6" s="619"/>
      <c r="BC6" s="619"/>
      <c r="BD6" s="619"/>
      <c r="BE6" s="619"/>
      <c r="BF6" s="620"/>
      <c r="BG6" s="621">
        <v>12535059</v>
      </c>
      <c r="BH6" s="622"/>
      <c r="BI6" s="622"/>
      <c r="BJ6" s="622"/>
      <c r="BK6" s="622"/>
      <c r="BL6" s="622"/>
      <c r="BM6" s="622"/>
      <c r="BN6" s="623"/>
      <c r="BO6" s="659">
        <v>94.5</v>
      </c>
      <c r="BP6" s="659"/>
      <c r="BQ6" s="659"/>
      <c r="BR6" s="659"/>
      <c r="BS6" s="660">
        <v>176656</v>
      </c>
      <c r="BT6" s="660"/>
      <c r="BU6" s="660"/>
      <c r="BV6" s="660"/>
      <c r="BW6" s="660"/>
      <c r="BX6" s="660"/>
      <c r="BY6" s="660"/>
      <c r="BZ6" s="660"/>
      <c r="CA6" s="660"/>
      <c r="CB6" s="700"/>
      <c r="CD6" s="679" t="s">
        <v>232</v>
      </c>
      <c r="CE6" s="680"/>
      <c r="CF6" s="680"/>
      <c r="CG6" s="680"/>
      <c r="CH6" s="680"/>
      <c r="CI6" s="680"/>
      <c r="CJ6" s="680"/>
      <c r="CK6" s="680"/>
      <c r="CL6" s="680"/>
      <c r="CM6" s="680"/>
      <c r="CN6" s="680"/>
      <c r="CO6" s="680"/>
      <c r="CP6" s="680"/>
      <c r="CQ6" s="681"/>
      <c r="CR6" s="621">
        <v>271120</v>
      </c>
      <c r="CS6" s="622"/>
      <c r="CT6" s="622"/>
      <c r="CU6" s="622"/>
      <c r="CV6" s="622"/>
      <c r="CW6" s="622"/>
      <c r="CX6" s="622"/>
      <c r="CY6" s="623"/>
      <c r="CZ6" s="703">
        <v>0.6</v>
      </c>
      <c r="DA6" s="685"/>
      <c r="DB6" s="685"/>
      <c r="DC6" s="705"/>
      <c r="DD6" s="627" t="s">
        <v>233</v>
      </c>
      <c r="DE6" s="622"/>
      <c r="DF6" s="622"/>
      <c r="DG6" s="622"/>
      <c r="DH6" s="622"/>
      <c r="DI6" s="622"/>
      <c r="DJ6" s="622"/>
      <c r="DK6" s="622"/>
      <c r="DL6" s="622"/>
      <c r="DM6" s="622"/>
      <c r="DN6" s="622"/>
      <c r="DO6" s="622"/>
      <c r="DP6" s="623"/>
      <c r="DQ6" s="627">
        <v>271120</v>
      </c>
      <c r="DR6" s="622"/>
      <c r="DS6" s="622"/>
      <c r="DT6" s="622"/>
      <c r="DU6" s="622"/>
      <c r="DV6" s="622"/>
      <c r="DW6" s="622"/>
      <c r="DX6" s="622"/>
      <c r="DY6" s="622"/>
      <c r="DZ6" s="622"/>
      <c r="EA6" s="622"/>
      <c r="EB6" s="622"/>
      <c r="EC6" s="658"/>
    </row>
    <row r="7" spans="2:143" ht="11.25" customHeight="1" x14ac:dyDescent="0.2">
      <c r="B7" s="618" t="s">
        <v>234</v>
      </c>
      <c r="C7" s="619"/>
      <c r="D7" s="619"/>
      <c r="E7" s="619"/>
      <c r="F7" s="619"/>
      <c r="G7" s="619"/>
      <c r="H7" s="619"/>
      <c r="I7" s="619"/>
      <c r="J7" s="619"/>
      <c r="K7" s="619"/>
      <c r="L7" s="619"/>
      <c r="M7" s="619"/>
      <c r="N7" s="619"/>
      <c r="O7" s="619"/>
      <c r="P7" s="619"/>
      <c r="Q7" s="620"/>
      <c r="R7" s="621">
        <v>2607</v>
      </c>
      <c r="S7" s="622"/>
      <c r="T7" s="622"/>
      <c r="U7" s="622"/>
      <c r="V7" s="622"/>
      <c r="W7" s="622"/>
      <c r="X7" s="622"/>
      <c r="Y7" s="623"/>
      <c r="Z7" s="659">
        <v>0</v>
      </c>
      <c r="AA7" s="659"/>
      <c r="AB7" s="659"/>
      <c r="AC7" s="659"/>
      <c r="AD7" s="660">
        <v>2607</v>
      </c>
      <c r="AE7" s="660"/>
      <c r="AF7" s="660"/>
      <c r="AG7" s="660"/>
      <c r="AH7" s="660"/>
      <c r="AI7" s="660"/>
      <c r="AJ7" s="660"/>
      <c r="AK7" s="660"/>
      <c r="AL7" s="624">
        <v>0</v>
      </c>
      <c r="AM7" s="625"/>
      <c r="AN7" s="625"/>
      <c r="AO7" s="661"/>
      <c r="AP7" s="618" t="s">
        <v>235</v>
      </c>
      <c r="AQ7" s="619"/>
      <c r="AR7" s="619"/>
      <c r="AS7" s="619"/>
      <c r="AT7" s="619"/>
      <c r="AU7" s="619"/>
      <c r="AV7" s="619"/>
      <c r="AW7" s="619"/>
      <c r="AX7" s="619"/>
      <c r="AY7" s="619"/>
      <c r="AZ7" s="619"/>
      <c r="BA7" s="619"/>
      <c r="BB7" s="619"/>
      <c r="BC7" s="619"/>
      <c r="BD7" s="619"/>
      <c r="BE7" s="619"/>
      <c r="BF7" s="620"/>
      <c r="BG7" s="621">
        <v>4389472</v>
      </c>
      <c r="BH7" s="622"/>
      <c r="BI7" s="622"/>
      <c r="BJ7" s="622"/>
      <c r="BK7" s="622"/>
      <c r="BL7" s="622"/>
      <c r="BM7" s="622"/>
      <c r="BN7" s="623"/>
      <c r="BO7" s="659">
        <v>33.1</v>
      </c>
      <c r="BP7" s="659"/>
      <c r="BQ7" s="659"/>
      <c r="BR7" s="659"/>
      <c r="BS7" s="660">
        <v>176656</v>
      </c>
      <c r="BT7" s="660"/>
      <c r="BU7" s="660"/>
      <c r="BV7" s="660"/>
      <c r="BW7" s="660"/>
      <c r="BX7" s="660"/>
      <c r="BY7" s="660"/>
      <c r="BZ7" s="660"/>
      <c r="CA7" s="660"/>
      <c r="CB7" s="700"/>
      <c r="CD7" s="618" t="s">
        <v>236</v>
      </c>
      <c r="CE7" s="619"/>
      <c r="CF7" s="619"/>
      <c r="CG7" s="619"/>
      <c r="CH7" s="619"/>
      <c r="CI7" s="619"/>
      <c r="CJ7" s="619"/>
      <c r="CK7" s="619"/>
      <c r="CL7" s="619"/>
      <c r="CM7" s="619"/>
      <c r="CN7" s="619"/>
      <c r="CO7" s="619"/>
      <c r="CP7" s="619"/>
      <c r="CQ7" s="620"/>
      <c r="CR7" s="621">
        <v>5667877</v>
      </c>
      <c r="CS7" s="622"/>
      <c r="CT7" s="622"/>
      <c r="CU7" s="622"/>
      <c r="CV7" s="622"/>
      <c r="CW7" s="622"/>
      <c r="CX7" s="622"/>
      <c r="CY7" s="623"/>
      <c r="CZ7" s="659">
        <v>13.4</v>
      </c>
      <c r="DA7" s="659"/>
      <c r="DB7" s="659"/>
      <c r="DC7" s="659"/>
      <c r="DD7" s="627">
        <v>80855</v>
      </c>
      <c r="DE7" s="622"/>
      <c r="DF7" s="622"/>
      <c r="DG7" s="622"/>
      <c r="DH7" s="622"/>
      <c r="DI7" s="622"/>
      <c r="DJ7" s="622"/>
      <c r="DK7" s="622"/>
      <c r="DL7" s="622"/>
      <c r="DM7" s="622"/>
      <c r="DN7" s="622"/>
      <c r="DO7" s="622"/>
      <c r="DP7" s="623"/>
      <c r="DQ7" s="627">
        <v>4309853</v>
      </c>
      <c r="DR7" s="622"/>
      <c r="DS7" s="622"/>
      <c r="DT7" s="622"/>
      <c r="DU7" s="622"/>
      <c r="DV7" s="622"/>
      <c r="DW7" s="622"/>
      <c r="DX7" s="622"/>
      <c r="DY7" s="622"/>
      <c r="DZ7" s="622"/>
      <c r="EA7" s="622"/>
      <c r="EB7" s="622"/>
      <c r="EC7" s="658"/>
    </row>
    <row r="8" spans="2:143" ht="11.25" customHeight="1" x14ac:dyDescent="0.2">
      <c r="B8" s="618" t="s">
        <v>237</v>
      </c>
      <c r="C8" s="619"/>
      <c r="D8" s="619"/>
      <c r="E8" s="619"/>
      <c r="F8" s="619"/>
      <c r="G8" s="619"/>
      <c r="H8" s="619"/>
      <c r="I8" s="619"/>
      <c r="J8" s="619"/>
      <c r="K8" s="619"/>
      <c r="L8" s="619"/>
      <c r="M8" s="619"/>
      <c r="N8" s="619"/>
      <c r="O8" s="619"/>
      <c r="P8" s="619"/>
      <c r="Q8" s="620"/>
      <c r="R8" s="621">
        <v>50165</v>
      </c>
      <c r="S8" s="622"/>
      <c r="T8" s="622"/>
      <c r="U8" s="622"/>
      <c r="V8" s="622"/>
      <c r="W8" s="622"/>
      <c r="X8" s="622"/>
      <c r="Y8" s="623"/>
      <c r="Z8" s="659">
        <v>0.1</v>
      </c>
      <c r="AA8" s="659"/>
      <c r="AB8" s="659"/>
      <c r="AC8" s="659"/>
      <c r="AD8" s="660">
        <v>50165</v>
      </c>
      <c r="AE8" s="660"/>
      <c r="AF8" s="660"/>
      <c r="AG8" s="660"/>
      <c r="AH8" s="660"/>
      <c r="AI8" s="660"/>
      <c r="AJ8" s="660"/>
      <c r="AK8" s="660"/>
      <c r="AL8" s="624">
        <v>0.2</v>
      </c>
      <c r="AM8" s="625"/>
      <c r="AN8" s="625"/>
      <c r="AO8" s="661"/>
      <c r="AP8" s="618" t="s">
        <v>238</v>
      </c>
      <c r="AQ8" s="619"/>
      <c r="AR8" s="619"/>
      <c r="AS8" s="619"/>
      <c r="AT8" s="619"/>
      <c r="AU8" s="619"/>
      <c r="AV8" s="619"/>
      <c r="AW8" s="619"/>
      <c r="AX8" s="619"/>
      <c r="AY8" s="619"/>
      <c r="AZ8" s="619"/>
      <c r="BA8" s="619"/>
      <c r="BB8" s="619"/>
      <c r="BC8" s="619"/>
      <c r="BD8" s="619"/>
      <c r="BE8" s="619"/>
      <c r="BF8" s="620"/>
      <c r="BG8" s="621">
        <v>147570</v>
      </c>
      <c r="BH8" s="622"/>
      <c r="BI8" s="622"/>
      <c r="BJ8" s="622"/>
      <c r="BK8" s="622"/>
      <c r="BL8" s="622"/>
      <c r="BM8" s="622"/>
      <c r="BN8" s="623"/>
      <c r="BO8" s="659">
        <v>1.1000000000000001</v>
      </c>
      <c r="BP8" s="659"/>
      <c r="BQ8" s="659"/>
      <c r="BR8" s="659"/>
      <c r="BS8" s="660" t="s">
        <v>233</v>
      </c>
      <c r="BT8" s="660"/>
      <c r="BU8" s="660"/>
      <c r="BV8" s="660"/>
      <c r="BW8" s="660"/>
      <c r="BX8" s="660"/>
      <c r="BY8" s="660"/>
      <c r="BZ8" s="660"/>
      <c r="CA8" s="660"/>
      <c r="CB8" s="700"/>
      <c r="CD8" s="618" t="s">
        <v>239</v>
      </c>
      <c r="CE8" s="619"/>
      <c r="CF8" s="619"/>
      <c r="CG8" s="619"/>
      <c r="CH8" s="619"/>
      <c r="CI8" s="619"/>
      <c r="CJ8" s="619"/>
      <c r="CK8" s="619"/>
      <c r="CL8" s="619"/>
      <c r="CM8" s="619"/>
      <c r="CN8" s="619"/>
      <c r="CO8" s="619"/>
      <c r="CP8" s="619"/>
      <c r="CQ8" s="620"/>
      <c r="CR8" s="621">
        <v>12935957</v>
      </c>
      <c r="CS8" s="622"/>
      <c r="CT8" s="622"/>
      <c r="CU8" s="622"/>
      <c r="CV8" s="622"/>
      <c r="CW8" s="622"/>
      <c r="CX8" s="622"/>
      <c r="CY8" s="623"/>
      <c r="CZ8" s="659">
        <v>30.5</v>
      </c>
      <c r="DA8" s="659"/>
      <c r="DB8" s="659"/>
      <c r="DC8" s="659"/>
      <c r="DD8" s="627">
        <v>73541</v>
      </c>
      <c r="DE8" s="622"/>
      <c r="DF8" s="622"/>
      <c r="DG8" s="622"/>
      <c r="DH8" s="622"/>
      <c r="DI8" s="622"/>
      <c r="DJ8" s="622"/>
      <c r="DK8" s="622"/>
      <c r="DL8" s="622"/>
      <c r="DM8" s="622"/>
      <c r="DN8" s="622"/>
      <c r="DO8" s="622"/>
      <c r="DP8" s="623"/>
      <c r="DQ8" s="627">
        <v>6490690</v>
      </c>
      <c r="DR8" s="622"/>
      <c r="DS8" s="622"/>
      <c r="DT8" s="622"/>
      <c r="DU8" s="622"/>
      <c r="DV8" s="622"/>
      <c r="DW8" s="622"/>
      <c r="DX8" s="622"/>
      <c r="DY8" s="622"/>
      <c r="DZ8" s="622"/>
      <c r="EA8" s="622"/>
      <c r="EB8" s="622"/>
      <c r="EC8" s="658"/>
    </row>
    <row r="9" spans="2:143" ht="11.25" customHeight="1" x14ac:dyDescent="0.2">
      <c r="B9" s="618" t="s">
        <v>240</v>
      </c>
      <c r="C9" s="619"/>
      <c r="D9" s="619"/>
      <c r="E9" s="619"/>
      <c r="F9" s="619"/>
      <c r="G9" s="619"/>
      <c r="H9" s="619"/>
      <c r="I9" s="619"/>
      <c r="J9" s="619"/>
      <c r="K9" s="619"/>
      <c r="L9" s="619"/>
      <c r="M9" s="619"/>
      <c r="N9" s="619"/>
      <c r="O9" s="619"/>
      <c r="P9" s="619"/>
      <c r="Q9" s="620"/>
      <c r="R9" s="621">
        <v>37110</v>
      </c>
      <c r="S9" s="622"/>
      <c r="T9" s="622"/>
      <c r="U9" s="622"/>
      <c r="V9" s="622"/>
      <c r="W9" s="622"/>
      <c r="X9" s="622"/>
      <c r="Y9" s="623"/>
      <c r="Z9" s="659">
        <v>0.1</v>
      </c>
      <c r="AA9" s="659"/>
      <c r="AB9" s="659"/>
      <c r="AC9" s="659"/>
      <c r="AD9" s="660">
        <v>37110</v>
      </c>
      <c r="AE9" s="660"/>
      <c r="AF9" s="660"/>
      <c r="AG9" s="660"/>
      <c r="AH9" s="660"/>
      <c r="AI9" s="660"/>
      <c r="AJ9" s="660"/>
      <c r="AK9" s="660"/>
      <c r="AL9" s="624">
        <v>0.1</v>
      </c>
      <c r="AM9" s="625"/>
      <c r="AN9" s="625"/>
      <c r="AO9" s="661"/>
      <c r="AP9" s="618" t="s">
        <v>241</v>
      </c>
      <c r="AQ9" s="619"/>
      <c r="AR9" s="619"/>
      <c r="AS9" s="619"/>
      <c r="AT9" s="619"/>
      <c r="AU9" s="619"/>
      <c r="AV9" s="619"/>
      <c r="AW9" s="619"/>
      <c r="AX9" s="619"/>
      <c r="AY9" s="619"/>
      <c r="AZ9" s="619"/>
      <c r="BA9" s="619"/>
      <c r="BB9" s="619"/>
      <c r="BC9" s="619"/>
      <c r="BD9" s="619"/>
      <c r="BE9" s="619"/>
      <c r="BF9" s="620"/>
      <c r="BG9" s="621">
        <v>3502168</v>
      </c>
      <c r="BH9" s="622"/>
      <c r="BI9" s="622"/>
      <c r="BJ9" s="622"/>
      <c r="BK9" s="622"/>
      <c r="BL9" s="622"/>
      <c r="BM9" s="622"/>
      <c r="BN9" s="623"/>
      <c r="BO9" s="659">
        <v>26.4</v>
      </c>
      <c r="BP9" s="659"/>
      <c r="BQ9" s="659"/>
      <c r="BR9" s="659"/>
      <c r="BS9" s="660" t="s">
        <v>128</v>
      </c>
      <c r="BT9" s="660"/>
      <c r="BU9" s="660"/>
      <c r="BV9" s="660"/>
      <c r="BW9" s="660"/>
      <c r="BX9" s="660"/>
      <c r="BY9" s="660"/>
      <c r="BZ9" s="660"/>
      <c r="CA9" s="660"/>
      <c r="CB9" s="700"/>
      <c r="CD9" s="618" t="s">
        <v>242</v>
      </c>
      <c r="CE9" s="619"/>
      <c r="CF9" s="619"/>
      <c r="CG9" s="619"/>
      <c r="CH9" s="619"/>
      <c r="CI9" s="619"/>
      <c r="CJ9" s="619"/>
      <c r="CK9" s="619"/>
      <c r="CL9" s="619"/>
      <c r="CM9" s="619"/>
      <c r="CN9" s="619"/>
      <c r="CO9" s="619"/>
      <c r="CP9" s="619"/>
      <c r="CQ9" s="620"/>
      <c r="CR9" s="621">
        <v>4629220</v>
      </c>
      <c r="CS9" s="622"/>
      <c r="CT9" s="622"/>
      <c r="CU9" s="622"/>
      <c r="CV9" s="622"/>
      <c r="CW9" s="622"/>
      <c r="CX9" s="622"/>
      <c r="CY9" s="623"/>
      <c r="CZ9" s="659">
        <v>10.9</v>
      </c>
      <c r="DA9" s="659"/>
      <c r="DB9" s="659"/>
      <c r="DC9" s="659"/>
      <c r="DD9" s="627">
        <v>713110</v>
      </c>
      <c r="DE9" s="622"/>
      <c r="DF9" s="622"/>
      <c r="DG9" s="622"/>
      <c r="DH9" s="622"/>
      <c r="DI9" s="622"/>
      <c r="DJ9" s="622"/>
      <c r="DK9" s="622"/>
      <c r="DL9" s="622"/>
      <c r="DM9" s="622"/>
      <c r="DN9" s="622"/>
      <c r="DO9" s="622"/>
      <c r="DP9" s="623"/>
      <c r="DQ9" s="627">
        <v>2790680</v>
      </c>
      <c r="DR9" s="622"/>
      <c r="DS9" s="622"/>
      <c r="DT9" s="622"/>
      <c r="DU9" s="622"/>
      <c r="DV9" s="622"/>
      <c r="DW9" s="622"/>
      <c r="DX9" s="622"/>
      <c r="DY9" s="622"/>
      <c r="DZ9" s="622"/>
      <c r="EA9" s="622"/>
      <c r="EB9" s="622"/>
      <c r="EC9" s="658"/>
    </row>
    <row r="10" spans="2:143" ht="11.25" customHeight="1" x14ac:dyDescent="0.2">
      <c r="B10" s="618" t="s">
        <v>243</v>
      </c>
      <c r="C10" s="619"/>
      <c r="D10" s="619"/>
      <c r="E10" s="619"/>
      <c r="F10" s="619"/>
      <c r="G10" s="619"/>
      <c r="H10" s="619"/>
      <c r="I10" s="619"/>
      <c r="J10" s="619"/>
      <c r="K10" s="619"/>
      <c r="L10" s="619"/>
      <c r="M10" s="619"/>
      <c r="N10" s="619"/>
      <c r="O10" s="619"/>
      <c r="P10" s="619"/>
      <c r="Q10" s="620"/>
      <c r="R10" s="621" t="s">
        <v>244</v>
      </c>
      <c r="S10" s="622"/>
      <c r="T10" s="622"/>
      <c r="U10" s="622"/>
      <c r="V10" s="622"/>
      <c r="W10" s="622"/>
      <c r="X10" s="622"/>
      <c r="Y10" s="623"/>
      <c r="Z10" s="659" t="s">
        <v>128</v>
      </c>
      <c r="AA10" s="659"/>
      <c r="AB10" s="659"/>
      <c r="AC10" s="659"/>
      <c r="AD10" s="660" t="s">
        <v>128</v>
      </c>
      <c r="AE10" s="660"/>
      <c r="AF10" s="660"/>
      <c r="AG10" s="660"/>
      <c r="AH10" s="660"/>
      <c r="AI10" s="660"/>
      <c r="AJ10" s="660"/>
      <c r="AK10" s="660"/>
      <c r="AL10" s="624" t="s">
        <v>128</v>
      </c>
      <c r="AM10" s="625"/>
      <c r="AN10" s="625"/>
      <c r="AO10" s="661"/>
      <c r="AP10" s="618" t="s">
        <v>245</v>
      </c>
      <c r="AQ10" s="619"/>
      <c r="AR10" s="619"/>
      <c r="AS10" s="619"/>
      <c r="AT10" s="619"/>
      <c r="AU10" s="619"/>
      <c r="AV10" s="619"/>
      <c r="AW10" s="619"/>
      <c r="AX10" s="619"/>
      <c r="AY10" s="619"/>
      <c r="AZ10" s="619"/>
      <c r="BA10" s="619"/>
      <c r="BB10" s="619"/>
      <c r="BC10" s="619"/>
      <c r="BD10" s="619"/>
      <c r="BE10" s="619"/>
      <c r="BF10" s="620"/>
      <c r="BG10" s="621">
        <v>289800</v>
      </c>
      <c r="BH10" s="622"/>
      <c r="BI10" s="622"/>
      <c r="BJ10" s="622"/>
      <c r="BK10" s="622"/>
      <c r="BL10" s="622"/>
      <c r="BM10" s="622"/>
      <c r="BN10" s="623"/>
      <c r="BO10" s="659">
        <v>2.2000000000000002</v>
      </c>
      <c r="BP10" s="659"/>
      <c r="BQ10" s="659"/>
      <c r="BR10" s="659"/>
      <c r="BS10" s="660">
        <v>48291</v>
      </c>
      <c r="BT10" s="660"/>
      <c r="BU10" s="660"/>
      <c r="BV10" s="660"/>
      <c r="BW10" s="660"/>
      <c r="BX10" s="660"/>
      <c r="BY10" s="660"/>
      <c r="BZ10" s="660"/>
      <c r="CA10" s="660"/>
      <c r="CB10" s="700"/>
      <c r="CD10" s="618" t="s">
        <v>246</v>
      </c>
      <c r="CE10" s="619"/>
      <c r="CF10" s="619"/>
      <c r="CG10" s="619"/>
      <c r="CH10" s="619"/>
      <c r="CI10" s="619"/>
      <c r="CJ10" s="619"/>
      <c r="CK10" s="619"/>
      <c r="CL10" s="619"/>
      <c r="CM10" s="619"/>
      <c r="CN10" s="619"/>
      <c r="CO10" s="619"/>
      <c r="CP10" s="619"/>
      <c r="CQ10" s="620"/>
      <c r="CR10" s="621">
        <v>26478</v>
      </c>
      <c r="CS10" s="622"/>
      <c r="CT10" s="622"/>
      <c r="CU10" s="622"/>
      <c r="CV10" s="622"/>
      <c r="CW10" s="622"/>
      <c r="CX10" s="622"/>
      <c r="CY10" s="623"/>
      <c r="CZ10" s="659">
        <v>0.1</v>
      </c>
      <c r="DA10" s="659"/>
      <c r="DB10" s="659"/>
      <c r="DC10" s="659"/>
      <c r="DD10" s="627" t="s">
        <v>233</v>
      </c>
      <c r="DE10" s="622"/>
      <c r="DF10" s="622"/>
      <c r="DG10" s="622"/>
      <c r="DH10" s="622"/>
      <c r="DI10" s="622"/>
      <c r="DJ10" s="622"/>
      <c r="DK10" s="622"/>
      <c r="DL10" s="622"/>
      <c r="DM10" s="622"/>
      <c r="DN10" s="622"/>
      <c r="DO10" s="622"/>
      <c r="DP10" s="623"/>
      <c r="DQ10" s="627">
        <v>26149</v>
      </c>
      <c r="DR10" s="622"/>
      <c r="DS10" s="622"/>
      <c r="DT10" s="622"/>
      <c r="DU10" s="622"/>
      <c r="DV10" s="622"/>
      <c r="DW10" s="622"/>
      <c r="DX10" s="622"/>
      <c r="DY10" s="622"/>
      <c r="DZ10" s="622"/>
      <c r="EA10" s="622"/>
      <c r="EB10" s="622"/>
      <c r="EC10" s="658"/>
    </row>
    <row r="11" spans="2:143" ht="11.25" customHeight="1" x14ac:dyDescent="0.2">
      <c r="B11" s="618" t="s">
        <v>247</v>
      </c>
      <c r="C11" s="619"/>
      <c r="D11" s="619"/>
      <c r="E11" s="619"/>
      <c r="F11" s="619"/>
      <c r="G11" s="619"/>
      <c r="H11" s="619"/>
      <c r="I11" s="619"/>
      <c r="J11" s="619"/>
      <c r="K11" s="619"/>
      <c r="L11" s="619"/>
      <c r="M11" s="619"/>
      <c r="N11" s="619"/>
      <c r="O11" s="619"/>
      <c r="P11" s="619"/>
      <c r="Q11" s="620"/>
      <c r="R11" s="621">
        <v>2046856</v>
      </c>
      <c r="S11" s="622"/>
      <c r="T11" s="622"/>
      <c r="U11" s="622"/>
      <c r="V11" s="622"/>
      <c r="W11" s="622"/>
      <c r="X11" s="622"/>
      <c r="Y11" s="623"/>
      <c r="Z11" s="624">
        <v>4.5999999999999996</v>
      </c>
      <c r="AA11" s="625"/>
      <c r="AB11" s="625"/>
      <c r="AC11" s="626"/>
      <c r="AD11" s="627">
        <v>2046856</v>
      </c>
      <c r="AE11" s="622"/>
      <c r="AF11" s="622"/>
      <c r="AG11" s="622"/>
      <c r="AH11" s="622"/>
      <c r="AI11" s="622"/>
      <c r="AJ11" s="622"/>
      <c r="AK11" s="623"/>
      <c r="AL11" s="624">
        <v>8</v>
      </c>
      <c r="AM11" s="625"/>
      <c r="AN11" s="625"/>
      <c r="AO11" s="661"/>
      <c r="AP11" s="618" t="s">
        <v>248</v>
      </c>
      <c r="AQ11" s="619"/>
      <c r="AR11" s="619"/>
      <c r="AS11" s="619"/>
      <c r="AT11" s="619"/>
      <c r="AU11" s="619"/>
      <c r="AV11" s="619"/>
      <c r="AW11" s="619"/>
      <c r="AX11" s="619"/>
      <c r="AY11" s="619"/>
      <c r="AZ11" s="619"/>
      <c r="BA11" s="619"/>
      <c r="BB11" s="619"/>
      <c r="BC11" s="619"/>
      <c r="BD11" s="619"/>
      <c r="BE11" s="619"/>
      <c r="BF11" s="620"/>
      <c r="BG11" s="621">
        <v>449934</v>
      </c>
      <c r="BH11" s="622"/>
      <c r="BI11" s="622"/>
      <c r="BJ11" s="622"/>
      <c r="BK11" s="622"/>
      <c r="BL11" s="622"/>
      <c r="BM11" s="622"/>
      <c r="BN11" s="623"/>
      <c r="BO11" s="659">
        <v>3.4</v>
      </c>
      <c r="BP11" s="659"/>
      <c r="BQ11" s="659"/>
      <c r="BR11" s="659"/>
      <c r="BS11" s="660">
        <v>128365</v>
      </c>
      <c r="BT11" s="660"/>
      <c r="BU11" s="660"/>
      <c r="BV11" s="660"/>
      <c r="BW11" s="660"/>
      <c r="BX11" s="660"/>
      <c r="BY11" s="660"/>
      <c r="BZ11" s="660"/>
      <c r="CA11" s="660"/>
      <c r="CB11" s="700"/>
      <c r="CD11" s="618" t="s">
        <v>249</v>
      </c>
      <c r="CE11" s="619"/>
      <c r="CF11" s="619"/>
      <c r="CG11" s="619"/>
      <c r="CH11" s="619"/>
      <c r="CI11" s="619"/>
      <c r="CJ11" s="619"/>
      <c r="CK11" s="619"/>
      <c r="CL11" s="619"/>
      <c r="CM11" s="619"/>
      <c r="CN11" s="619"/>
      <c r="CO11" s="619"/>
      <c r="CP11" s="619"/>
      <c r="CQ11" s="620"/>
      <c r="CR11" s="621">
        <v>1059692</v>
      </c>
      <c r="CS11" s="622"/>
      <c r="CT11" s="622"/>
      <c r="CU11" s="622"/>
      <c r="CV11" s="622"/>
      <c r="CW11" s="622"/>
      <c r="CX11" s="622"/>
      <c r="CY11" s="623"/>
      <c r="CZ11" s="659">
        <v>2.5</v>
      </c>
      <c r="DA11" s="659"/>
      <c r="DB11" s="659"/>
      <c r="DC11" s="659"/>
      <c r="DD11" s="627">
        <v>332816</v>
      </c>
      <c r="DE11" s="622"/>
      <c r="DF11" s="622"/>
      <c r="DG11" s="622"/>
      <c r="DH11" s="622"/>
      <c r="DI11" s="622"/>
      <c r="DJ11" s="622"/>
      <c r="DK11" s="622"/>
      <c r="DL11" s="622"/>
      <c r="DM11" s="622"/>
      <c r="DN11" s="622"/>
      <c r="DO11" s="622"/>
      <c r="DP11" s="623"/>
      <c r="DQ11" s="627">
        <v>562283</v>
      </c>
      <c r="DR11" s="622"/>
      <c r="DS11" s="622"/>
      <c r="DT11" s="622"/>
      <c r="DU11" s="622"/>
      <c r="DV11" s="622"/>
      <c r="DW11" s="622"/>
      <c r="DX11" s="622"/>
      <c r="DY11" s="622"/>
      <c r="DZ11" s="622"/>
      <c r="EA11" s="622"/>
      <c r="EB11" s="622"/>
      <c r="EC11" s="658"/>
    </row>
    <row r="12" spans="2:143" ht="11.25" customHeight="1" x14ac:dyDescent="0.2">
      <c r="B12" s="618" t="s">
        <v>250</v>
      </c>
      <c r="C12" s="619"/>
      <c r="D12" s="619"/>
      <c r="E12" s="619"/>
      <c r="F12" s="619"/>
      <c r="G12" s="619"/>
      <c r="H12" s="619"/>
      <c r="I12" s="619"/>
      <c r="J12" s="619"/>
      <c r="K12" s="619"/>
      <c r="L12" s="619"/>
      <c r="M12" s="619"/>
      <c r="N12" s="619"/>
      <c r="O12" s="619"/>
      <c r="P12" s="619"/>
      <c r="Q12" s="620"/>
      <c r="R12" s="621">
        <v>75152</v>
      </c>
      <c r="S12" s="622"/>
      <c r="T12" s="622"/>
      <c r="U12" s="622"/>
      <c r="V12" s="622"/>
      <c r="W12" s="622"/>
      <c r="X12" s="622"/>
      <c r="Y12" s="623"/>
      <c r="Z12" s="659">
        <v>0.2</v>
      </c>
      <c r="AA12" s="659"/>
      <c r="AB12" s="659"/>
      <c r="AC12" s="659"/>
      <c r="AD12" s="660">
        <v>75152</v>
      </c>
      <c r="AE12" s="660"/>
      <c r="AF12" s="660"/>
      <c r="AG12" s="660"/>
      <c r="AH12" s="660"/>
      <c r="AI12" s="660"/>
      <c r="AJ12" s="660"/>
      <c r="AK12" s="660"/>
      <c r="AL12" s="624">
        <v>0.3</v>
      </c>
      <c r="AM12" s="625"/>
      <c r="AN12" s="625"/>
      <c r="AO12" s="661"/>
      <c r="AP12" s="618" t="s">
        <v>251</v>
      </c>
      <c r="AQ12" s="619"/>
      <c r="AR12" s="619"/>
      <c r="AS12" s="619"/>
      <c r="AT12" s="619"/>
      <c r="AU12" s="619"/>
      <c r="AV12" s="619"/>
      <c r="AW12" s="619"/>
      <c r="AX12" s="619"/>
      <c r="AY12" s="619"/>
      <c r="AZ12" s="619"/>
      <c r="BA12" s="619"/>
      <c r="BB12" s="619"/>
      <c r="BC12" s="619"/>
      <c r="BD12" s="619"/>
      <c r="BE12" s="619"/>
      <c r="BF12" s="620"/>
      <c r="BG12" s="621">
        <v>7226720</v>
      </c>
      <c r="BH12" s="622"/>
      <c r="BI12" s="622"/>
      <c r="BJ12" s="622"/>
      <c r="BK12" s="622"/>
      <c r="BL12" s="622"/>
      <c r="BM12" s="622"/>
      <c r="BN12" s="623"/>
      <c r="BO12" s="659">
        <v>54.5</v>
      </c>
      <c r="BP12" s="659"/>
      <c r="BQ12" s="659"/>
      <c r="BR12" s="659"/>
      <c r="BS12" s="660" t="s">
        <v>128</v>
      </c>
      <c r="BT12" s="660"/>
      <c r="BU12" s="660"/>
      <c r="BV12" s="660"/>
      <c r="BW12" s="660"/>
      <c r="BX12" s="660"/>
      <c r="BY12" s="660"/>
      <c r="BZ12" s="660"/>
      <c r="CA12" s="660"/>
      <c r="CB12" s="700"/>
      <c r="CD12" s="618" t="s">
        <v>252</v>
      </c>
      <c r="CE12" s="619"/>
      <c r="CF12" s="619"/>
      <c r="CG12" s="619"/>
      <c r="CH12" s="619"/>
      <c r="CI12" s="619"/>
      <c r="CJ12" s="619"/>
      <c r="CK12" s="619"/>
      <c r="CL12" s="619"/>
      <c r="CM12" s="619"/>
      <c r="CN12" s="619"/>
      <c r="CO12" s="619"/>
      <c r="CP12" s="619"/>
      <c r="CQ12" s="620"/>
      <c r="CR12" s="621">
        <v>2914546</v>
      </c>
      <c r="CS12" s="622"/>
      <c r="CT12" s="622"/>
      <c r="CU12" s="622"/>
      <c r="CV12" s="622"/>
      <c r="CW12" s="622"/>
      <c r="CX12" s="622"/>
      <c r="CY12" s="623"/>
      <c r="CZ12" s="659">
        <v>6.9</v>
      </c>
      <c r="DA12" s="659"/>
      <c r="DB12" s="659"/>
      <c r="DC12" s="659"/>
      <c r="DD12" s="627">
        <v>85136</v>
      </c>
      <c r="DE12" s="622"/>
      <c r="DF12" s="622"/>
      <c r="DG12" s="622"/>
      <c r="DH12" s="622"/>
      <c r="DI12" s="622"/>
      <c r="DJ12" s="622"/>
      <c r="DK12" s="622"/>
      <c r="DL12" s="622"/>
      <c r="DM12" s="622"/>
      <c r="DN12" s="622"/>
      <c r="DO12" s="622"/>
      <c r="DP12" s="623"/>
      <c r="DQ12" s="627">
        <v>1680013</v>
      </c>
      <c r="DR12" s="622"/>
      <c r="DS12" s="622"/>
      <c r="DT12" s="622"/>
      <c r="DU12" s="622"/>
      <c r="DV12" s="622"/>
      <c r="DW12" s="622"/>
      <c r="DX12" s="622"/>
      <c r="DY12" s="622"/>
      <c r="DZ12" s="622"/>
      <c r="EA12" s="622"/>
      <c r="EB12" s="622"/>
      <c r="EC12" s="658"/>
    </row>
    <row r="13" spans="2:143" ht="11.25" customHeight="1" x14ac:dyDescent="0.2">
      <c r="B13" s="618" t="s">
        <v>253</v>
      </c>
      <c r="C13" s="619"/>
      <c r="D13" s="619"/>
      <c r="E13" s="619"/>
      <c r="F13" s="619"/>
      <c r="G13" s="619"/>
      <c r="H13" s="619"/>
      <c r="I13" s="619"/>
      <c r="J13" s="619"/>
      <c r="K13" s="619"/>
      <c r="L13" s="619"/>
      <c r="M13" s="619"/>
      <c r="N13" s="619"/>
      <c r="O13" s="619"/>
      <c r="P13" s="619"/>
      <c r="Q13" s="620"/>
      <c r="R13" s="621" t="s">
        <v>128</v>
      </c>
      <c r="S13" s="622"/>
      <c r="T13" s="622"/>
      <c r="U13" s="622"/>
      <c r="V13" s="622"/>
      <c r="W13" s="622"/>
      <c r="X13" s="622"/>
      <c r="Y13" s="623"/>
      <c r="Z13" s="659" t="s">
        <v>128</v>
      </c>
      <c r="AA13" s="659"/>
      <c r="AB13" s="659"/>
      <c r="AC13" s="659"/>
      <c r="AD13" s="660" t="s">
        <v>128</v>
      </c>
      <c r="AE13" s="660"/>
      <c r="AF13" s="660"/>
      <c r="AG13" s="660"/>
      <c r="AH13" s="660"/>
      <c r="AI13" s="660"/>
      <c r="AJ13" s="660"/>
      <c r="AK13" s="660"/>
      <c r="AL13" s="624" t="s">
        <v>128</v>
      </c>
      <c r="AM13" s="625"/>
      <c r="AN13" s="625"/>
      <c r="AO13" s="661"/>
      <c r="AP13" s="618" t="s">
        <v>254</v>
      </c>
      <c r="AQ13" s="619"/>
      <c r="AR13" s="619"/>
      <c r="AS13" s="619"/>
      <c r="AT13" s="619"/>
      <c r="AU13" s="619"/>
      <c r="AV13" s="619"/>
      <c r="AW13" s="619"/>
      <c r="AX13" s="619"/>
      <c r="AY13" s="619"/>
      <c r="AZ13" s="619"/>
      <c r="BA13" s="619"/>
      <c r="BB13" s="619"/>
      <c r="BC13" s="619"/>
      <c r="BD13" s="619"/>
      <c r="BE13" s="619"/>
      <c r="BF13" s="620"/>
      <c r="BG13" s="621">
        <v>6535204</v>
      </c>
      <c r="BH13" s="622"/>
      <c r="BI13" s="622"/>
      <c r="BJ13" s="622"/>
      <c r="BK13" s="622"/>
      <c r="BL13" s="622"/>
      <c r="BM13" s="622"/>
      <c r="BN13" s="623"/>
      <c r="BO13" s="659">
        <v>49.3</v>
      </c>
      <c r="BP13" s="659"/>
      <c r="BQ13" s="659"/>
      <c r="BR13" s="659"/>
      <c r="BS13" s="660" t="s">
        <v>244</v>
      </c>
      <c r="BT13" s="660"/>
      <c r="BU13" s="660"/>
      <c r="BV13" s="660"/>
      <c r="BW13" s="660"/>
      <c r="BX13" s="660"/>
      <c r="BY13" s="660"/>
      <c r="BZ13" s="660"/>
      <c r="CA13" s="660"/>
      <c r="CB13" s="700"/>
      <c r="CD13" s="618" t="s">
        <v>255</v>
      </c>
      <c r="CE13" s="619"/>
      <c r="CF13" s="619"/>
      <c r="CG13" s="619"/>
      <c r="CH13" s="619"/>
      <c r="CI13" s="619"/>
      <c r="CJ13" s="619"/>
      <c r="CK13" s="619"/>
      <c r="CL13" s="619"/>
      <c r="CM13" s="619"/>
      <c r="CN13" s="619"/>
      <c r="CO13" s="619"/>
      <c r="CP13" s="619"/>
      <c r="CQ13" s="620"/>
      <c r="CR13" s="621">
        <v>2792667</v>
      </c>
      <c r="CS13" s="622"/>
      <c r="CT13" s="622"/>
      <c r="CU13" s="622"/>
      <c r="CV13" s="622"/>
      <c r="CW13" s="622"/>
      <c r="CX13" s="622"/>
      <c r="CY13" s="623"/>
      <c r="CZ13" s="659">
        <v>6.6</v>
      </c>
      <c r="DA13" s="659"/>
      <c r="DB13" s="659"/>
      <c r="DC13" s="659"/>
      <c r="DD13" s="627">
        <v>886154</v>
      </c>
      <c r="DE13" s="622"/>
      <c r="DF13" s="622"/>
      <c r="DG13" s="622"/>
      <c r="DH13" s="622"/>
      <c r="DI13" s="622"/>
      <c r="DJ13" s="622"/>
      <c r="DK13" s="622"/>
      <c r="DL13" s="622"/>
      <c r="DM13" s="622"/>
      <c r="DN13" s="622"/>
      <c r="DO13" s="622"/>
      <c r="DP13" s="623"/>
      <c r="DQ13" s="627">
        <v>2127752</v>
      </c>
      <c r="DR13" s="622"/>
      <c r="DS13" s="622"/>
      <c r="DT13" s="622"/>
      <c r="DU13" s="622"/>
      <c r="DV13" s="622"/>
      <c r="DW13" s="622"/>
      <c r="DX13" s="622"/>
      <c r="DY13" s="622"/>
      <c r="DZ13" s="622"/>
      <c r="EA13" s="622"/>
      <c r="EB13" s="622"/>
      <c r="EC13" s="658"/>
    </row>
    <row r="14" spans="2:143" ht="11.25" customHeight="1" x14ac:dyDescent="0.2">
      <c r="B14" s="618" t="s">
        <v>256</v>
      </c>
      <c r="C14" s="619"/>
      <c r="D14" s="619"/>
      <c r="E14" s="619"/>
      <c r="F14" s="619"/>
      <c r="G14" s="619"/>
      <c r="H14" s="619"/>
      <c r="I14" s="619"/>
      <c r="J14" s="619"/>
      <c r="K14" s="619"/>
      <c r="L14" s="619"/>
      <c r="M14" s="619"/>
      <c r="N14" s="619"/>
      <c r="O14" s="619"/>
      <c r="P14" s="619"/>
      <c r="Q14" s="620"/>
      <c r="R14" s="621">
        <v>629</v>
      </c>
      <c r="S14" s="622"/>
      <c r="T14" s="622"/>
      <c r="U14" s="622"/>
      <c r="V14" s="622"/>
      <c r="W14" s="622"/>
      <c r="X14" s="622"/>
      <c r="Y14" s="623"/>
      <c r="Z14" s="659">
        <v>0</v>
      </c>
      <c r="AA14" s="659"/>
      <c r="AB14" s="659"/>
      <c r="AC14" s="659"/>
      <c r="AD14" s="660">
        <v>629</v>
      </c>
      <c r="AE14" s="660"/>
      <c r="AF14" s="660"/>
      <c r="AG14" s="660"/>
      <c r="AH14" s="660"/>
      <c r="AI14" s="660"/>
      <c r="AJ14" s="660"/>
      <c r="AK14" s="660"/>
      <c r="AL14" s="624">
        <v>0</v>
      </c>
      <c r="AM14" s="625"/>
      <c r="AN14" s="625"/>
      <c r="AO14" s="661"/>
      <c r="AP14" s="618" t="s">
        <v>257</v>
      </c>
      <c r="AQ14" s="619"/>
      <c r="AR14" s="619"/>
      <c r="AS14" s="619"/>
      <c r="AT14" s="619"/>
      <c r="AU14" s="619"/>
      <c r="AV14" s="619"/>
      <c r="AW14" s="619"/>
      <c r="AX14" s="619"/>
      <c r="AY14" s="619"/>
      <c r="AZ14" s="619"/>
      <c r="BA14" s="619"/>
      <c r="BB14" s="619"/>
      <c r="BC14" s="619"/>
      <c r="BD14" s="619"/>
      <c r="BE14" s="619"/>
      <c r="BF14" s="620"/>
      <c r="BG14" s="621">
        <v>281791</v>
      </c>
      <c r="BH14" s="622"/>
      <c r="BI14" s="622"/>
      <c r="BJ14" s="622"/>
      <c r="BK14" s="622"/>
      <c r="BL14" s="622"/>
      <c r="BM14" s="622"/>
      <c r="BN14" s="623"/>
      <c r="BO14" s="659">
        <v>2.1</v>
      </c>
      <c r="BP14" s="659"/>
      <c r="BQ14" s="659"/>
      <c r="BR14" s="659"/>
      <c r="BS14" s="660" t="s">
        <v>233</v>
      </c>
      <c r="BT14" s="660"/>
      <c r="BU14" s="660"/>
      <c r="BV14" s="660"/>
      <c r="BW14" s="660"/>
      <c r="BX14" s="660"/>
      <c r="BY14" s="660"/>
      <c r="BZ14" s="660"/>
      <c r="CA14" s="660"/>
      <c r="CB14" s="700"/>
      <c r="CD14" s="618" t="s">
        <v>258</v>
      </c>
      <c r="CE14" s="619"/>
      <c r="CF14" s="619"/>
      <c r="CG14" s="619"/>
      <c r="CH14" s="619"/>
      <c r="CI14" s="619"/>
      <c r="CJ14" s="619"/>
      <c r="CK14" s="619"/>
      <c r="CL14" s="619"/>
      <c r="CM14" s="619"/>
      <c r="CN14" s="619"/>
      <c r="CO14" s="619"/>
      <c r="CP14" s="619"/>
      <c r="CQ14" s="620"/>
      <c r="CR14" s="621">
        <v>1918622</v>
      </c>
      <c r="CS14" s="622"/>
      <c r="CT14" s="622"/>
      <c r="CU14" s="622"/>
      <c r="CV14" s="622"/>
      <c r="CW14" s="622"/>
      <c r="CX14" s="622"/>
      <c r="CY14" s="623"/>
      <c r="CZ14" s="659">
        <v>4.5</v>
      </c>
      <c r="DA14" s="659"/>
      <c r="DB14" s="659"/>
      <c r="DC14" s="659"/>
      <c r="DD14" s="627">
        <v>300603</v>
      </c>
      <c r="DE14" s="622"/>
      <c r="DF14" s="622"/>
      <c r="DG14" s="622"/>
      <c r="DH14" s="622"/>
      <c r="DI14" s="622"/>
      <c r="DJ14" s="622"/>
      <c r="DK14" s="622"/>
      <c r="DL14" s="622"/>
      <c r="DM14" s="622"/>
      <c r="DN14" s="622"/>
      <c r="DO14" s="622"/>
      <c r="DP14" s="623"/>
      <c r="DQ14" s="627">
        <v>1788459</v>
      </c>
      <c r="DR14" s="622"/>
      <c r="DS14" s="622"/>
      <c r="DT14" s="622"/>
      <c r="DU14" s="622"/>
      <c r="DV14" s="622"/>
      <c r="DW14" s="622"/>
      <c r="DX14" s="622"/>
      <c r="DY14" s="622"/>
      <c r="DZ14" s="622"/>
      <c r="EA14" s="622"/>
      <c r="EB14" s="622"/>
      <c r="EC14" s="658"/>
    </row>
    <row r="15" spans="2:143" ht="11.25" customHeight="1" x14ac:dyDescent="0.2">
      <c r="B15" s="618" t="s">
        <v>259</v>
      </c>
      <c r="C15" s="619"/>
      <c r="D15" s="619"/>
      <c r="E15" s="619"/>
      <c r="F15" s="619"/>
      <c r="G15" s="619"/>
      <c r="H15" s="619"/>
      <c r="I15" s="619"/>
      <c r="J15" s="619"/>
      <c r="K15" s="619"/>
      <c r="L15" s="619"/>
      <c r="M15" s="619"/>
      <c r="N15" s="619"/>
      <c r="O15" s="619"/>
      <c r="P15" s="619"/>
      <c r="Q15" s="620"/>
      <c r="R15" s="621" t="s">
        <v>233</v>
      </c>
      <c r="S15" s="622"/>
      <c r="T15" s="622"/>
      <c r="U15" s="622"/>
      <c r="V15" s="622"/>
      <c r="W15" s="622"/>
      <c r="X15" s="622"/>
      <c r="Y15" s="623"/>
      <c r="Z15" s="659" t="s">
        <v>233</v>
      </c>
      <c r="AA15" s="659"/>
      <c r="AB15" s="659"/>
      <c r="AC15" s="659"/>
      <c r="AD15" s="660" t="s">
        <v>260</v>
      </c>
      <c r="AE15" s="660"/>
      <c r="AF15" s="660"/>
      <c r="AG15" s="660"/>
      <c r="AH15" s="660"/>
      <c r="AI15" s="660"/>
      <c r="AJ15" s="660"/>
      <c r="AK15" s="660"/>
      <c r="AL15" s="624" t="s">
        <v>233</v>
      </c>
      <c r="AM15" s="625"/>
      <c r="AN15" s="625"/>
      <c r="AO15" s="661"/>
      <c r="AP15" s="618" t="s">
        <v>261</v>
      </c>
      <c r="AQ15" s="619"/>
      <c r="AR15" s="619"/>
      <c r="AS15" s="619"/>
      <c r="AT15" s="619"/>
      <c r="AU15" s="619"/>
      <c r="AV15" s="619"/>
      <c r="AW15" s="619"/>
      <c r="AX15" s="619"/>
      <c r="AY15" s="619"/>
      <c r="AZ15" s="619"/>
      <c r="BA15" s="619"/>
      <c r="BB15" s="619"/>
      <c r="BC15" s="619"/>
      <c r="BD15" s="619"/>
      <c r="BE15" s="619"/>
      <c r="BF15" s="620"/>
      <c r="BG15" s="621">
        <v>636663</v>
      </c>
      <c r="BH15" s="622"/>
      <c r="BI15" s="622"/>
      <c r="BJ15" s="622"/>
      <c r="BK15" s="622"/>
      <c r="BL15" s="622"/>
      <c r="BM15" s="622"/>
      <c r="BN15" s="623"/>
      <c r="BO15" s="659">
        <v>4.8</v>
      </c>
      <c r="BP15" s="659"/>
      <c r="BQ15" s="659"/>
      <c r="BR15" s="659"/>
      <c r="BS15" s="660" t="s">
        <v>128</v>
      </c>
      <c r="BT15" s="660"/>
      <c r="BU15" s="660"/>
      <c r="BV15" s="660"/>
      <c r="BW15" s="660"/>
      <c r="BX15" s="660"/>
      <c r="BY15" s="660"/>
      <c r="BZ15" s="660"/>
      <c r="CA15" s="660"/>
      <c r="CB15" s="700"/>
      <c r="CD15" s="618" t="s">
        <v>262</v>
      </c>
      <c r="CE15" s="619"/>
      <c r="CF15" s="619"/>
      <c r="CG15" s="619"/>
      <c r="CH15" s="619"/>
      <c r="CI15" s="619"/>
      <c r="CJ15" s="619"/>
      <c r="CK15" s="619"/>
      <c r="CL15" s="619"/>
      <c r="CM15" s="619"/>
      <c r="CN15" s="619"/>
      <c r="CO15" s="619"/>
      <c r="CP15" s="619"/>
      <c r="CQ15" s="620"/>
      <c r="CR15" s="621">
        <v>4077931</v>
      </c>
      <c r="CS15" s="622"/>
      <c r="CT15" s="622"/>
      <c r="CU15" s="622"/>
      <c r="CV15" s="622"/>
      <c r="CW15" s="622"/>
      <c r="CX15" s="622"/>
      <c r="CY15" s="623"/>
      <c r="CZ15" s="659">
        <v>9.6</v>
      </c>
      <c r="DA15" s="659"/>
      <c r="DB15" s="659"/>
      <c r="DC15" s="659"/>
      <c r="DD15" s="627">
        <v>280198</v>
      </c>
      <c r="DE15" s="622"/>
      <c r="DF15" s="622"/>
      <c r="DG15" s="622"/>
      <c r="DH15" s="622"/>
      <c r="DI15" s="622"/>
      <c r="DJ15" s="622"/>
      <c r="DK15" s="622"/>
      <c r="DL15" s="622"/>
      <c r="DM15" s="622"/>
      <c r="DN15" s="622"/>
      <c r="DO15" s="622"/>
      <c r="DP15" s="623"/>
      <c r="DQ15" s="627">
        <v>3113863</v>
      </c>
      <c r="DR15" s="622"/>
      <c r="DS15" s="622"/>
      <c r="DT15" s="622"/>
      <c r="DU15" s="622"/>
      <c r="DV15" s="622"/>
      <c r="DW15" s="622"/>
      <c r="DX15" s="622"/>
      <c r="DY15" s="622"/>
      <c r="DZ15" s="622"/>
      <c r="EA15" s="622"/>
      <c r="EB15" s="622"/>
      <c r="EC15" s="658"/>
    </row>
    <row r="16" spans="2:143" ht="11.25" customHeight="1" x14ac:dyDescent="0.2">
      <c r="B16" s="618" t="s">
        <v>263</v>
      </c>
      <c r="C16" s="619"/>
      <c r="D16" s="619"/>
      <c r="E16" s="619"/>
      <c r="F16" s="619"/>
      <c r="G16" s="619"/>
      <c r="H16" s="619"/>
      <c r="I16" s="619"/>
      <c r="J16" s="619"/>
      <c r="K16" s="619"/>
      <c r="L16" s="619"/>
      <c r="M16" s="619"/>
      <c r="N16" s="619"/>
      <c r="O16" s="619"/>
      <c r="P16" s="619"/>
      <c r="Q16" s="620"/>
      <c r="R16" s="621">
        <v>43360</v>
      </c>
      <c r="S16" s="622"/>
      <c r="T16" s="622"/>
      <c r="U16" s="622"/>
      <c r="V16" s="622"/>
      <c r="W16" s="622"/>
      <c r="X16" s="622"/>
      <c r="Y16" s="623"/>
      <c r="Z16" s="659">
        <v>0.1</v>
      </c>
      <c r="AA16" s="659"/>
      <c r="AB16" s="659"/>
      <c r="AC16" s="659"/>
      <c r="AD16" s="660">
        <v>43360</v>
      </c>
      <c r="AE16" s="660"/>
      <c r="AF16" s="660"/>
      <c r="AG16" s="660"/>
      <c r="AH16" s="660"/>
      <c r="AI16" s="660"/>
      <c r="AJ16" s="660"/>
      <c r="AK16" s="660"/>
      <c r="AL16" s="624">
        <v>0.2</v>
      </c>
      <c r="AM16" s="625"/>
      <c r="AN16" s="625"/>
      <c r="AO16" s="661"/>
      <c r="AP16" s="618" t="s">
        <v>264</v>
      </c>
      <c r="AQ16" s="619"/>
      <c r="AR16" s="619"/>
      <c r="AS16" s="619"/>
      <c r="AT16" s="619"/>
      <c r="AU16" s="619"/>
      <c r="AV16" s="619"/>
      <c r="AW16" s="619"/>
      <c r="AX16" s="619"/>
      <c r="AY16" s="619"/>
      <c r="AZ16" s="619"/>
      <c r="BA16" s="619"/>
      <c r="BB16" s="619"/>
      <c r="BC16" s="619"/>
      <c r="BD16" s="619"/>
      <c r="BE16" s="619"/>
      <c r="BF16" s="620"/>
      <c r="BG16" s="621">
        <v>413</v>
      </c>
      <c r="BH16" s="622"/>
      <c r="BI16" s="622"/>
      <c r="BJ16" s="622"/>
      <c r="BK16" s="622"/>
      <c r="BL16" s="622"/>
      <c r="BM16" s="622"/>
      <c r="BN16" s="623"/>
      <c r="BO16" s="659">
        <v>0</v>
      </c>
      <c r="BP16" s="659"/>
      <c r="BQ16" s="659"/>
      <c r="BR16" s="659"/>
      <c r="BS16" s="660" t="s">
        <v>128</v>
      </c>
      <c r="BT16" s="660"/>
      <c r="BU16" s="660"/>
      <c r="BV16" s="660"/>
      <c r="BW16" s="660"/>
      <c r="BX16" s="660"/>
      <c r="BY16" s="660"/>
      <c r="BZ16" s="660"/>
      <c r="CA16" s="660"/>
      <c r="CB16" s="700"/>
      <c r="CD16" s="618" t="s">
        <v>265</v>
      </c>
      <c r="CE16" s="619"/>
      <c r="CF16" s="619"/>
      <c r="CG16" s="619"/>
      <c r="CH16" s="619"/>
      <c r="CI16" s="619"/>
      <c r="CJ16" s="619"/>
      <c r="CK16" s="619"/>
      <c r="CL16" s="619"/>
      <c r="CM16" s="619"/>
      <c r="CN16" s="619"/>
      <c r="CO16" s="619"/>
      <c r="CP16" s="619"/>
      <c r="CQ16" s="620"/>
      <c r="CR16" s="621">
        <v>32229</v>
      </c>
      <c r="CS16" s="622"/>
      <c r="CT16" s="622"/>
      <c r="CU16" s="622"/>
      <c r="CV16" s="622"/>
      <c r="CW16" s="622"/>
      <c r="CX16" s="622"/>
      <c r="CY16" s="623"/>
      <c r="CZ16" s="659">
        <v>0.1</v>
      </c>
      <c r="DA16" s="659"/>
      <c r="DB16" s="659"/>
      <c r="DC16" s="659"/>
      <c r="DD16" s="627" t="s">
        <v>233</v>
      </c>
      <c r="DE16" s="622"/>
      <c r="DF16" s="622"/>
      <c r="DG16" s="622"/>
      <c r="DH16" s="622"/>
      <c r="DI16" s="622"/>
      <c r="DJ16" s="622"/>
      <c r="DK16" s="622"/>
      <c r="DL16" s="622"/>
      <c r="DM16" s="622"/>
      <c r="DN16" s="622"/>
      <c r="DO16" s="622"/>
      <c r="DP16" s="623"/>
      <c r="DQ16" s="627">
        <v>5169</v>
      </c>
      <c r="DR16" s="622"/>
      <c r="DS16" s="622"/>
      <c r="DT16" s="622"/>
      <c r="DU16" s="622"/>
      <c r="DV16" s="622"/>
      <c r="DW16" s="622"/>
      <c r="DX16" s="622"/>
      <c r="DY16" s="622"/>
      <c r="DZ16" s="622"/>
      <c r="EA16" s="622"/>
      <c r="EB16" s="622"/>
      <c r="EC16" s="658"/>
    </row>
    <row r="17" spans="2:133" ht="11.25" customHeight="1" x14ac:dyDescent="0.2">
      <c r="B17" s="618" t="s">
        <v>266</v>
      </c>
      <c r="C17" s="619"/>
      <c r="D17" s="619"/>
      <c r="E17" s="619"/>
      <c r="F17" s="619"/>
      <c r="G17" s="619"/>
      <c r="H17" s="619"/>
      <c r="I17" s="619"/>
      <c r="J17" s="619"/>
      <c r="K17" s="619"/>
      <c r="L17" s="619"/>
      <c r="M17" s="619"/>
      <c r="N17" s="619"/>
      <c r="O17" s="619"/>
      <c r="P17" s="619"/>
      <c r="Q17" s="620"/>
      <c r="R17" s="621">
        <v>174909</v>
      </c>
      <c r="S17" s="622"/>
      <c r="T17" s="622"/>
      <c r="U17" s="622"/>
      <c r="V17" s="622"/>
      <c r="W17" s="622"/>
      <c r="X17" s="622"/>
      <c r="Y17" s="623"/>
      <c r="Z17" s="659">
        <v>0.4</v>
      </c>
      <c r="AA17" s="659"/>
      <c r="AB17" s="659"/>
      <c r="AC17" s="659"/>
      <c r="AD17" s="660">
        <v>174909</v>
      </c>
      <c r="AE17" s="660"/>
      <c r="AF17" s="660"/>
      <c r="AG17" s="660"/>
      <c r="AH17" s="660"/>
      <c r="AI17" s="660"/>
      <c r="AJ17" s="660"/>
      <c r="AK17" s="660"/>
      <c r="AL17" s="624">
        <v>0.7</v>
      </c>
      <c r="AM17" s="625"/>
      <c r="AN17" s="625"/>
      <c r="AO17" s="661"/>
      <c r="AP17" s="618" t="s">
        <v>267</v>
      </c>
      <c r="AQ17" s="619"/>
      <c r="AR17" s="619"/>
      <c r="AS17" s="619"/>
      <c r="AT17" s="619"/>
      <c r="AU17" s="619"/>
      <c r="AV17" s="619"/>
      <c r="AW17" s="619"/>
      <c r="AX17" s="619"/>
      <c r="AY17" s="619"/>
      <c r="AZ17" s="619"/>
      <c r="BA17" s="619"/>
      <c r="BB17" s="619"/>
      <c r="BC17" s="619"/>
      <c r="BD17" s="619"/>
      <c r="BE17" s="619"/>
      <c r="BF17" s="620"/>
      <c r="BG17" s="621" t="s">
        <v>233</v>
      </c>
      <c r="BH17" s="622"/>
      <c r="BI17" s="622"/>
      <c r="BJ17" s="622"/>
      <c r="BK17" s="622"/>
      <c r="BL17" s="622"/>
      <c r="BM17" s="622"/>
      <c r="BN17" s="623"/>
      <c r="BO17" s="659" t="s">
        <v>233</v>
      </c>
      <c r="BP17" s="659"/>
      <c r="BQ17" s="659"/>
      <c r="BR17" s="659"/>
      <c r="BS17" s="660" t="s">
        <v>233</v>
      </c>
      <c r="BT17" s="660"/>
      <c r="BU17" s="660"/>
      <c r="BV17" s="660"/>
      <c r="BW17" s="660"/>
      <c r="BX17" s="660"/>
      <c r="BY17" s="660"/>
      <c r="BZ17" s="660"/>
      <c r="CA17" s="660"/>
      <c r="CB17" s="700"/>
      <c r="CD17" s="618" t="s">
        <v>268</v>
      </c>
      <c r="CE17" s="619"/>
      <c r="CF17" s="619"/>
      <c r="CG17" s="619"/>
      <c r="CH17" s="619"/>
      <c r="CI17" s="619"/>
      <c r="CJ17" s="619"/>
      <c r="CK17" s="619"/>
      <c r="CL17" s="619"/>
      <c r="CM17" s="619"/>
      <c r="CN17" s="619"/>
      <c r="CO17" s="619"/>
      <c r="CP17" s="619"/>
      <c r="CQ17" s="620"/>
      <c r="CR17" s="621">
        <v>6079355</v>
      </c>
      <c r="CS17" s="622"/>
      <c r="CT17" s="622"/>
      <c r="CU17" s="622"/>
      <c r="CV17" s="622"/>
      <c r="CW17" s="622"/>
      <c r="CX17" s="622"/>
      <c r="CY17" s="623"/>
      <c r="CZ17" s="659">
        <v>14.3</v>
      </c>
      <c r="DA17" s="659"/>
      <c r="DB17" s="659"/>
      <c r="DC17" s="659"/>
      <c r="DD17" s="627" t="s">
        <v>233</v>
      </c>
      <c r="DE17" s="622"/>
      <c r="DF17" s="622"/>
      <c r="DG17" s="622"/>
      <c r="DH17" s="622"/>
      <c r="DI17" s="622"/>
      <c r="DJ17" s="622"/>
      <c r="DK17" s="622"/>
      <c r="DL17" s="622"/>
      <c r="DM17" s="622"/>
      <c r="DN17" s="622"/>
      <c r="DO17" s="622"/>
      <c r="DP17" s="623"/>
      <c r="DQ17" s="627">
        <v>5897290</v>
      </c>
      <c r="DR17" s="622"/>
      <c r="DS17" s="622"/>
      <c r="DT17" s="622"/>
      <c r="DU17" s="622"/>
      <c r="DV17" s="622"/>
      <c r="DW17" s="622"/>
      <c r="DX17" s="622"/>
      <c r="DY17" s="622"/>
      <c r="DZ17" s="622"/>
      <c r="EA17" s="622"/>
      <c r="EB17" s="622"/>
      <c r="EC17" s="658"/>
    </row>
    <row r="18" spans="2:133" ht="11.25" customHeight="1" x14ac:dyDescent="0.2">
      <c r="B18" s="618" t="s">
        <v>269</v>
      </c>
      <c r="C18" s="619"/>
      <c r="D18" s="619"/>
      <c r="E18" s="619"/>
      <c r="F18" s="619"/>
      <c r="G18" s="619"/>
      <c r="H18" s="619"/>
      <c r="I18" s="619"/>
      <c r="J18" s="619"/>
      <c r="K18" s="619"/>
      <c r="L18" s="619"/>
      <c r="M18" s="619"/>
      <c r="N18" s="619"/>
      <c r="O18" s="619"/>
      <c r="P18" s="619"/>
      <c r="Q18" s="620"/>
      <c r="R18" s="621">
        <v>64109</v>
      </c>
      <c r="S18" s="622"/>
      <c r="T18" s="622"/>
      <c r="U18" s="622"/>
      <c r="V18" s="622"/>
      <c r="W18" s="622"/>
      <c r="X18" s="622"/>
      <c r="Y18" s="623"/>
      <c r="Z18" s="659">
        <v>0.1</v>
      </c>
      <c r="AA18" s="659"/>
      <c r="AB18" s="659"/>
      <c r="AC18" s="659"/>
      <c r="AD18" s="660">
        <v>64109</v>
      </c>
      <c r="AE18" s="660"/>
      <c r="AF18" s="660"/>
      <c r="AG18" s="660"/>
      <c r="AH18" s="660"/>
      <c r="AI18" s="660"/>
      <c r="AJ18" s="660"/>
      <c r="AK18" s="660"/>
      <c r="AL18" s="624">
        <v>0.2</v>
      </c>
      <c r="AM18" s="625"/>
      <c r="AN18" s="625"/>
      <c r="AO18" s="661"/>
      <c r="AP18" s="618" t="s">
        <v>270</v>
      </c>
      <c r="AQ18" s="619"/>
      <c r="AR18" s="619"/>
      <c r="AS18" s="619"/>
      <c r="AT18" s="619"/>
      <c r="AU18" s="619"/>
      <c r="AV18" s="619"/>
      <c r="AW18" s="619"/>
      <c r="AX18" s="619"/>
      <c r="AY18" s="619"/>
      <c r="AZ18" s="619"/>
      <c r="BA18" s="619"/>
      <c r="BB18" s="619"/>
      <c r="BC18" s="619"/>
      <c r="BD18" s="619"/>
      <c r="BE18" s="619"/>
      <c r="BF18" s="620"/>
      <c r="BG18" s="621" t="s">
        <v>128</v>
      </c>
      <c r="BH18" s="622"/>
      <c r="BI18" s="622"/>
      <c r="BJ18" s="622"/>
      <c r="BK18" s="622"/>
      <c r="BL18" s="622"/>
      <c r="BM18" s="622"/>
      <c r="BN18" s="623"/>
      <c r="BO18" s="659" t="s">
        <v>128</v>
      </c>
      <c r="BP18" s="659"/>
      <c r="BQ18" s="659"/>
      <c r="BR18" s="659"/>
      <c r="BS18" s="660" t="s">
        <v>233</v>
      </c>
      <c r="BT18" s="660"/>
      <c r="BU18" s="660"/>
      <c r="BV18" s="660"/>
      <c r="BW18" s="660"/>
      <c r="BX18" s="660"/>
      <c r="BY18" s="660"/>
      <c r="BZ18" s="660"/>
      <c r="CA18" s="660"/>
      <c r="CB18" s="700"/>
      <c r="CD18" s="618" t="s">
        <v>271</v>
      </c>
      <c r="CE18" s="619"/>
      <c r="CF18" s="619"/>
      <c r="CG18" s="619"/>
      <c r="CH18" s="619"/>
      <c r="CI18" s="619"/>
      <c r="CJ18" s="619"/>
      <c r="CK18" s="619"/>
      <c r="CL18" s="619"/>
      <c r="CM18" s="619"/>
      <c r="CN18" s="619"/>
      <c r="CO18" s="619"/>
      <c r="CP18" s="619"/>
      <c r="CQ18" s="620"/>
      <c r="CR18" s="621">
        <v>670</v>
      </c>
      <c r="CS18" s="622"/>
      <c r="CT18" s="622"/>
      <c r="CU18" s="622"/>
      <c r="CV18" s="622"/>
      <c r="CW18" s="622"/>
      <c r="CX18" s="622"/>
      <c r="CY18" s="623"/>
      <c r="CZ18" s="659">
        <v>0</v>
      </c>
      <c r="DA18" s="659"/>
      <c r="DB18" s="659"/>
      <c r="DC18" s="659"/>
      <c r="DD18" s="627">
        <v>670</v>
      </c>
      <c r="DE18" s="622"/>
      <c r="DF18" s="622"/>
      <c r="DG18" s="622"/>
      <c r="DH18" s="622"/>
      <c r="DI18" s="622"/>
      <c r="DJ18" s="622"/>
      <c r="DK18" s="622"/>
      <c r="DL18" s="622"/>
      <c r="DM18" s="622"/>
      <c r="DN18" s="622"/>
      <c r="DO18" s="622"/>
      <c r="DP18" s="623"/>
      <c r="DQ18" s="627">
        <v>670</v>
      </c>
      <c r="DR18" s="622"/>
      <c r="DS18" s="622"/>
      <c r="DT18" s="622"/>
      <c r="DU18" s="622"/>
      <c r="DV18" s="622"/>
      <c r="DW18" s="622"/>
      <c r="DX18" s="622"/>
      <c r="DY18" s="622"/>
      <c r="DZ18" s="622"/>
      <c r="EA18" s="622"/>
      <c r="EB18" s="622"/>
      <c r="EC18" s="658"/>
    </row>
    <row r="19" spans="2:133" ht="11.25" customHeight="1" x14ac:dyDescent="0.2">
      <c r="B19" s="618" t="s">
        <v>272</v>
      </c>
      <c r="C19" s="619"/>
      <c r="D19" s="619"/>
      <c r="E19" s="619"/>
      <c r="F19" s="619"/>
      <c r="G19" s="619"/>
      <c r="H19" s="619"/>
      <c r="I19" s="619"/>
      <c r="J19" s="619"/>
      <c r="K19" s="619"/>
      <c r="L19" s="619"/>
      <c r="M19" s="619"/>
      <c r="N19" s="619"/>
      <c r="O19" s="619"/>
      <c r="P19" s="619"/>
      <c r="Q19" s="620"/>
      <c r="R19" s="621">
        <v>60147</v>
      </c>
      <c r="S19" s="622"/>
      <c r="T19" s="622"/>
      <c r="U19" s="622"/>
      <c r="V19" s="622"/>
      <c r="W19" s="622"/>
      <c r="X19" s="622"/>
      <c r="Y19" s="623"/>
      <c r="Z19" s="659">
        <v>0.1</v>
      </c>
      <c r="AA19" s="659"/>
      <c r="AB19" s="659"/>
      <c r="AC19" s="659"/>
      <c r="AD19" s="660">
        <v>60147</v>
      </c>
      <c r="AE19" s="660"/>
      <c r="AF19" s="660"/>
      <c r="AG19" s="660"/>
      <c r="AH19" s="660"/>
      <c r="AI19" s="660"/>
      <c r="AJ19" s="660"/>
      <c r="AK19" s="660"/>
      <c r="AL19" s="624">
        <v>0.2</v>
      </c>
      <c r="AM19" s="625"/>
      <c r="AN19" s="625"/>
      <c r="AO19" s="661"/>
      <c r="AP19" s="618" t="s">
        <v>273</v>
      </c>
      <c r="AQ19" s="619"/>
      <c r="AR19" s="619"/>
      <c r="AS19" s="619"/>
      <c r="AT19" s="619"/>
      <c r="AU19" s="619"/>
      <c r="AV19" s="619"/>
      <c r="AW19" s="619"/>
      <c r="AX19" s="619"/>
      <c r="AY19" s="619"/>
      <c r="AZ19" s="619"/>
      <c r="BA19" s="619"/>
      <c r="BB19" s="619"/>
      <c r="BC19" s="619"/>
      <c r="BD19" s="619"/>
      <c r="BE19" s="619"/>
      <c r="BF19" s="620"/>
      <c r="BG19" s="621">
        <v>723148</v>
      </c>
      <c r="BH19" s="622"/>
      <c r="BI19" s="622"/>
      <c r="BJ19" s="622"/>
      <c r="BK19" s="622"/>
      <c r="BL19" s="622"/>
      <c r="BM19" s="622"/>
      <c r="BN19" s="623"/>
      <c r="BO19" s="659">
        <v>5.5</v>
      </c>
      <c r="BP19" s="659"/>
      <c r="BQ19" s="659"/>
      <c r="BR19" s="659"/>
      <c r="BS19" s="660" t="s">
        <v>128</v>
      </c>
      <c r="BT19" s="660"/>
      <c r="BU19" s="660"/>
      <c r="BV19" s="660"/>
      <c r="BW19" s="660"/>
      <c r="BX19" s="660"/>
      <c r="BY19" s="660"/>
      <c r="BZ19" s="660"/>
      <c r="CA19" s="660"/>
      <c r="CB19" s="700"/>
      <c r="CD19" s="618" t="s">
        <v>274</v>
      </c>
      <c r="CE19" s="619"/>
      <c r="CF19" s="619"/>
      <c r="CG19" s="619"/>
      <c r="CH19" s="619"/>
      <c r="CI19" s="619"/>
      <c r="CJ19" s="619"/>
      <c r="CK19" s="619"/>
      <c r="CL19" s="619"/>
      <c r="CM19" s="619"/>
      <c r="CN19" s="619"/>
      <c r="CO19" s="619"/>
      <c r="CP19" s="619"/>
      <c r="CQ19" s="620"/>
      <c r="CR19" s="621" t="s">
        <v>233</v>
      </c>
      <c r="CS19" s="622"/>
      <c r="CT19" s="622"/>
      <c r="CU19" s="622"/>
      <c r="CV19" s="622"/>
      <c r="CW19" s="622"/>
      <c r="CX19" s="622"/>
      <c r="CY19" s="623"/>
      <c r="CZ19" s="659" t="s">
        <v>233</v>
      </c>
      <c r="DA19" s="659"/>
      <c r="DB19" s="659"/>
      <c r="DC19" s="659"/>
      <c r="DD19" s="627" t="s">
        <v>233</v>
      </c>
      <c r="DE19" s="622"/>
      <c r="DF19" s="622"/>
      <c r="DG19" s="622"/>
      <c r="DH19" s="622"/>
      <c r="DI19" s="622"/>
      <c r="DJ19" s="622"/>
      <c r="DK19" s="622"/>
      <c r="DL19" s="622"/>
      <c r="DM19" s="622"/>
      <c r="DN19" s="622"/>
      <c r="DO19" s="622"/>
      <c r="DP19" s="623"/>
      <c r="DQ19" s="627" t="s">
        <v>233</v>
      </c>
      <c r="DR19" s="622"/>
      <c r="DS19" s="622"/>
      <c r="DT19" s="622"/>
      <c r="DU19" s="622"/>
      <c r="DV19" s="622"/>
      <c r="DW19" s="622"/>
      <c r="DX19" s="622"/>
      <c r="DY19" s="622"/>
      <c r="DZ19" s="622"/>
      <c r="EA19" s="622"/>
      <c r="EB19" s="622"/>
      <c r="EC19" s="658"/>
    </row>
    <row r="20" spans="2:133" ht="11.25" customHeight="1" x14ac:dyDescent="0.2">
      <c r="B20" s="688" t="s">
        <v>275</v>
      </c>
      <c r="C20" s="689"/>
      <c r="D20" s="689"/>
      <c r="E20" s="689"/>
      <c r="F20" s="689"/>
      <c r="G20" s="689"/>
      <c r="H20" s="689"/>
      <c r="I20" s="689"/>
      <c r="J20" s="689"/>
      <c r="K20" s="689"/>
      <c r="L20" s="689"/>
      <c r="M20" s="689"/>
      <c r="N20" s="689"/>
      <c r="O20" s="689"/>
      <c r="P20" s="689"/>
      <c r="Q20" s="690"/>
      <c r="R20" s="621">
        <v>3962</v>
      </c>
      <c r="S20" s="622"/>
      <c r="T20" s="622"/>
      <c r="U20" s="622"/>
      <c r="V20" s="622"/>
      <c r="W20" s="622"/>
      <c r="X20" s="622"/>
      <c r="Y20" s="623"/>
      <c r="Z20" s="659">
        <v>0</v>
      </c>
      <c r="AA20" s="659"/>
      <c r="AB20" s="659"/>
      <c r="AC20" s="659"/>
      <c r="AD20" s="660">
        <v>3962</v>
      </c>
      <c r="AE20" s="660"/>
      <c r="AF20" s="660"/>
      <c r="AG20" s="660"/>
      <c r="AH20" s="660"/>
      <c r="AI20" s="660"/>
      <c r="AJ20" s="660"/>
      <c r="AK20" s="660"/>
      <c r="AL20" s="624">
        <v>0</v>
      </c>
      <c r="AM20" s="625"/>
      <c r="AN20" s="625"/>
      <c r="AO20" s="661"/>
      <c r="AP20" s="618" t="s">
        <v>276</v>
      </c>
      <c r="AQ20" s="619"/>
      <c r="AR20" s="619"/>
      <c r="AS20" s="619"/>
      <c r="AT20" s="619"/>
      <c r="AU20" s="619"/>
      <c r="AV20" s="619"/>
      <c r="AW20" s="619"/>
      <c r="AX20" s="619"/>
      <c r="AY20" s="619"/>
      <c r="AZ20" s="619"/>
      <c r="BA20" s="619"/>
      <c r="BB20" s="619"/>
      <c r="BC20" s="619"/>
      <c r="BD20" s="619"/>
      <c r="BE20" s="619"/>
      <c r="BF20" s="620"/>
      <c r="BG20" s="621">
        <v>723148</v>
      </c>
      <c r="BH20" s="622"/>
      <c r="BI20" s="622"/>
      <c r="BJ20" s="622"/>
      <c r="BK20" s="622"/>
      <c r="BL20" s="622"/>
      <c r="BM20" s="622"/>
      <c r="BN20" s="623"/>
      <c r="BO20" s="659">
        <v>5.5</v>
      </c>
      <c r="BP20" s="659"/>
      <c r="BQ20" s="659"/>
      <c r="BR20" s="659"/>
      <c r="BS20" s="660" t="s">
        <v>233</v>
      </c>
      <c r="BT20" s="660"/>
      <c r="BU20" s="660"/>
      <c r="BV20" s="660"/>
      <c r="BW20" s="660"/>
      <c r="BX20" s="660"/>
      <c r="BY20" s="660"/>
      <c r="BZ20" s="660"/>
      <c r="CA20" s="660"/>
      <c r="CB20" s="700"/>
      <c r="CD20" s="618" t="s">
        <v>277</v>
      </c>
      <c r="CE20" s="619"/>
      <c r="CF20" s="619"/>
      <c r="CG20" s="619"/>
      <c r="CH20" s="619"/>
      <c r="CI20" s="619"/>
      <c r="CJ20" s="619"/>
      <c r="CK20" s="619"/>
      <c r="CL20" s="619"/>
      <c r="CM20" s="619"/>
      <c r="CN20" s="619"/>
      <c r="CO20" s="619"/>
      <c r="CP20" s="619"/>
      <c r="CQ20" s="620"/>
      <c r="CR20" s="621">
        <v>42406364</v>
      </c>
      <c r="CS20" s="622"/>
      <c r="CT20" s="622"/>
      <c r="CU20" s="622"/>
      <c r="CV20" s="622"/>
      <c r="CW20" s="622"/>
      <c r="CX20" s="622"/>
      <c r="CY20" s="623"/>
      <c r="CZ20" s="659">
        <v>100</v>
      </c>
      <c r="DA20" s="659"/>
      <c r="DB20" s="659"/>
      <c r="DC20" s="659"/>
      <c r="DD20" s="627">
        <v>2753083</v>
      </c>
      <c r="DE20" s="622"/>
      <c r="DF20" s="622"/>
      <c r="DG20" s="622"/>
      <c r="DH20" s="622"/>
      <c r="DI20" s="622"/>
      <c r="DJ20" s="622"/>
      <c r="DK20" s="622"/>
      <c r="DL20" s="622"/>
      <c r="DM20" s="622"/>
      <c r="DN20" s="622"/>
      <c r="DO20" s="622"/>
      <c r="DP20" s="623"/>
      <c r="DQ20" s="627">
        <v>29063991</v>
      </c>
      <c r="DR20" s="622"/>
      <c r="DS20" s="622"/>
      <c r="DT20" s="622"/>
      <c r="DU20" s="622"/>
      <c r="DV20" s="622"/>
      <c r="DW20" s="622"/>
      <c r="DX20" s="622"/>
      <c r="DY20" s="622"/>
      <c r="DZ20" s="622"/>
      <c r="EA20" s="622"/>
      <c r="EB20" s="622"/>
      <c r="EC20" s="658"/>
    </row>
    <row r="21" spans="2:133" ht="11.25" customHeight="1" x14ac:dyDescent="0.2">
      <c r="B21" s="618" t="s">
        <v>278</v>
      </c>
      <c r="C21" s="619"/>
      <c r="D21" s="619"/>
      <c r="E21" s="619"/>
      <c r="F21" s="619"/>
      <c r="G21" s="619"/>
      <c r="H21" s="619"/>
      <c r="I21" s="619"/>
      <c r="J21" s="619"/>
      <c r="K21" s="619"/>
      <c r="L21" s="619"/>
      <c r="M21" s="619"/>
      <c r="N21" s="619"/>
      <c r="O21" s="619"/>
      <c r="P21" s="619"/>
      <c r="Q21" s="620"/>
      <c r="R21" s="621">
        <v>11015257</v>
      </c>
      <c r="S21" s="622"/>
      <c r="T21" s="622"/>
      <c r="U21" s="622"/>
      <c r="V21" s="622"/>
      <c r="W21" s="622"/>
      <c r="X21" s="622"/>
      <c r="Y21" s="623"/>
      <c r="Z21" s="659">
        <v>24.8</v>
      </c>
      <c r="AA21" s="659"/>
      <c r="AB21" s="659"/>
      <c r="AC21" s="659"/>
      <c r="AD21" s="660">
        <v>9708751</v>
      </c>
      <c r="AE21" s="660"/>
      <c r="AF21" s="660"/>
      <c r="AG21" s="660"/>
      <c r="AH21" s="660"/>
      <c r="AI21" s="660"/>
      <c r="AJ21" s="660"/>
      <c r="AK21" s="660"/>
      <c r="AL21" s="624">
        <v>37.799999999999997</v>
      </c>
      <c r="AM21" s="625"/>
      <c r="AN21" s="625"/>
      <c r="AO21" s="661"/>
      <c r="AP21" s="618" t="s">
        <v>279</v>
      </c>
      <c r="AQ21" s="698"/>
      <c r="AR21" s="698"/>
      <c r="AS21" s="698"/>
      <c r="AT21" s="698"/>
      <c r="AU21" s="698"/>
      <c r="AV21" s="698"/>
      <c r="AW21" s="698"/>
      <c r="AX21" s="698"/>
      <c r="AY21" s="698"/>
      <c r="AZ21" s="698"/>
      <c r="BA21" s="698"/>
      <c r="BB21" s="698"/>
      <c r="BC21" s="698"/>
      <c r="BD21" s="698"/>
      <c r="BE21" s="698"/>
      <c r="BF21" s="699"/>
      <c r="BG21" s="621">
        <v>291211</v>
      </c>
      <c r="BH21" s="622"/>
      <c r="BI21" s="622"/>
      <c r="BJ21" s="622"/>
      <c r="BK21" s="622"/>
      <c r="BL21" s="622"/>
      <c r="BM21" s="622"/>
      <c r="BN21" s="623"/>
      <c r="BO21" s="659">
        <v>2.2000000000000002</v>
      </c>
      <c r="BP21" s="659"/>
      <c r="BQ21" s="659"/>
      <c r="BR21" s="659"/>
      <c r="BS21" s="660" t="s">
        <v>128</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280</v>
      </c>
      <c r="C22" s="619"/>
      <c r="D22" s="619"/>
      <c r="E22" s="619"/>
      <c r="F22" s="619"/>
      <c r="G22" s="619"/>
      <c r="H22" s="619"/>
      <c r="I22" s="619"/>
      <c r="J22" s="619"/>
      <c r="K22" s="619"/>
      <c r="L22" s="619"/>
      <c r="M22" s="619"/>
      <c r="N22" s="619"/>
      <c r="O22" s="619"/>
      <c r="P22" s="619"/>
      <c r="Q22" s="620"/>
      <c r="R22" s="621">
        <v>9708751</v>
      </c>
      <c r="S22" s="622"/>
      <c r="T22" s="622"/>
      <c r="U22" s="622"/>
      <c r="V22" s="622"/>
      <c r="W22" s="622"/>
      <c r="X22" s="622"/>
      <c r="Y22" s="623"/>
      <c r="Z22" s="659">
        <v>21.8</v>
      </c>
      <c r="AA22" s="659"/>
      <c r="AB22" s="659"/>
      <c r="AC22" s="659"/>
      <c r="AD22" s="660">
        <v>9708751</v>
      </c>
      <c r="AE22" s="660"/>
      <c r="AF22" s="660"/>
      <c r="AG22" s="660"/>
      <c r="AH22" s="660"/>
      <c r="AI22" s="660"/>
      <c r="AJ22" s="660"/>
      <c r="AK22" s="660"/>
      <c r="AL22" s="624">
        <v>37.799999999999997</v>
      </c>
      <c r="AM22" s="625"/>
      <c r="AN22" s="625"/>
      <c r="AO22" s="661"/>
      <c r="AP22" s="618" t="s">
        <v>281</v>
      </c>
      <c r="AQ22" s="698"/>
      <c r="AR22" s="698"/>
      <c r="AS22" s="698"/>
      <c r="AT22" s="698"/>
      <c r="AU22" s="698"/>
      <c r="AV22" s="698"/>
      <c r="AW22" s="698"/>
      <c r="AX22" s="698"/>
      <c r="AY22" s="698"/>
      <c r="AZ22" s="698"/>
      <c r="BA22" s="698"/>
      <c r="BB22" s="698"/>
      <c r="BC22" s="698"/>
      <c r="BD22" s="698"/>
      <c r="BE22" s="698"/>
      <c r="BF22" s="699"/>
      <c r="BG22" s="621" t="s">
        <v>128</v>
      </c>
      <c r="BH22" s="622"/>
      <c r="BI22" s="622"/>
      <c r="BJ22" s="622"/>
      <c r="BK22" s="622"/>
      <c r="BL22" s="622"/>
      <c r="BM22" s="622"/>
      <c r="BN22" s="623"/>
      <c r="BO22" s="659" t="s">
        <v>233</v>
      </c>
      <c r="BP22" s="659"/>
      <c r="BQ22" s="659"/>
      <c r="BR22" s="659"/>
      <c r="BS22" s="660" t="s">
        <v>128</v>
      </c>
      <c r="BT22" s="660"/>
      <c r="BU22" s="660"/>
      <c r="BV22" s="660"/>
      <c r="BW22" s="660"/>
      <c r="BX22" s="660"/>
      <c r="BY22" s="660"/>
      <c r="BZ22" s="660"/>
      <c r="CA22" s="660"/>
      <c r="CB22" s="700"/>
      <c r="CD22" s="673" t="s">
        <v>282</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283</v>
      </c>
      <c r="C23" s="619"/>
      <c r="D23" s="619"/>
      <c r="E23" s="619"/>
      <c r="F23" s="619"/>
      <c r="G23" s="619"/>
      <c r="H23" s="619"/>
      <c r="I23" s="619"/>
      <c r="J23" s="619"/>
      <c r="K23" s="619"/>
      <c r="L23" s="619"/>
      <c r="M23" s="619"/>
      <c r="N23" s="619"/>
      <c r="O23" s="619"/>
      <c r="P23" s="619"/>
      <c r="Q23" s="620"/>
      <c r="R23" s="621">
        <v>1306456</v>
      </c>
      <c r="S23" s="622"/>
      <c r="T23" s="622"/>
      <c r="U23" s="622"/>
      <c r="V23" s="622"/>
      <c r="W23" s="622"/>
      <c r="X23" s="622"/>
      <c r="Y23" s="623"/>
      <c r="Z23" s="659">
        <v>2.9</v>
      </c>
      <c r="AA23" s="659"/>
      <c r="AB23" s="659"/>
      <c r="AC23" s="659"/>
      <c r="AD23" s="660" t="s">
        <v>128</v>
      </c>
      <c r="AE23" s="660"/>
      <c r="AF23" s="660"/>
      <c r="AG23" s="660"/>
      <c r="AH23" s="660"/>
      <c r="AI23" s="660"/>
      <c r="AJ23" s="660"/>
      <c r="AK23" s="660"/>
      <c r="AL23" s="624" t="s">
        <v>128</v>
      </c>
      <c r="AM23" s="625"/>
      <c r="AN23" s="625"/>
      <c r="AO23" s="661"/>
      <c r="AP23" s="618" t="s">
        <v>284</v>
      </c>
      <c r="AQ23" s="698"/>
      <c r="AR23" s="698"/>
      <c r="AS23" s="698"/>
      <c r="AT23" s="698"/>
      <c r="AU23" s="698"/>
      <c r="AV23" s="698"/>
      <c r="AW23" s="698"/>
      <c r="AX23" s="698"/>
      <c r="AY23" s="698"/>
      <c r="AZ23" s="698"/>
      <c r="BA23" s="698"/>
      <c r="BB23" s="698"/>
      <c r="BC23" s="698"/>
      <c r="BD23" s="698"/>
      <c r="BE23" s="698"/>
      <c r="BF23" s="699"/>
      <c r="BG23" s="621">
        <v>431937</v>
      </c>
      <c r="BH23" s="622"/>
      <c r="BI23" s="622"/>
      <c r="BJ23" s="622"/>
      <c r="BK23" s="622"/>
      <c r="BL23" s="622"/>
      <c r="BM23" s="622"/>
      <c r="BN23" s="623"/>
      <c r="BO23" s="659">
        <v>3.3</v>
      </c>
      <c r="BP23" s="659"/>
      <c r="BQ23" s="659"/>
      <c r="BR23" s="659"/>
      <c r="BS23" s="660" t="s">
        <v>128</v>
      </c>
      <c r="BT23" s="660"/>
      <c r="BU23" s="660"/>
      <c r="BV23" s="660"/>
      <c r="BW23" s="660"/>
      <c r="BX23" s="660"/>
      <c r="BY23" s="660"/>
      <c r="BZ23" s="660"/>
      <c r="CA23" s="660"/>
      <c r="CB23" s="700"/>
      <c r="CD23" s="673" t="s">
        <v>221</v>
      </c>
      <c r="CE23" s="674"/>
      <c r="CF23" s="674"/>
      <c r="CG23" s="674"/>
      <c r="CH23" s="674"/>
      <c r="CI23" s="674"/>
      <c r="CJ23" s="674"/>
      <c r="CK23" s="674"/>
      <c r="CL23" s="674"/>
      <c r="CM23" s="674"/>
      <c r="CN23" s="674"/>
      <c r="CO23" s="674"/>
      <c r="CP23" s="674"/>
      <c r="CQ23" s="675"/>
      <c r="CR23" s="673" t="s">
        <v>285</v>
      </c>
      <c r="CS23" s="674"/>
      <c r="CT23" s="674"/>
      <c r="CU23" s="674"/>
      <c r="CV23" s="674"/>
      <c r="CW23" s="674"/>
      <c r="CX23" s="674"/>
      <c r="CY23" s="675"/>
      <c r="CZ23" s="673" t="s">
        <v>286</v>
      </c>
      <c r="DA23" s="674"/>
      <c r="DB23" s="674"/>
      <c r="DC23" s="675"/>
      <c r="DD23" s="673" t="s">
        <v>287</v>
      </c>
      <c r="DE23" s="674"/>
      <c r="DF23" s="674"/>
      <c r="DG23" s="674"/>
      <c r="DH23" s="674"/>
      <c r="DI23" s="674"/>
      <c r="DJ23" s="674"/>
      <c r="DK23" s="675"/>
      <c r="DL23" s="711" t="s">
        <v>288</v>
      </c>
      <c r="DM23" s="712"/>
      <c r="DN23" s="712"/>
      <c r="DO23" s="712"/>
      <c r="DP23" s="712"/>
      <c r="DQ23" s="712"/>
      <c r="DR23" s="712"/>
      <c r="DS23" s="712"/>
      <c r="DT23" s="712"/>
      <c r="DU23" s="712"/>
      <c r="DV23" s="713"/>
      <c r="DW23" s="673" t="s">
        <v>289</v>
      </c>
      <c r="DX23" s="674"/>
      <c r="DY23" s="674"/>
      <c r="DZ23" s="674"/>
      <c r="EA23" s="674"/>
      <c r="EB23" s="674"/>
      <c r="EC23" s="675"/>
    </row>
    <row r="24" spans="2:133" ht="11.25" customHeight="1" x14ac:dyDescent="0.2">
      <c r="B24" s="618" t="s">
        <v>290</v>
      </c>
      <c r="C24" s="619"/>
      <c r="D24" s="619"/>
      <c r="E24" s="619"/>
      <c r="F24" s="619"/>
      <c r="G24" s="619"/>
      <c r="H24" s="619"/>
      <c r="I24" s="619"/>
      <c r="J24" s="619"/>
      <c r="K24" s="619"/>
      <c r="L24" s="619"/>
      <c r="M24" s="619"/>
      <c r="N24" s="619"/>
      <c r="O24" s="619"/>
      <c r="P24" s="619"/>
      <c r="Q24" s="620"/>
      <c r="R24" s="621">
        <v>50</v>
      </c>
      <c r="S24" s="622"/>
      <c r="T24" s="622"/>
      <c r="U24" s="622"/>
      <c r="V24" s="622"/>
      <c r="W24" s="622"/>
      <c r="X24" s="622"/>
      <c r="Y24" s="623"/>
      <c r="Z24" s="659">
        <v>0</v>
      </c>
      <c r="AA24" s="659"/>
      <c r="AB24" s="659"/>
      <c r="AC24" s="659"/>
      <c r="AD24" s="660" t="s">
        <v>233</v>
      </c>
      <c r="AE24" s="660"/>
      <c r="AF24" s="660"/>
      <c r="AG24" s="660"/>
      <c r="AH24" s="660"/>
      <c r="AI24" s="660"/>
      <c r="AJ24" s="660"/>
      <c r="AK24" s="660"/>
      <c r="AL24" s="624" t="s">
        <v>128</v>
      </c>
      <c r="AM24" s="625"/>
      <c r="AN24" s="625"/>
      <c r="AO24" s="661"/>
      <c r="AP24" s="618" t="s">
        <v>291</v>
      </c>
      <c r="AQ24" s="698"/>
      <c r="AR24" s="698"/>
      <c r="AS24" s="698"/>
      <c r="AT24" s="698"/>
      <c r="AU24" s="698"/>
      <c r="AV24" s="698"/>
      <c r="AW24" s="698"/>
      <c r="AX24" s="698"/>
      <c r="AY24" s="698"/>
      <c r="AZ24" s="698"/>
      <c r="BA24" s="698"/>
      <c r="BB24" s="698"/>
      <c r="BC24" s="698"/>
      <c r="BD24" s="698"/>
      <c r="BE24" s="698"/>
      <c r="BF24" s="699"/>
      <c r="BG24" s="621" t="s">
        <v>233</v>
      </c>
      <c r="BH24" s="622"/>
      <c r="BI24" s="622"/>
      <c r="BJ24" s="622"/>
      <c r="BK24" s="622"/>
      <c r="BL24" s="622"/>
      <c r="BM24" s="622"/>
      <c r="BN24" s="623"/>
      <c r="BO24" s="659" t="s">
        <v>128</v>
      </c>
      <c r="BP24" s="659"/>
      <c r="BQ24" s="659"/>
      <c r="BR24" s="659"/>
      <c r="BS24" s="660" t="s">
        <v>233</v>
      </c>
      <c r="BT24" s="660"/>
      <c r="BU24" s="660"/>
      <c r="BV24" s="660"/>
      <c r="BW24" s="660"/>
      <c r="BX24" s="660"/>
      <c r="BY24" s="660"/>
      <c r="BZ24" s="660"/>
      <c r="CA24" s="660"/>
      <c r="CB24" s="700"/>
      <c r="CD24" s="679" t="s">
        <v>292</v>
      </c>
      <c r="CE24" s="680"/>
      <c r="CF24" s="680"/>
      <c r="CG24" s="680"/>
      <c r="CH24" s="680"/>
      <c r="CI24" s="680"/>
      <c r="CJ24" s="680"/>
      <c r="CK24" s="680"/>
      <c r="CL24" s="680"/>
      <c r="CM24" s="680"/>
      <c r="CN24" s="680"/>
      <c r="CO24" s="680"/>
      <c r="CP24" s="680"/>
      <c r="CQ24" s="681"/>
      <c r="CR24" s="676">
        <v>21783015</v>
      </c>
      <c r="CS24" s="677"/>
      <c r="CT24" s="677"/>
      <c r="CU24" s="677"/>
      <c r="CV24" s="677"/>
      <c r="CW24" s="677"/>
      <c r="CX24" s="677"/>
      <c r="CY24" s="702"/>
      <c r="CZ24" s="703">
        <v>51.4</v>
      </c>
      <c r="DA24" s="685"/>
      <c r="DB24" s="685"/>
      <c r="DC24" s="705"/>
      <c r="DD24" s="701">
        <v>15645240</v>
      </c>
      <c r="DE24" s="677"/>
      <c r="DF24" s="677"/>
      <c r="DG24" s="677"/>
      <c r="DH24" s="677"/>
      <c r="DI24" s="677"/>
      <c r="DJ24" s="677"/>
      <c r="DK24" s="702"/>
      <c r="DL24" s="701">
        <v>15513819</v>
      </c>
      <c r="DM24" s="677"/>
      <c r="DN24" s="677"/>
      <c r="DO24" s="677"/>
      <c r="DP24" s="677"/>
      <c r="DQ24" s="677"/>
      <c r="DR24" s="677"/>
      <c r="DS24" s="677"/>
      <c r="DT24" s="677"/>
      <c r="DU24" s="677"/>
      <c r="DV24" s="702"/>
      <c r="DW24" s="703">
        <v>60.4</v>
      </c>
      <c r="DX24" s="685"/>
      <c r="DY24" s="685"/>
      <c r="DZ24" s="685"/>
      <c r="EA24" s="685"/>
      <c r="EB24" s="685"/>
      <c r="EC24" s="704"/>
    </row>
    <row r="25" spans="2:133" ht="11.25" customHeight="1" x14ac:dyDescent="0.2">
      <c r="B25" s="618" t="s">
        <v>293</v>
      </c>
      <c r="C25" s="619"/>
      <c r="D25" s="619"/>
      <c r="E25" s="619"/>
      <c r="F25" s="619"/>
      <c r="G25" s="619"/>
      <c r="H25" s="619"/>
      <c r="I25" s="619"/>
      <c r="J25" s="619"/>
      <c r="K25" s="619"/>
      <c r="L25" s="619"/>
      <c r="M25" s="619"/>
      <c r="N25" s="619"/>
      <c r="O25" s="619"/>
      <c r="P25" s="619"/>
      <c r="Q25" s="620"/>
      <c r="R25" s="621">
        <v>27292169</v>
      </c>
      <c r="S25" s="622"/>
      <c r="T25" s="622"/>
      <c r="U25" s="622"/>
      <c r="V25" s="622"/>
      <c r="W25" s="622"/>
      <c r="X25" s="622"/>
      <c r="Y25" s="623"/>
      <c r="Z25" s="659">
        <v>61.4</v>
      </c>
      <c r="AA25" s="659"/>
      <c r="AB25" s="659"/>
      <c r="AC25" s="659"/>
      <c r="AD25" s="660">
        <v>25553726</v>
      </c>
      <c r="AE25" s="660"/>
      <c r="AF25" s="660"/>
      <c r="AG25" s="660"/>
      <c r="AH25" s="660"/>
      <c r="AI25" s="660"/>
      <c r="AJ25" s="660"/>
      <c r="AK25" s="660"/>
      <c r="AL25" s="624">
        <v>99.5</v>
      </c>
      <c r="AM25" s="625"/>
      <c r="AN25" s="625"/>
      <c r="AO25" s="661"/>
      <c r="AP25" s="618" t="s">
        <v>294</v>
      </c>
      <c r="AQ25" s="698"/>
      <c r="AR25" s="698"/>
      <c r="AS25" s="698"/>
      <c r="AT25" s="698"/>
      <c r="AU25" s="698"/>
      <c r="AV25" s="698"/>
      <c r="AW25" s="698"/>
      <c r="AX25" s="698"/>
      <c r="AY25" s="698"/>
      <c r="AZ25" s="698"/>
      <c r="BA25" s="698"/>
      <c r="BB25" s="698"/>
      <c r="BC25" s="698"/>
      <c r="BD25" s="698"/>
      <c r="BE25" s="698"/>
      <c r="BF25" s="699"/>
      <c r="BG25" s="621" t="s">
        <v>128</v>
      </c>
      <c r="BH25" s="622"/>
      <c r="BI25" s="622"/>
      <c r="BJ25" s="622"/>
      <c r="BK25" s="622"/>
      <c r="BL25" s="622"/>
      <c r="BM25" s="622"/>
      <c r="BN25" s="623"/>
      <c r="BO25" s="659" t="s">
        <v>128</v>
      </c>
      <c r="BP25" s="659"/>
      <c r="BQ25" s="659"/>
      <c r="BR25" s="659"/>
      <c r="BS25" s="660" t="s">
        <v>128</v>
      </c>
      <c r="BT25" s="660"/>
      <c r="BU25" s="660"/>
      <c r="BV25" s="660"/>
      <c r="BW25" s="660"/>
      <c r="BX25" s="660"/>
      <c r="BY25" s="660"/>
      <c r="BZ25" s="660"/>
      <c r="CA25" s="660"/>
      <c r="CB25" s="700"/>
      <c r="CD25" s="618" t="s">
        <v>295</v>
      </c>
      <c r="CE25" s="619"/>
      <c r="CF25" s="619"/>
      <c r="CG25" s="619"/>
      <c r="CH25" s="619"/>
      <c r="CI25" s="619"/>
      <c r="CJ25" s="619"/>
      <c r="CK25" s="619"/>
      <c r="CL25" s="619"/>
      <c r="CM25" s="619"/>
      <c r="CN25" s="619"/>
      <c r="CO25" s="619"/>
      <c r="CP25" s="619"/>
      <c r="CQ25" s="620"/>
      <c r="CR25" s="621">
        <v>7803976</v>
      </c>
      <c r="CS25" s="634"/>
      <c r="CT25" s="634"/>
      <c r="CU25" s="634"/>
      <c r="CV25" s="634"/>
      <c r="CW25" s="634"/>
      <c r="CX25" s="634"/>
      <c r="CY25" s="635"/>
      <c r="CZ25" s="624">
        <v>18.399999999999999</v>
      </c>
      <c r="DA25" s="636"/>
      <c r="DB25" s="636"/>
      <c r="DC25" s="637"/>
      <c r="DD25" s="627">
        <v>7289587</v>
      </c>
      <c r="DE25" s="634"/>
      <c r="DF25" s="634"/>
      <c r="DG25" s="634"/>
      <c r="DH25" s="634"/>
      <c r="DI25" s="634"/>
      <c r="DJ25" s="634"/>
      <c r="DK25" s="635"/>
      <c r="DL25" s="627">
        <v>7237537</v>
      </c>
      <c r="DM25" s="634"/>
      <c r="DN25" s="634"/>
      <c r="DO25" s="634"/>
      <c r="DP25" s="634"/>
      <c r="DQ25" s="634"/>
      <c r="DR25" s="634"/>
      <c r="DS25" s="634"/>
      <c r="DT25" s="634"/>
      <c r="DU25" s="634"/>
      <c r="DV25" s="635"/>
      <c r="DW25" s="624">
        <v>28.2</v>
      </c>
      <c r="DX25" s="636"/>
      <c r="DY25" s="636"/>
      <c r="DZ25" s="636"/>
      <c r="EA25" s="636"/>
      <c r="EB25" s="636"/>
      <c r="EC25" s="648"/>
    </row>
    <row r="26" spans="2:133" ht="11.25" customHeight="1" x14ac:dyDescent="0.2">
      <c r="B26" s="618" t="s">
        <v>296</v>
      </c>
      <c r="C26" s="619"/>
      <c r="D26" s="619"/>
      <c r="E26" s="619"/>
      <c r="F26" s="619"/>
      <c r="G26" s="619"/>
      <c r="H26" s="619"/>
      <c r="I26" s="619"/>
      <c r="J26" s="619"/>
      <c r="K26" s="619"/>
      <c r="L26" s="619"/>
      <c r="M26" s="619"/>
      <c r="N26" s="619"/>
      <c r="O26" s="619"/>
      <c r="P26" s="619"/>
      <c r="Q26" s="620"/>
      <c r="R26" s="621">
        <v>6975</v>
      </c>
      <c r="S26" s="622"/>
      <c r="T26" s="622"/>
      <c r="U26" s="622"/>
      <c r="V26" s="622"/>
      <c r="W26" s="622"/>
      <c r="X26" s="622"/>
      <c r="Y26" s="623"/>
      <c r="Z26" s="659">
        <v>0</v>
      </c>
      <c r="AA26" s="659"/>
      <c r="AB26" s="659"/>
      <c r="AC26" s="659"/>
      <c r="AD26" s="660">
        <v>6975</v>
      </c>
      <c r="AE26" s="660"/>
      <c r="AF26" s="660"/>
      <c r="AG26" s="660"/>
      <c r="AH26" s="660"/>
      <c r="AI26" s="660"/>
      <c r="AJ26" s="660"/>
      <c r="AK26" s="660"/>
      <c r="AL26" s="624">
        <v>0</v>
      </c>
      <c r="AM26" s="625"/>
      <c r="AN26" s="625"/>
      <c r="AO26" s="661"/>
      <c r="AP26" s="618" t="s">
        <v>297</v>
      </c>
      <c r="AQ26" s="698"/>
      <c r="AR26" s="698"/>
      <c r="AS26" s="698"/>
      <c r="AT26" s="698"/>
      <c r="AU26" s="698"/>
      <c r="AV26" s="698"/>
      <c r="AW26" s="698"/>
      <c r="AX26" s="698"/>
      <c r="AY26" s="698"/>
      <c r="AZ26" s="698"/>
      <c r="BA26" s="698"/>
      <c r="BB26" s="698"/>
      <c r="BC26" s="698"/>
      <c r="BD26" s="698"/>
      <c r="BE26" s="698"/>
      <c r="BF26" s="699"/>
      <c r="BG26" s="621" t="s">
        <v>233</v>
      </c>
      <c r="BH26" s="622"/>
      <c r="BI26" s="622"/>
      <c r="BJ26" s="622"/>
      <c r="BK26" s="622"/>
      <c r="BL26" s="622"/>
      <c r="BM26" s="622"/>
      <c r="BN26" s="623"/>
      <c r="BO26" s="659" t="s">
        <v>128</v>
      </c>
      <c r="BP26" s="659"/>
      <c r="BQ26" s="659"/>
      <c r="BR26" s="659"/>
      <c r="BS26" s="660" t="s">
        <v>233</v>
      </c>
      <c r="BT26" s="660"/>
      <c r="BU26" s="660"/>
      <c r="BV26" s="660"/>
      <c r="BW26" s="660"/>
      <c r="BX26" s="660"/>
      <c r="BY26" s="660"/>
      <c r="BZ26" s="660"/>
      <c r="CA26" s="660"/>
      <c r="CB26" s="700"/>
      <c r="CD26" s="618" t="s">
        <v>298</v>
      </c>
      <c r="CE26" s="619"/>
      <c r="CF26" s="619"/>
      <c r="CG26" s="619"/>
      <c r="CH26" s="619"/>
      <c r="CI26" s="619"/>
      <c r="CJ26" s="619"/>
      <c r="CK26" s="619"/>
      <c r="CL26" s="619"/>
      <c r="CM26" s="619"/>
      <c r="CN26" s="619"/>
      <c r="CO26" s="619"/>
      <c r="CP26" s="619"/>
      <c r="CQ26" s="620"/>
      <c r="CR26" s="621">
        <v>5164974</v>
      </c>
      <c r="CS26" s="622"/>
      <c r="CT26" s="622"/>
      <c r="CU26" s="622"/>
      <c r="CV26" s="622"/>
      <c r="CW26" s="622"/>
      <c r="CX26" s="622"/>
      <c r="CY26" s="623"/>
      <c r="CZ26" s="624">
        <v>12.2</v>
      </c>
      <c r="DA26" s="636"/>
      <c r="DB26" s="636"/>
      <c r="DC26" s="637"/>
      <c r="DD26" s="627">
        <v>4922407</v>
      </c>
      <c r="DE26" s="622"/>
      <c r="DF26" s="622"/>
      <c r="DG26" s="622"/>
      <c r="DH26" s="622"/>
      <c r="DI26" s="622"/>
      <c r="DJ26" s="622"/>
      <c r="DK26" s="623"/>
      <c r="DL26" s="627" t="s">
        <v>128</v>
      </c>
      <c r="DM26" s="622"/>
      <c r="DN26" s="622"/>
      <c r="DO26" s="622"/>
      <c r="DP26" s="622"/>
      <c r="DQ26" s="622"/>
      <c r="DR26" s="622"/>
      <c r="DS26" s="622"/>
      <c r="DT26" s="622"/>
      <c r="DU26" s="622"/>
      <c r="DV26" s="623"/>
      <c r="DW26" s="624" t="s">
        <v>233</v>
      </c>
      <c r="DX26" s="636"/>
      <c r="DY26" s="636"/>
      <c r="DZ26" s="636"/>
      <c r="EA26" s="636"/>
      <c r="EB26" s="636"/>
      <c r="EC26" s="648"/>
    </row>
    <row r="27" spans="2:133" ht="11.25" customHeight="1" x14ac:dyDescent="0.2">
      <c r="B27" s="618" t="s">
        <v>299</v>
      </c>
      <c r="C27" s="619"/>
      <c r="D27" s="619"/>
      <c r="E27" s="619"/>
      <c r="F27" s="619"/>
      <c r="G27" s="619"/>
      <c r="H27" s="619"/>
      <c r="I27" s="619"/>
      <c r="J27" s="619"/>
      <c r="K27" s="619"/>
      <c r="L27" s="619"/>
      <c r="M27" s="619"/>
      <c r="N27" s="619"/>
      <c r="O27" s="619"/>
      <c r="P27" s="619"/>
      <c r="Q27" s="620"/>
      <c r="R27" s="621">
        <v>113777</v>
      </c>
      <c r="S27" s="622"/>
      <c r="T27" s="622"/>
      <c r="U27" s="622"/>
      <c r="V27" s="622"/>
      <c r="W27" s="622"/>
      <c r="X27" s="622"/>
      <c r="Y27" s="623"/>
      <c r="Z27" s="659">
        <v>0.3</v>
      </c>
      <c r="AA27" s="659"/>
      <c r="AB27" s="659"/>
      <c r="AC27" s="659"/>
      <c r="AD27" s="660" t="s">
        <v>233</v>
      </c>
      <c r="AE27" s="660"/>
      <c r="AF27" s="660"/>
      <c r="AG27" s="660"/>
      <c r="AH27" s="660"/>
      <c r="AI27" s="660"/>
      <c r="AJ27" s="660"/>
      <c r="AK27" s="660"/>
      <c r="AL27" s="624" t="s">
        <v>244</v>
      </c>
      <c r="AM27" s="625"/>
      <c r="AN27" s="625"/>
      <c r="AO27" s="661"/>
      <c r="AP27" s="618" t="s">
        <v>300</v>
      </c>
      <c r="AQ27" s="619"/>
      <c r="AR27" s="619"/>
      <c r="AS27" s="619"/>
      <c r="AT27" s="619"/>
      <c r="AU27" s="619"/>
      <c r="AV27" s="619"/>
      <c r="AW27" s="619"/>
      <c r="AX27" s="619"/>
      <c r="AY27" s="619"/>
      <c r="AZ27" s="619"/>
      <c r="BA27" s="619"/>
      <c r="BB27" s="619"/>
      <c r="BC27" s="619"/>
      <c r="BD27" s="619"/>
      <c r="BE27" s="619"/>
      <c r="BF27" s="620"/>
      <c r="BG27" s="621">
        <v>13258207</v>
      </c>
      <c r="BH27" s="622"/>
      <c r="BI27" s="622"/>
      <c r="BJ27" s="622"/>
      <c r="BK27" s="622"/>
      <c r="BL27" s="622"/>
      <c r="BM27" s="622"/>
      <c r="BN27" s="623"/>
      <c r="BO27" s="659">
        <v>100</v>
      </c>
      <c r="BP27" s="659"/>
      <c r="BQ27" s="659"/>
      <c r="BR27" s="659"/>
      <c r="BS27" s="660">
        <v>176656</v>
      </c>
      <c r="BT27" s="660"/>
      <c r="BU27" s="660"/>
      <c r="BV27" s="660"/>
      <c r="BW27" s="660"/>
      <c r="BX27" s="660"/>
      <c r="BY27" s="660"/>
      <c r="BZ27" s="660"/>
      <c r="CA27" s="660"/>
      <c r="CB27" s="700"/>
      <c r="CD27" s="618" t="s">
        <v>301</v>
      </c>
      <c r="CE27" s="619"/>
      <c r="CF27" s="619"/>
      <c r="CG27" s="619"/>
      <c r="CH27" s="619"/>
      <c r="CI27" s="619"/>
      <c r="CJ27" s="619"/>
      <c r="CK27" s="619"/>
      <c r="CL27" s="619"/>
      <c r="CM27" s="619"/>
      <c r="CN27" s="619"/>
      <c r="CO27" s="619"/>
      <c r="CP27" s="619"/>
      <c r="CQ27" s="620"/>
      <c r="CR27" s="621">
        <v>7899684</v>
      </c>
      <c r="CS27" s="634"/>
      <c r="CT27" s="634"/>
      <c r="CU27" s="634"/>
      <c r="CV27" s="634"/>
      <c r="CW27" s="634"/>
      <c r="CX27" s="634"/>
      <c r="CY27" s="635"/>
      <c r="CZ27" s="624">
        <v>18.600000000000001</v>
      </c>
      <c r="DA27" s="636"/>
      <c r="DB27" s="636"/>
      <c r="DC27" s="637"/>
      <c r="DD27" s="627">
        <v>2458363</v>
      </c>
      <c r="DE27" s="634"/>
      <c r="DF27" s="634"/>
      <c r="DG27" s="634"/>
      <c r="DH27" s="634"/>
      <c r="DI27" s="634"/>
      <c r="DJ27" s="634"/>
      <c r="DK27" s="635"/>
      <c r="DL27" s="627">
        <v>2378992</v>
      </c>
      <c r="DM27" s="634"/>
      <c r="DN27" s="634"/>
      <c r="DO27" s="634"/>
      <c r="DP27" s="634"/>
      <c r="DQ27" s="634"/>
      <c r="DR27" s="634"/>
      <c r="DS27" s="634"/>
      <c r="DT27" s="634"/>
      <c r="DU27" s="634"/>
      <c r="DV27" s="635"/>
      <c r="DW27" s="624">
        <v>9.3000000000000007</v>
      </c>
      <c r="DX27" s="636"/>
      <c r="DY27" s="636"/>
      <c r="DZ27" s="636"/>
      <c r="EA27" s="636"/>
      <c r="EB27" s="636"/>
      <c r="EC27" s="648"/>
    </row>
    <row r="28" spans="2:133" ht="11.25" customHeight="1" x14ac:dyDescent="0.2">
      <c r="B28" s="618" t="s">
        <v>302</v>
      </c>
      <c r="C28" s="619"/>
      <c r="D28" s="619"/>
      <c r="E28" s="619"/>
      <c r="F28" s="619"/>
      <c r="G28" s="619"/>
      <c r="H28" s="619"/>
      <c r="I28" s="619"/>
      <c r="J28" s="619"/>
      <c r="K28" s="619"/>
      <c r="L28" s="619"/>
      <c r="M28" s="619"/>
      <c r="N28" s="619"/>
      <c r="O28" s="619"/>
      <c r="P28" s="619"/>
      <c r="Q28" s="620"/>
      <c r="R28" s="621">
        <v>470963</v>
      </c>
      <c r="S28" s="622"/>
      <c r="T28" s="622"/>
      <c r="U28" s="622"/>
      <c r="V28" s="622"/>
      <c r="W28" s="622"/>
      <c r="X28" s="622"/>
      <c r="Y28" s="623"/>
      <c r="Z28" s="659">
        <v>1.1000000000000001</v>
      </c>
      <c r="AA28" s="659"/>
      <c r="AB28" s="659"/>
      <c r="AC28" s="659"/>
      <c r="AD28" s="660">
        <v>26128</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303</v>
      </c>
      <c r="CE28" s="619"/>
      <c r="CF28" s="619"/>
      <c r="CG28" s="619"/>
      <c r="CH28" s="619"/>
      <c r="CI28" s="619"/>
      <c r="CJ28" s="619"/>
      <c r="CK28" s="619"/>
      <c r="CL28" s="619"/>
      <c r="CM28" s="619"/>
      <c r="CN28" s="619"/>
      <c r="CO28" s="619"/>
      <c r="CP28" s="619"/>
      <c r="CQ28" s="620"/>
      <c r="CR28" s="621">
        <v>6079355</v>
      </c>
      <c r="CS28" s="622"/>
      <c r="CT28" s="622"/>
      <c r="CU28" s="622"/>
      <c r="CV28" s="622"/>
      <c r="CW28" s="622"/>
      <c r="CX28" s="622"/>
      <c r="CY28" s="623"/>
      <c r="CZ28" s="624">
        <v>14.3</v>
      </c>
      <c r="DA28" s="636"/>
      <c r="DB28" s="636"/>
      <c r="DC28" s="637"/>
      <c r="DD28" s="627">
        <v>5897290</v>
      </c>
      <c r="DE28" s="622"/>
      <c r="DF28" s="622"/>
      <c r="DG28" s="622"/>
      <c r="DH28" s="622"/>
      <c r="DI28" s="622"/>
      <c r="DJ28" s="622"/>
      <c r="DK28" s="623"/>
      <c r="DL28" s="627">
        <v>5897290</v>
      </c>
      <c r="DM28" s="622"/>
      <c r="DN28" s="622"/>
      <c r="DO28" s="622"/>
      <c r="DP28" s="622"/>
      <c r="DQ28" s="622"/>
      <c r="DR28" s="622"/>
      <c r="DS28" s="622"/>
      <c r="DT28" s="622"/>
      <c r="DU28" s="622"/>
      <c r="DV28" s="623"/>
      <c r="DW28" s="624">
        <v>23</v>
      </c>
      <c r="DX28" s="636"/>
      <c r="DY28" s="636"/>
      <c r="DZ28" s="636"/>
      <c r="EA28" s="636"/>
      <c r="EB28" s="636"/>
      <c r="EC28" s="648"/>
    </row>
    <row r="29" spans="2:133" ht="11.25" customHeight="1" x14ac:dyDescent="0.2">
      <c r="B29" s="618" t="s">
        <v>304</v>
      </c>
      <c r="C29" s="619"/>
      <c r="D29" s="619"/>
      <c r="E29" s="619"/>
      <c r="F29" s="619"/>
      <c r="G29" s="619"/>
      <c r="H29" s="619"/>
      <c r="I29" s="619"/>
      <c r="J29" s="619"/>
      <c r="K29" s="619"/>
      <c r="L29" s="619"/>
      <c r="M29" s="619"/>
      <c r="N29" s="619"/>
      <c r="O29" s="619"/>
      <c r="P29" s="619"/>
      <c r="Q29" s="620"/>
      <c r="R29" s="621">
        <v>377775</v>
      </c>
      <c r="S29" s="622"/>
      <c r="T29" s="622"/>
      <c r="U29" s="622"/>
      <c r="V29" s="622"/>
      <c r="W29" s="622"/>
      <c r="X29" s="622"/>
      <c r="Y29" s="623"/>
      <c r="Z29" s="659">
        <v>0.8</v>
      </c>
      <c r="AA29" s="659"/>
      <c r="AB29" s="659"/>
      <c r="AC29" s="659"/>
      <c r="AD29" s="660" t="s">
        <v>233</v>
      </c>
      <c r="AE29" s="660"/>
      <c r="AF29" s="660"/>
      <c r="AG29" s="660"/>
      <c r="AH29" s="660"/>
      <c r="AI29" s="660"/>
      <c r="AJ29" s="660"/>
      <c r="AK29" s="660"/>
      <c r="AL29" s="624" t="s">
        <v>128</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305</v>
      </c>
      <c r="CE29" s="641"/>
      <c r="CF29" s="618" t="s">
        <v>71</v>
      </c>
      <c r="CG29" s="619"/>
      <c r="CH29" s="619"/>
      <c r="CI29" s="619"/>
      <c r="CJ29" s="619"/>
      <c r="CK29" s="619"/>
      <c r="CL29" s="619"/>
      <c r="CM29" s="619"/>
      <c r="CN29" s="619"/>
      <c r="CO29" s="619"/>
      <c r="CP29" s="619"/>
      <c r="CQ29" s="620"/>
      <c r="CR29" s="621">
        <v>6079355</v>
      </c>
      <c r="CS29" s="634"/>
      <c r="CT29" s="634"/>
      <c r="CU29" s="634"/>
      <c r="CV29" s="634"/>
      <c r="CW29" s="634"/>
      <c r="CX29" s="634"/>
      <c r="CY29" s="635"/>
      <c r="CZ29" s="624">
        <v>14.3</v>
      </c>
      <c r="DA29" s="636"/>
      <c r="DB29" s="636"/>
      <c r="DC29" s="637"/>
      <c r="DD29" s="627">
        <v>5897290</v>
      </c>
      <c r="DE29" s="634"/>
      <c r="DF29" s="634"/>
      <c r="DG29" s="634"/>
      <c r="DH29" s="634"/>
      <c r="DI29" s="634"/>
      <c r="DJ29" s="634"/>
      <c r="DK29" s="635"/>
      <c r="DL29" s="627">
        <v>5897290</v>
      </c>
      <c r="DM29" s="634"/>
      <c r="DN29" s="634"/>
      <c r="DO29" s="634"/>
      <c r="DP29" s="634"/>
      <c r="DQ29" s="634"/>
      <c r="DR29" s="634"/>
      <c r="DS29" s="634"/>
      <c r="DT29" s="634"/>
      <c r="DU29" s="634"/>
      <c r="DV29" s="635"/>
      <c r="DW29" s="624">
        <v>23</v>
      </c>
      <c r="DX29" s="636"/>
      <c r="DY29" s="636"/>
      <c r="DZ29" s="636"/>
      <c r="EA29" s="636"/>
      <c r="EB29" s="636"/>
      <c r="EC29" s="648"/>
    </row>
    <row r="30" spans="2:133" ht="11.25" customHeight="1" x14ac:dyDescent="0.2">
      <c r="B30" s="618" t="s">
        <v>306</v>
      </c>
      <c r="C30" s="619"/>
      <c r="D30" s="619"/>
      <c r="E30" s="619"/>
      <c r="F30" s="619"/>
      <c r="G30" s="619"/>
      <c r="H30" s="619"/>
      <c r="I30" s="619"/>
      <c r="J30" s="619"/>
      <c r="K30" s="619"/>
      <c r="L30" s="619"/>
      <c r="M30" s="619"/>
      <c r="N30" s="619"/>
      <c r="O30" s="619"/>
      <c r="P30" s="619"/>
      <c r="Q30" s="620"/>
      <c r="R30" s="621">
        <v>6749633</v>
      </c>
      <c r="S30" s="622"/>
      <c r="T30" s="622"/>
      <c r="U30" s="622"/>
      <c r="V30" s="622"/>
      <c r="W30" s="622"/>
      <c r="X30" s="622"/>
      <c r="Y30" s="623"/>
      <c r="Z30" s="659">
        <v>15.2</v>
      </c>
      <c r="AA30" s="659"/>
      <c r="AB30" s="659"/>
      <c r="AC30" s="659"/>
      <c r="AD30" s="660" t="s">
        <v>260</v>
      </c>
      <c r="AE30" s="660"/>
      <c r="AF30" s="660"/>
      <c r="AG30" s="660"/>
      <c r="AH30" s="660"/>
      <c r="AI30" s="660"/>
      <c r="AJ30" s="660"/>
      <c r="AK30" s="660"/>
      <c r="AL30" s="624" t="s">
        <v>128</v>
      </c>
      <c r="AM30" s="625"/>
      <c r="AN30" s="625"/>
      <c r="AO30" s="661"/>
      <c r="AP30" s="673" t="s">
        <v>221</v>
      </c>
      <c r="AQ30" s="674"/>
      <c r="AR30" s="674"/>
      <c r="AS30" s="674"/>
      <c r="AT30" s="674"/>
      <c r="AU30" s="674"/>
      <c r="AV30" s="674"/>
      <c r="AW30" s="674"/>
      <c r="AX30" s="674"/>
      <c r="AY30" s="674"/>
      <c r="AZ30" s="674"/>
      <c r="BA30" s="674"/>
      <c r="BB30" s="674"/>
      <c r="BC30" s="674"/>
      <c r="BD30" s="674"/>
      <c r="BE30" s="674"/>
      <c r="BF30" s="675"/>
      <c r="BG30" s="673" t="s">
        <v>307</v>
      </c>
      <c r="BH30" s="691"/>
      <c r="BI30" s="691"/>
      <c r="BJ30" s="691"/>
      <c r="BK30" s="691"/>
      <c r="BL30" s="691"/>
      <c r="BM30" s="691"/>
      <c r="BN30" s="691"/>
      <c r="BO30" s="691"/>
      <c r="BP30" s="691"/>
      <c r="BQ30" s="692"/>
      <c r="BR30" s="673" t="s">
        <v>308</v>
      </c>
      <c r="BS30" s="691"/>
      <c r="BT30" s="691"/>
      <c r="BU30" s="691"/>
      <c r="BV30" s="691"/>
      <c r="BW30" s="691"/>
      <c r="BX30" s="691"/>
      <c r="BY30" s="691"/>
      <c r="BZ30" s="691"/>
      <c r="CA30" s="691"/>
      <c r="CB30" s="692"/>
      <c r="CD30" s="642"/>
      <c r="CE30" s="643"/>
      <c r="CF30" s="618" t="s">
        <v>309</v>
      </c>
      <c r="CG30" s="619"/>
      <c r="CH30" s="619"/>
      <c r="CI30" s="619"/>
      <c r="CJ30" s="619"/>
      <c r="CK30" s="619"/>
      <c r="CL30" s="619"/>
      <c r="CM30" s="619"/>
      <c r="CN30" s="619"/>
      <c r="CO30" s="619"/>
      <c r="CP30" s="619"/>
      <c r="CQ30" s="620"/>
      <c r="CR30" s="621">
        <v>5922436</v>
      </c>
      <c r="CS30" s="622"/>
      <c r="CT30" s="622"/>
      <c r="CU30" s="622"/>
      <c r="CV30" s="622"/>
      <c r="CW30" s="622"/>
      <c r="CX30" s="622"/>
      <c r="CY30" s="623"/>
      <c r="CZ30" s="624">
        <v>14</v>
      </c>
      <c r="DA30" s="636"/>
      <c r="DB30" s="636"/>
      <c r="DC30" s="637"/>
      <c r="DD30" s="627">
        <v>5740371</v>
      </c>
      <c r="DE30" s="622"/>
      <c r="DF30" s="622"/>
      <c r="DG30" s="622"/>
      <c r="DH30" s="622"/>
      <c r="DI30" s="622"/>
      <c r="DJ30" s="622"/>
      <c r="DK30" s="623"/>
      <c r="DL30" s="627">
        <v>5740371</v>
      </c>
      <c r="DM30" s="622"/>
      <c r="DN30" s="622"/>
      <c r="DO30" s="622"/>
      <c r="DP30" s="622"/>
      <c r="DQ30" s="622"/>
      <c r="DR30" s="622"/>
      <c r="DS30" s="622"/>
      <c r="DT30" s="622"/>
      <c r="DU30" s="622"/>
      <c r="DV30" s="623"/>
      <c r="DW30" s="624">
        <v>22.4</v>
      </c>
      <c r="DX30" s="636"/>
      <c r="DY30" s="636"/>
      <c r="DZ30" s="636"/>
      <c r="EA30" s="636"/>
      <c r="EB30" s="636"/>
      <c r="EC30" s="648"/>
    </row>
    <row r="31" spans="2:133" ht="11.25" customHeight="1" x14ac:dyDescent="0.2">
      <c r="B31" s="688" t="s">
        <v>310</v>
      </c>
      <c r="C31" s="689"/>
      <c r="D31" s="689"/>
      <c r="E31" s="689"/>
      <c r="F31" s="689"/>
      <c r="G31" s="689"/>
      <c r="H31" s="689"/>
      <c r="I31" s="689"/>
      <c r="J31" s="689"/>
      <c r="K31" s="689"/>
      <c r="L31" s="689"/>
      <c r="M31" s="689"/>
      <c r="N31" s="689"/>
      <c r="O31" s="689"/>
      <c r="P31" s="689"/>
      <c r="Q31" s="690"/>
      <c r="R31" s="621" t="s">
        <v>260</v>
      </c>
      <c r="S31" s="622"/>
      <c r="T31" s="622"/>
      <c r="U31" s="622"/>
      <c r="V31" s="622"/>
      <c r="W31" s="622"/>
      <c r="X31" s="622"/>
      <c r="Y31" s="623"/>
      <c r="Z31" s="659" t="s">
        <v>233</v>
      </c>
      <c r="AA31" s="659"/>
      <c r="AB31" s="659"/>
      <c r="AC31" s="659"/>
      <c r="AD31" s="660" t="s">
        <v>128</v>
      </c>
      <c r="AE31" s="660"/>
      <c r="AF31" s="660"/>
      <c r="AG31" s="660"/>
      <c r="AH31" s="660"/>
      <c r="AI31" s="660"/>
      <c r="AJ31" s="660"/>
      <c r="AK31" s="660"/>
      <c r="AL31" s="624" t="s">
        <v>244</v>
      </c>
      <c r="AM31" s="625"/>
      <c r="AN31" s="625"/>
      <c r="AO31" s="661"/>
      <c r="AP31" s="693" t="s">
        <v>311</v>
      </c>
      <c r="AQ31" s="694"/>
      <c r="AR31" s="694"/>
      <c r="AS31" s="694"/>
      <c r="AT31" s="695" t="s">
        <v>312</v>
      </c>
      <c r="AU31" s="218"/>
      <c r="AV31" s="218"/>
      <c r="AW31" s="218"/>
      <c r="AX31" s="679" t="s">
        <v>185</v>
      </c>
      <c r="AY31" s="680"/>
      <c r="AZ31" s="680"/>
      <c r="BA31" s="680"/>
      <c r="BB31" s="680"/>
      <c r="BC31" s="680"/>
      <c r="BD31" s="680"/>
      <c r="BE31" s="680"/>
      <c r="BF31" s="681"/>
      <c r="BG31" s="683">
        <v>98.1</v>
      </c>
      <c r="BH31" s="684"/>
      <c r="BI31" s="684"/>
      <c r="BJ31" s="684"/>
      <c r="BK31" s="684"/>
      <c r="BL31" s="684"/>
      <c r="BM31" s="685">
        <v>93.9</v>
      </c>
      <c r="BN31" s="684"/>
      <c r="BO31" s="684"/>
      <c r="BP31" s="684"/>
      <c r="BQ31" s="686"/>
      <c r="BR31" s="683">
        <v>98.2</v>
      </c>
      <c r="BS31" s="684"/>
      <c r="BT31" s="684"/>
      <c r="BU31" s="684"/>
      <c r="BV31" s="684"/>
      <c r="BW31" s="684"/>
      <c r="BX31" s="685">
        <v>93.3</v>
      </c>
      <c r="BY31" s="684"/>
      <c r="BZ31" s="684"/>
      <c r="CA31" s="684"/>
      <c r="CB31" s="686"/>
      <c r="CD31" s="642"/>
      <c r="CE31" s="643"/>
      <c r="CF31" s="618" t="s">
        <v>313</v>
      </c>
      <c r="CG31" s="619"/>
      <c r="CH31" s="619"/>
      <c r="CI31" s="619"/>
      <c r="CJ31" s="619"/>
      <c r="CK31" s="619"/>
      <c r="CL31" s="619"/>
      <c r="CM31" s="619"/>
      <c r="CN31" s="619"/>
      <c r="CO31" s="619"/>
      <c r="CP31" s="619"/>
      <c r="CQ31" s="620"/>
      <c r="CR31" s="621">
        <v>156919</v>
      </c>
      <c r="CS31" s="634"/>
      <c r="CT31" s="634"/>
      <c r="CU31" s="634"/>
      <c r="CV31" s="634"/>
      <c r="CW31" s="634"/>
      <c r="CX31" s="634"/>
      <c r="CY31" s="635"/>
      <c r="CZ31" s="624">
        <v>0.4</v>
      </c>
      <c r="DA31" s="636"/>
      <c r="DB31" s="636"/>
      <c r="DC31" s="637"/>
      <c r="DD31" s="627">
        <v>156919</v>
      </c>
      <c r="DE31" s="634"/>
      <c r="DF31" s="634"/>
      <c r="DG31" s="634"/>
      <c r="DH31" s="634"/>
      <c r="DI31" s="634"/>
      <c r="DJ31" s="634"/>
      <c r="DK31" s="635"/>
      <c r="DL31" s="627">
        <v>156919</v>
      </c>
      <c r="DM31" s="634"/>
      <c r="DN31" s="634"/>
      <c r="DO31" s="634"/>
      <c r="DP31" s="634"/>
      <c r="DQ31" s="634"/>
      <c r="DR31" s="634"/>
      <c r="DS31" s="634"/>
      <c r="DT31" s="634"/>
      <c r="DU31" s="634"/>
      <c r="DV31" s="635"/>
      <c r="DW31" s="624">
        <v>0.6</v>
      </c>
      <c r="DX31" s="636"/>
      <c r="DY31" s="636"/>
      <c r="DZ31" s="636"/>
      <c r="EA31" s="636"/>
      <c r="EB31" s="636"/>
      <c r="EC31" s="648"/>
    </row>
    <row r="32" spans="2:133" ht="11.25" customHeight="1" x14ac:dyDescent="0.2">
      <c r="B32" s="618" t="s">
        <v>314</v>
      </c>
      <c r="C32" s="619"/>
      <c r="D32" s="619"/>
      <c r="E32" s="619"/>
      <c r="F32" s="619"/>
      <c r="G32" s="619"/>
      <c r="H32" s="619"/>
      <c r="I32" s="619"/>
      <c r="J32" s="619"/>
      <c r="K32" s="619"/>
      <c r="L32" s="619"/>
      <c r="M32" s="619"/>
      <c r="N32" s="619"/>
      <c r="O32" s="619"/>
      <c r="P32" s="619"/>
      <c r="Q32" s="620"/>
      <c r="R32" s="621">
        <v>2739118</v>
      </c>
      <c r="S32" s="622"/>
      <c r="T32" s="622"/>
      <c r="U32" s="622"/>
      <c r="V32" s="622"/>
      <c r="W32" s="622"/>
      <c r="X32" s="622"/>
      <c r="Y32" s="623"/>
      <c r="Z32" s="659">
        <v>6.2</v>
      </c>
      <c r="AA32" s="659"/>
      <c r="AB32" s="659"/>
      <c r="AC32" s="659"/>
      <c r="AD32" s="660" t="s">
        <v>128</v>
      </c>
      <c r="AE32" s="660"/>
      <c r="AF32" s="660"/>
      <c r="AG32" s="660"/>
      <c r="AH32" s="660"/>
      <c r="AI32" s="660"/>
      <c r="AJ32" s="660"/>
      <c r="AK32" s="660"/>
      <c r="AL32" s="624" t="s">
        <v>128</v>
      </c>
      <c r="AM32" s="625"/>
      <c r="AN32" s="625"/>
      <c r="AO32" s="661"/>
      <c r="AP32" s="662"/>
      <c r="AQ32" s="663"/>
      <c r="AR32" s="663"/>
      <c r="AS32" s="663"/>
      <c r="AT32" s="696"/>
      <c r="AU32" s="214" t="s">
        <v>315</v>
      </c>
      <c r="AX32" s="618" t="s">
        <v>316</v>
      </c>
      <c r="AY32" s="619"/>
      <c r="AZ32" s="619"/>
      <c r="BA32" s="619"/>
      <c r="BB32" s="619"/>
      <c r="BC32" s="619"/>
      <c r="BD32" s="619"/>
      <c r="BE32" s="619"/>
      <c r="BF32" s="620"/>
      <c r="BG32" s="687">
        <v>98.6</v>
      </c>
      <c r="BH32" s="634"/>
      <c r="BI32" s="634"/>
      <c r="BJ32" s="634"/>
      <c r="BK32" s="634"/>
      <c r="BL32" s="634"/>
      <c r="BM32" s="625">
        <v>97</v>
      </c>
      <c r="BN32" s="634"/>
      <c r="BO32" s="634"/>
      <c r="BP32" s="634"/>
      <c r="BQ32" s="657"/>
      <c r="BR32" s="687">
        <v>98.8</v>
      </c>
      <c r="BS32" s="634"/>
      <c r="BT32" s="634"/>
      <c r="BU32" s="634"/>
      <c r="BV32" s="634"/>
      <c r="BW32" s="634"/>
      <c r="BX32" s="625">
        <v>96.9</v>
      </c>
      <c r="BY32" s="634"/>
      <c r="BZ32" s="634"/>
      <c r="CA32" s="634"/>
      <c r="CB32" s="657"/>
      <c r="CD32" s="644"/>
      <c r="CE32" s="645"/>
      <c r="CF32" s="618" t="s">
        <v>317</v>
      </c>
      <c r="CG32" s="619"/>
      <c r="CH32" s="619"/>
      <c r="CI32" s="619"/>
      <c r="CJ32" s="619"/>
      <c r="CK32" s="619"/>
      <c r="CL32" s="619"/>
      <c r="CM32" s="619"/>
      <c r="CN32" s="619"/>
      <c r="CO32" s="619"/>
      <c r="CP32" s="619"/>
      <c r="CQ32" s="620"/>
      <c r="CR32" s="621" t="s">
        <v>233</v>
      </c>
      <c r="CS32" s="622"/>
      <c r="CT32" s="622"/>
      <c r="CU32" s="622"/>
      <c r="CV32" s="622"/>
      <c r="CW32" s="622"/>
      <c r="CX32" s="622"/>
      <c r="CY32" s="623"/>
      <c r="CZ32" s="624" t="s">
        <v>233</v>
      </c>
      <c r="DA32" s="636"/>
      <c r="DB32" s="636"/>
      <c r="DC32" s="637"/>
      <c r="DD32" s="627" t="s">
        <v>128</v>
      </c>
      <c r="DE32" s="622"/>
      <c r="DF32" s="622"/>
      <c r="DG32" s="622"/>
      <c r="DH32" s="622"/>
      <c r="DI32" s="622"/>
      <c r="DJ32" s="622"/>
      <c r="DK32" s="623"/>
      <c r="DL32" s="627" t="s">
        <v>233</v>
      </c>
      <c r="DM32" s="622"/>
      <c r="DN32" s="622"/>
      <c r="DO32" s="622"/>
      <c r="DP32" s="622"/>
      <c r="DQ32" s="622"/>
      <c r="DR32" s="622"/>
      <c r="DS32" s="622"/>
      <c r="DT32" s="622"/>
      <c r="DU32" s="622"/>
      <c r="DV32" s="623"/>
      <c r="DW32" s="624" t="s">
        <v>128</v>
      </c>
      <c r="DX32" s="636"/>
      <c r="DY32" s="636"/>
      <c r="DZ32" s="636"/>
      <c r="EA32" s="636"/>
      <c r="EB32" s="636"/>
      <c r="EC32" s="648"/>
    </row>
    <row r="33" spans="2:133" ht="11.25" customHeight="1" x14ac:dyDescent="0.2">
      <c r="B33" s="618" t="s">
        <v>318</v>
      </c>
      <c r="C33" s="619"/>
      <c r="D33" s="619"/>
      <c r="E33" s="619"/>
      <c r="F33" s="619"/>
      <c r="G33" s="619"/>
      <c r="H33" s="619"/>
      <c r="I33" s="619"/>
      <c r="J33" s="619"/>
      <c r="K33" s="619"/>
      <c r="L33" s="619"/>
      <c r="M33" s="619"/>
      <c r="N33" s="619"/>
      <c r="O33" s="619"/>
      <c r="P33" s="619"/>
      <c r="Q33" s="620"/>
      <c r="R33" s="621">
        <v>156906</v>
      </c>
      <c r="S33" s="622"/>
      <c r="T33" s="622"/>
      <c r="U33" s="622"/>
      <c r="V33" s="622"/>
      <c r="W33" s="622"/>
      <c r="X33" s="622"/>
      <c r="Y33" s="623"/>
      <c r="Z33" s="659">
        <v>0.4</v>
      </c>
      <c r="AA33" s="659"/>
      <c r="AB33" s="659"/>
      <c r="AC33" s="659"/>
      <c r="AD33" s="660">
        <v>86889</v>
      </c>
      <c r="AE33" s="660"/>
      <c r="AF33" s="660"/>
      <c r="AG33" s="660"/>
      <c r="AH33" s="660"/>
      <c r="AI33" s="660"/>
      <c r="AJ33" s="660"/>
      <c r="AK33" s="660"/>
      <c r="AL33" s="624">
        <v>0.3</v>
      </c>
      <c r="AM33" s="625"/>
      <c r="AN33" s="625"/>
      <c r="AO33" s="661"/>
      <c r="AP33" s="664"/>
      <c r="AQ33" s="665"/>
      <c r="AR33" s="665"/>
      <c r="AS33" s="665"/>
      <c r="AT33" s="697"/>
      <c r="AU33" s="219"/>
      <c r="AV33" s="219"/>
      <c r="AW33" s="219"/>
      <c r="AX33" s="602" t="s">
        <v>319</v>
      </c>
      <c r="AY33" s="603"/>
      <c r="AZ33" s="603"/>
      <c r="BA33" s="603"/>
      <c r="BB33" s="603"/>
      <c r="BC33" s="603"/>
      <c r="BD33" s="603"/>
      <c r="BE33" s="603"/>
      <c r="BF33" s="604"/>
      <c r="BG33" s="682">
        <v>97.5</v>
      </c>
      <c r="BH33" s="606"/>
      <c r="BI33" s="606"/>
      <c r="BJ33" s="606"/>
      <c r="BK33" s="606"/>
      <c r="BL33" s="606"/>
      <c r="BM33" s="652">
        <v>91.3</v>
      </c>
      <c r="BN33" s="606"/>
      <c r="BO33" s="606"/>
      <c r="BP33" s="606"/>
      <c r="BQ33" s="669"/>
      <c r="BR33" s="682">
        <v>97.5</v>
      </c>
      <c r="BS33" s="606"/>
      <c r="BT33" s="606"/>
      <c r="BU33" s="606"/>
      <c r="BV33" s="606"/>
      <c r="BW33" s="606"/>
      <c r="BX33" s="652">
        <v>90.5</v>
      </c>
      <c r="BY33" s="606"/>
      <c r="BZ33" s="606"/>
      <c r="CA33" s="606"/>
      <c r="CB33" s="669"/>
      <c r="CD33" s="618" t="s">
        <v>320</v>
      </c>
      <c r="CE33" s="619"/>
      <c r="CF33" s="619"/>
      <c r="CG33" s="619"/>
      <c r="CH33" s="619"/>
      <c r="CI33" s="619"/>
      <c r="CJ33" s="619"/>
      <c r="CK33" s="619"/>
      <c r="CL33" s="619"/>
      <c r="CM33" s="619"/>
      <c r="CN33" s="619"/>
      <c r="CO33" s="619"/>
      <c r="CP33" s="619"/>
      <c r="CQ33" s="620"/>
      <c r="CR33" s="621">
        <v>17838037</v>
      </c>
      <c r="CS33" s="634"/>
      <c r="CT33" s="634"/>
      <c r="CU33" s="634"/>
      <c r="CV33" s="634"/>
      <c r="CW33" s="634"/>
      <c r="CX33" s="634"/>
      <c r="CY33" s="635"/>
      <c r="CZ33" s="624">
        <v>42.1</v>
      </c>
      <c r="DA33" s="636"/>
      <c r="DB33" s="636"/>
      <c r="DC33" s="637"/>
      <c r="DD33" s="627">
        <v>12537197</v>
      </c>
      <c r="DE33" s="634"/>
      <c r="DF33" s="634"/>
      <c r="DG33" s="634"/>
      <c r="DH33" s="634"/>
      <c r="DI33" s="634"/>
      <c r="DJ33" s="634"/>
      <c r="DK33" s="635"/>
      <c r="DL33" s="627">
        <v>9461081</v>
      </c>
      <c r="DM33" s="634"/>
      <c r="DN33" s="634"/>
      <c r="DO33" s="634"/>
      <c r="DP33" s="634"/>
      <c r="DQ33" s="634"/>
      <c r="DR33" s="634"/>
      <c r="DS33" s="634"/>
      <c r="DT33" s="634"/>
      <c r="DU33" s="634"/>
      <c r="DV33" s="635"/>
      <c r="DW33" s="624">
        <v>36.799999999999997</v>
      </c>
      <c r="DX33" s="636"/>
      <c r="DY33" s="636"/>
      <c r="DZ33" s="636"/>
      <c r="EA33" s="636"/>
      <c r="EB33" s="636"/>
      <c r="EC33" s="648"/>
    </row>
    <row r="34" spans="2:133" ht="11.25" customHeight="1" x14ac:dyDescent="0.2">
      <c r="B34" s="618" t="s">
        <v>321</v>
      </c>
      <c r="C34" s="619"/>
      <c r="D34" s="619"/>
      <c r="E34" s="619"/>
      <c r="F34" s="619"/>
      <c r="G34" s="619"/>
      <c r="H34" s="619"/>
      <c r="I34" s="619"/>
      <c r="J34" s="619"/>
      <c r="K34" s="619"/>
      <c r="L34" s="619"/>
      <c r="M34" s="619"/>
      <c r="N34" s="619"/>
      <c r="O34" s="619"/>
      <c r="P34" s="619"/>
      <c r="Q34" s="620"/>
      <c r="R34" s="621">
        <v>846252</v>
      </c>
      <c r="S34" s="622"/>
      <c r="T34" s="622"/>
      <c r="U34" s="622"/>
      <c r="V34" s="622"/>
      <c r="W34" s="622"/>
      <c r="X34" s="622"/>
      <c r="Y34" s="623"/>
      <c r="Z34" s="659">
        <v>1.9</v>
      </c>
      <c r="AA34" s="659"/>
      <c r="AB34" s="659"/>
      <c r="AC34" s="659"/>
      <c r="AD34" s="660" t="s">
        <v>244</v>
      </c>
      <c r="AE34" s="660"/>
      <c r="AF34" s="660"/>
      <c r="AG34" s="660"/>
      <c r="AH34" s="660"/>
      <c r="AI34" s="660"/>
      <c r="AJ34" s="660"/>
      <c r="AK34" s="660"/>
      <c r="AL34" s="624" t="s">
        <v>128</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322</v>
      </c>
      <c r="CE34" s="619"/>
      <c r="CF34" s="619"/>
      <c r="CG34" s="619"/>
      <c r="CH34" s="619"/>
      <c r="CI34" s="619"/>
      <c r="CJ34" s="619"/>
      <c r="CK34" s="619"/>
      <c r="CL34" s="619"/>
      <c r="CM34" s="619"/>
      <c r="CN34" s="619"/>
      <c r="CO34" s="619"/>
      <c r="CP34" s="619"/>
      <c r="CQ34" s="620"/>
      <c r="CR34" s="621">
        <v>8042286</v>
      </c>
      <c r="CS34" s="622"/>
      <c r="CT34" s="622"/>
      <c r="CU34" s="622"/>
      <c r="CV34" s="622"/>
      <c r="CW34" s="622"/>
      <c r="CX34" s="622"/>
      <c r="CY34" s="623"/>
      <c r="CZ34" s="624">
        <v>19</v>
      </c>
      <c r="DA34" s="636"/>
      <c r="DB34" s="636"/>
      <c r="DC34" s="637"/>
      <c r="DD34" s="627">
        <v>5817045</v>
      </c>
      <c r="DE34" s="622"/>
      <c r="DF34" s="622"/>
      <c r="DG34" s="622"/>
      <c r="DH34" s="622"/>
      <c r="DI34" s="622"/>
      <c r="DJ34" s="622"/>
      <c r="DK34" s="623"/>
      <c r="DL34" s="627">
        <v>4743472</v>
      </c>
      <c r="DM34" s="622"/>
      <c r="DN34" s="622"/>
      <c r="DO34" s="622"/>
      <c r="DP34" s="622"/>
      <c r="DQ34" s="622"/>
      <c r="DR34" s="622"/>
      <c r="DS34" s="622"/>
      <c r="DT34" s="622"/>
      <c r="DU34" s="622"/>
      <c r="DV34" s="623"/>
      <c r="DW34" s="624">
        <v>18.5</v>
      </c>
      <c r="DX34" s="636"/>
      <c r="DY34" s="636"/>
      <c r="DZ34" s="636"/>
      <c r="EA34" s="636"/>
      <c r="EB34" s="636"/>
      <c r="EC34" s="648"/>
    </row>
    <row r="35" spans="2:133" ht="11.25" customHeight="1" x14ac:dyDescent="0.2">
      <c r="B35" s="618" t="s">
        <v>323</v>
      </c>
      <c r="C35" s="619"/>
      <c r="D35" s="619"/>
      <c r="E35" s="619"/>
      <c r="F35" s="619"/>
      <c r="G35" s="619"/>
      <c r="H35" s="619"/>
      <c r="I35" s="619"/>
      <c r="J35" s="619"/>
      <c r="K35" s="619"/>
      <c r="L35" s="619"/>
      <c r="M35" s="619"/>
      <c r="N35" s="619"/>
      <c r="O35" s="619"/>
      <c r="P35" s="619"/>
      <c r="Q35" s="620"/>
      <c r="R35" s="621">
        <v>1114027</v>
      </c>
      <c r="S35" s="622"/>
      <c r="T35" s="622"/>
      <c r="U35" s="622"/>
      <c r="V35" s="622"/>
      <c r="W35" s="622"/>
      <c r="X35" s="622"/>
      <c r="Y35" s="623"/>
      <c r="Z35" s="659">
        <v>2.5</v>
      </c>
      <c r="AA35" s="659"/>
      <c r="AB35" s="659"/>
      <c r="AC35" s="659"/>
      <c r="AD35" s="660" t="s">
        <v>128</v>
      </c>
      <c r="AE35" s="660"/>
      <c r="AF35" s="660"/>
      <c r="AG35" s="660"/>
      <c r="AH35" s="660"/>
      <c r="AI35" s="660"/>
      <c r="AJ35" s="660"/>
      <c r="AK35" s="660"/>
      <c r="AL35" s="624" t="s">
        <v>128</v>
      </c>
      <c r="AM35" s="625"/>
      <c r="AN35" s="625"/>
      <c r="AO35" s="661"/>
      <c r="AP35" s="222"/>
      <c r="AQ35" s="673" t="s">
        <v>324</v>
      </c>
      <c r="AR35" s="674"/>
      <c r="AS35" s="674"/>
      <c r="AT35" s="674"/>
      <c r="AU35" s="674"/>
      <c r="AV35" s="674"/>
      <c r="AW35" s="674"/>
      <c r="AX35" s="674"/>
      <c r="AY35" s="674"/>
      <c r="AZ35" s="674"/>
      <c r="BA35" s="674"/>
      <c r="BB35" s="674"/>
      <c r="BC35" s="674"/>
      <c r="BD35" s="674"/>
      <c r="BE35" s="674"/>
      <c r="BF35" s="675"/>
      <c r="BG35" s="673" t="s">
        <v>325</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326</v>
      </c>
      <c r="CE35" s="619"/>
      <c r="CF35" s="619"/>
      <c r="CG35" s="619"/>
      <c r="CH35" s="619"/>
      <c r="CI35" s="619"/>
      <c r="CJ35" s="619"/>
      <c r="CK35" s="619"/>
      <c r="CL35" s="619"/>
      <c r="CM35" s="619"/>
      <c r="CN35" s="619"/>
      <c r="CO35" s="619"/>
      <c r="CP35" s="619"/>
      <c r="CQ35" s="620"/>
      <c r="CR35" s="621">
        <v>775991</v>
      </c>
      <c r="CS35" s="634"/>
      <c r="CT35" s="634"/>
      <c r="CU35" s="634"/>
      <c r="CV35" s="634"/>
      <c r="CW35" s="634"/>
      <c r="CX35" s="634"/>
      <c r="CY35" s="635"/>
      <c r="CZ35" s="624">
        <v>1.8</v>
      </c>
      <c r="DA35" s="636"/>
      <c r="DB35" s="636"/>
      <c r="DC35" s="637"/>
      <c r="DD35" s="627">
        <v>683005</v>
      </c>
      <c r="DE35" s="634"/>
      <c r="DF35" s="634"/>
      <c r="DG35" s="634"/>
      <c r="DH35" s="634"/>
      <c r="DI35" s="634"/>
      <c r="DJ35" s="634"/>
      <c r="DK35" s="635"/>
      <c r="DL35" s="627">
        <v>683005</v>
      </c>
      <c r="DM35" s="634"/>
      <c r="DN35" s="634"/>
      <c r="DO35" s="634"/>
      <c r="DP35" s="634"/>
      <c r="DQ35" s="634"/>
      <c r="DR35" s="634"/>
      <c r="DS35" s="634"/>
      <c r="DT35" s="634"/>
      <c r="DU35" s="634"/>
      <c r="DV35" s="635"/>
      <c r="DW35" s="624">
        <v>2.7</v>
      </c>
      <c r="DX35" s="636"/>
      <c r="DY35" s="636"/>
      <c r="DZ35" s="636"/>
      <c r="EA35" s="636"/>
      <c r="EB35" s="636"/>
      <c r="EC35" s="648"/>
    </row>
    <row r="36" spans="2:133" ht="11.25" customHeight="1" x14ac:dyDescent="0.2">
      <c r="B36" s="618" t="s">
        <v>327</v>
      </c>
      <c r="C36" s="619"/>
      <c r="D36" s="619"/>
      <c r="E36" s="619"/>
      <c r="F36" s="619"/>
      <c r="G36" s="619"/>
      <c r="H36" s="619"/>
      <c r="I36" s="619"/>
      <c r="J36" s="619"/>
      <c r="K36" s="619"/>
      <c r="L36" s="619"/>
      <c r="M36" s="619"/>
      <c r="N36" s="619"/>
      <c r="O36" s="619"/>
      <c r="P36" s="619"/>
      <c r="Q36" s="620"/>
      <c r="R36" s="621">
        <v>1922033</v>
      </c>
      <c r="S36" s="622"/>
      <c r="T36" s="622"/>
      <c r="U36" s="622"/>
      <c r="V36" s="622"/>
      <c r="W36" s="622"/>
      <c r="X36" s="622"/>
      <c r="Y36" s="623"/>
      <c r="Z36" s="659">
        <v>4.3</v>
      </c>
      <c r="AA36" s="659"/>
      <c r="AB36" s="659"/>
      <c r="AC36" s="659"/>
      <c r="AD36" s="660" t="s">
        <v>233</v>
      </c>
      <c r="AE36" s="660"/>
      <c r="AF36" s="660"/>
      <c r="AG36" s="660"/>
      <c r="AH36" s="660"/>
      <c r="AI36" s="660"/>
      <c r="AJ36" s="660"/>
      <c r="AK36" s="660"/>
      <c r="AL36" s="624" t="s">
        <v>233</v>
      </c>
      <c r="AM36" s="625"/>
      <c r="AN36" s="625"/>
      <c r="AO36" s="661"/>
      <c r="AP36" s="222"/>
      <c r="AQ36" s="670" t="s">
        <v>328</v>
      </c>
      <c r="AR36" s="671"/>
      <c r="AS36" s="671"/>
      <c r="AT36" s="671"/>
      <c r="AU36" s="671"/>
      <c r="AV36" s="671"/>
      <c r="AW36" s="671"/>
      <c r="AX36" s="671"/>
      <c r="AY36" s="672"/>
      <c r="AZ36" s="676">
        <v>4306045</v>
      </c>
      <c r="BA36" s="677"/>
      <c r="BB36" s="677"/>
      <c r="BC36" s="677"/>
      <c r="BD36" s="677"/>
      <c r="BE36" s="677"/>
      <c r="BF36" s="678"/>
      <c r="BG36" s="679" t="s">
        <v>329</v>
      </c>
      <c r="BH36" s="680"/>
      <c r="BI36" s="680"/>
      <c r="BJ36" s="680"/>
      <c r="BK36" s="680"/>
      <c r="BL36" s="680"/>
      <c r="BM36" s="680"/>
      <c r="BN36" s="680"/>
      <c r="BO36" s="680"/>
      <c r="BP36" s="680"/>
      <c r="BQ36" s="680"/>
      <c r="BR36" s="680"/>
      <c r="BS36" s="680"/>
      <c r="BT36" s="680"/>
      <c r="BU36" s="681"/>
      <c r="BV36" s="676">
        <v>342406</v>
      </c>
      <c r="BW36" s="677"/>
      <c r="BX36" s="677"/>
      <c r="BY36" s="677"/>
      <c r="BZ36" s="677"/>
      <c r="CA36" s="677"/>
      <c r="CB36" s="678"/>
      <c r="CD36" s="618" t="s">
        <v>330</v>
      </c>
      <c r="CE36" s="619"/>
      <c r="CF36" s="619"/>
      <c r="CG36" s="619"/>
      <c r="CH36" s="619"/>
      <c r="CI36" s="619"/>
      <c r="CJ36" s="619"/>
      <c r="CK36" s="619"/>
      <c r="CL36" s="619"/>
      <c r="CM36" s="619"/>
      <c r="CN36" s="619"/>
      <c r="CO36" s="619"/>
      <c r="CP36" s="619"/>
      <c r="CQ36" s="620"/>
      <c r="CR36" s="621">
        <v>3560325</v>
      </c>
      <c r="CS36" s="622"/>
      <c r="CT36" s="622"/>
      <c r="CU36" s="622"/>
      <c r="CV36" s="622"/>
      <c r="CW36" s="622"/>
      <c r="CX36" s="622"/>
      <c r="CY36" s="623"/>
      <c r="CZ36" s="624">
        <v>8.4</v>
      </c>
      <c r="DA36" s="636"/>
      <c r="DB36" s="636"/>
      <c r="DC36" s="637"/>
      <c r="DD36" s="627">
        <v>2790654</v>
      </c>
      <c r="DE36" s="622"/>
      <c r="DF36" s="622"/>
      <c r="DG36" s="622"/>
      <c r="DH36" s="622"/>
      <c r="DI36" s="622"/>
      <c r="DJ36" s="622"/>
      <c r="DK36" s="623"/>
      <c r="DL36" s="627">
        <v>1289268</v>
      </c>
      <c r="DM36" s="622"/>
      <c r="DN36" s="622"/>
      <c r="DO36" s="622"/>
      <c r="DP36" s="622"/>
      <c r="DQ36" s="622"/>
      <c r="DR36" s="622"/>
      <c r="DS36" s="622"/>
      <c r="DT36" s="622"/>
      <c r="DU36" s="622"/>
      <c r="DV36" s="623"/>
      <c r="DW36" s="624">
        <v>5</v>
      </c>
      <c r="DX36" s="636"/>
      <c r="DY36" s="636"/>
      <c r="DZ36" s="636"/>
      <c r="EA36" s="636"/>
      <c r="EB36" s="636"/>
      <c r="EC36" s="648"/>
    </row>
    <row r="37" spans="2:133" ht="11.25" customHeight="1" x14ac:dyDescent="0.2">
      <c r="B37" s="618" t="s">
        <v>331</v>
      </c>
      <c r="C37" s="619"/>
      <c r="D37" s="619"/>
      <c r="E37" s="619"/>
      <c r="F37" s="619"/>
      <c r="G37" s="619"/>
      <c r="H37" s="619"/>
      <c r="I37" s="619"/>
      <c r="J37" s="619"/>
      <c r="K37" s="619"/>
      <c r="L37" s="619"/>
      <c r="M37" s="619"/>
      <c r="N37" s="619"/>
      <c r="O37" s="619"/>
      <c r="P37" s="619"/>
      <c r="Q37" s="620"/>
      <c r="R37" s="621">
        <v>1489124</v>
      </c>
      <c r="S37" s="622"/>
      <c r="T37" s="622"/>
      <c r="U37" s="622"/>
      <c r="V37" s="622"/>
      <c r="W37" s="622"/>
      <c r="X37" s="622"/>
      <c r="Y37" s="623"/>
      <c r="Z37" s="659">
        <v>3.3</v>
      </c>
      <c r="AA37" s="659"/>
      <c r="AB37" s="659"/>
      <c r="AC37" s="659"/>
      <c r="AD37" s="660">
        <v>4892</v>
      </c>
      <c r="AE37" s="660"/>
      <c r="AF37" s="660"/>
      <c r="AG37" s="660"/>
      <c r="AH37" s="660"/>
      <c r="AI37" s="660"/>
      <c r="AJ37" s="660"/>
      <c r="AK37" s="660"/>
      <c r="AL37" s="624">
        <v>0</v>
      </c>
      <c r="AM37" s="625"/>
      <c r="AN37" s="625"/>
      <c r="AO37" s="661"/>
      <c r="AQ37" s="654" t="s">
        <v>332</v>
      </c>
      <c r="AR37" s="655"/>
      <c r="AS37" s="655"/>
      <c r="AT37" s="655"/>
      <c r="AU37" s="655"/>
      <c r="AV37" s="655"/>
      <c r="AW37" s="655"/>
      <c r="AX37" s="655"/>
      <c r="AY37" s="656"/>
      <c r="AZ37" s="621">
        <v>835198</v>
      </c>
      <c r="BA37" s="622"/>
      <c r="BB37" s="622"/>
      <c r="BC37" s="622"/>
      <c r="BD37" s="634"/>
      <c r="BE37" s="634"/>
      <c r="BF37" s="657"/>
      <c r="BG37" s="618" t="s">
        <v>333</v>
      </c>
      <c r="BH37" s="619"/>
      <c r="BI37" s="619"/>
      <c r="BJ37" s="619"/>
      <c r="BK37" s="619"/>
      <c r="BL37" s="619"/>
      <c r="BM37" s="619"/>
      <c r="BN37" s="619"/>
      <c r="BO37" s="619"/>
      <c r="BP37" s="619"/>
      <c r="BQ37" s="619"/>
      <c r="BR37" s="619"/>
      <c r="BS37" s="619"/>
      <c r="BT37" s="619"/>
      <c r="BU37" s="620"/>
      <c r="BV37" s="621">
        <v>306266</v>
      </c>
      <c r="BW37" s="622"/>
      <c r="BX37" s="622"/>
      <c r="BY37" s="622"/>
      <c r="BZ37" s="622"/>
      <c r="CA37" s="622"/>
      <c r="CB37" s="658"/>
      <c r="CD37" s="618" t="s">
        <v>334</v>
      </c>
      <c r="CE37" s="619"/>
      <c r="CF37" s="619"/>
      <c r="CG37" s="619"/>
      <c r="CH37" s="619"/>
      <c r="CI37" s="619"/>
      <c r="CJ37" s="619"/>
      <c r="CK37" s="619"/>
      <c r="CL37" s="619"/>
      <c r="CM37" s="619"/>
      <c r="CN37" s="619"/>
      <c r="CO37" s="619"/>
      <c r="CP37" s="619"/>
      <c r="CQ37" s="620"/>
      <c r="CR37" s="621">
        <v>33763</v>
      </c>
      <c r="CS37" s="634"/>
      <c r="CT37" s="634"/>
      <c r="CU37" s="634"/>
      <c r="CV37" s="634"/>
      <c r="CW37" s="634"/>
      <c r="CX37" s="634"/>
      <c r="CY37" s="635"/>
      <c r="CZ37" s="624">
        <v>0.1</v>
      </c>
      <c r="DA37" s="636"/>
      <c r="DB37" s="636"/>
      <c r="DC37" s="637"/>
      <c r="DD37" s="627">
        <v>33763</v>
      </c>
      <c r="DE37" s="634"/>
      <c r="DF37" s="634"/>
      <c r="DG37" s="634"/>
      <c r="DH37" s="634"/>
      <c r="DI37" s="634"/>
      <c r="DJ37" s="634"/>
      <c r="DK37" s="635"/>
      <c r="DL37" s="627">
        <v>33763</v>
      </c>
      <c r="DM37" s="634"/>
      <c r="DN37" s="634"/>
      <c r="DO37" s="634"/>
      <c r="DP37" s="634"/>
      <c r="DQ37" s="634"/>
      <c r="DR37" s="634"/>
      <c r="DS37" s="634"/>
      <c r="DT37" s="634"/>
      <c r="DU37" s="634"/>
      <c r="DV37" s="635"/>
      <c r="DW37" s="624">
        <v>0.1</v>
      </c>
      <c r="DX37" s="636"/>
      <c r="DY37" s="636"/>
      <c r="DZ37" s="636"/>
      <c r="EA37" s="636"/>
      <c r="EB37" s="636"/>
      <c r="EC37" s="648"/>
    </row>
    <row r="38" spans="2:133" ht="11.25" customHeight="1" x14ac:dyDescent="0.2">
      <c r="B38" s="618" t="s">
        <v>335</v>
      </c>
      <c r="C38" s="619"/>
      <c r="D38" s="619"/>
      <c r="E38" s="619"/>
      <c r="F38" s="619"/>
      <c r="G38" s="619"/>
      <c r="H38" s="619"/>
      <c r="I38" s="619"/>
      <c r="J38" s="619"/>
      <c r="K38" s="619"/>
      <c r="L38" s="619"/>
      <c r="M38" s="619"/>
      <c r="N38" s="619"/>
      <c r="O38" s="619"/>
      <c r="P38" s="619"/>
      <c r="Q38" s="620"/>
      <c r="R38" s="621">
        <v>1206600</v>
      </c>
      <c r="S38" s="622"/>
      <c r="T38" s="622"/>
      <c r="U38" s="622"/>
      <c r="V38" s="622"/>
      <c r="W38" s="622"/>
      <c r="X38" s="622"/>
      <c r="Y38" s="623"/>
      <c r="Z38" s="659">
        <v>2.7</v>
      </c>
      <c r="AA38" s="659"/>
      <c r="AB38" s="659"/>
      <c r="AC38" s="659"/>
      <c r="AD38" s="660" t="s">
        <v>233</v>
      </c>
      <c r="AE38" s="660"/>
      <c r="AF38" s="660"/>
      <c r="AG38" s="660"/>
      <c r="AH38" s="660"/>
      <c r="AI38" s="660"/>
      <c r="AJ38" s="660"/>
      <c r="AK38" s="660"/>
      <c r="AL38" s="624" t="s">
        <v>233</v>
      </c>
      <c r="AM38" s="625"/>
      <c r="AN38" s="625"/>
      <c r="AO38" s="661"/>
      <c r="AQ38" s="654" t="s">
        <v>336</v>
      </c>
      <c r="AR38" s="655"/>
      <c r="AS38" s="655"/>
      <c r="AT38" s="655"/>
      <c r="AU38" s="655"/>
      <c r="AV38" s="655"/>
      <c r="AW38" s="655"/>
      <c r="AX38" s="655"/>
      <c r="AY38" s="656"/>
      <c r="AZ38" s="621">
        <v>130794</v>
      </c>
      <c r="BA38" s="622"/>
      <c r="BB38" s="622"/>
      <c r="BC38" s="622"/>
      <c r="BD38" s="634"/>
      <c r="BE38" s="634"/>
      <c r="BF38" s="657"/>
      <c r="BG38" s="618" t="s">
        <v>337</v>
      </c>
      <c r="BH38" s="619"/>
      <c r="BI38" s="619"/>
      <c r="BJ38" s="619"/>
      <c r="BK38" s="619"/>
      <c r="BL38" s="619"/>
      <c r="BM38" s="619"/>
      <c r="BN38" s="619"/>
      <c r="BO38" s="619"/>
      <c r="BP38" s="619"/>
      <c r="BQ38" s="619"/>
      <c r="BR38" s="619"/>
      <c r="BS38" s="619"/>
      <c r="BT38" s="619"/>
      <c r="BU38" s="620"/>
      <c r="BV38" s="621">
        <v>11392</v>
      </c>
      <c r="BW38" s="622"/>
      <c r="BX38" s="622"/>
      <c r="BY38" s="622"/>
      <c r="BZ38" s="622"/>
      <c r="CA38" s="622"/>
      <c r="CB38" s="658"/>
      <c r="CD38" s="618" t="s">
        <v>338</v>
      </c>
      <c r="CE38" s="619"/>
      <c r="CF38" s="619"/>
      <c r="CG38" s="619"/>
      <c r="CH38" s="619"/>
      <c r="CI38" s="619"/>
      <c r="CJ38" s="619"/>
      <c r="CK38" s="619"/>
      <c r="CL38" s="619"/>
      <c r="CM38" s="619"/>
      <c r="CN38" s="619"/>
      <c r="CO38" s="619"/>
      <c r="CP38" s="619"/>
      <c r="CQ38" s="620"/>
      <c r="CR38" s="621">
        <v>3340053</v>
      </c>
      <c r="CS38" s="622"/>
      <c r="CT38" s="622"/>
      <c r="CU38" s="622"/>
      <c r="CV38" s="622"/>
      <c r="CW38" s="622"/>
      <c r="CX38" s="622"/>
      <c r="CY38" s="623"/>
      <c r="CZ38" s="624">
        <v>7.9</v>
      </c>
      <c r="DA38" s="636"/>
      <c r="DB38" s="636"/>
      <c r="DC38" s="637"/>
      <c r="DD38" s="627">
        <v>2727584</v>
      </c>
      <c r="DE38" s="622"/>
      <c r="DF38" s="622"/>
      <c r="DG38" s="622"/>
      <c r="DH38" s="622"/>
      <c r="DI38" s="622"/>
      <c r="DJ38" s="622"/>
      <c r="DK38" s="623"/>
      <c r="DL38" s="627">
        <v>2613156</v>
      </c>
      <c r="DM38" s="622"/>
      <c r="DN38" s="622"/>
      <c r="DO38" s="622"/>
      <c r="DP38" s="622"/>
      <c r="DQ38" s="622"/>
      <c r="DR38" s="622"/>
      <c r="DS38" s="622"/>
      <c r="DT38" s="622"/>
      <c r="DU38" s="622"/>
      <c r="DV38" s="623"/>
      <c r="DW38" s="624">
        <v>10.199999999999999</v>
      </c>
      <c r="DX38" s="636"/>
      <c r="DY38" s="636"/>
      <c r="DZ38" s="636"/>
      <c r="EA38" s="636"/>
      <c r="EB38" s="636"/>
      <c r="EC38" s="648"/>
    </row>
    <row r="39" spans="2:133" ht="11.25" customHeight="1" x14ac:dyDescent="0.2">
      <c r="B39" s="618" t="s">
        <v>339</v>
      </c>
      <c r="C39" s="619"/>
      <c r="D39" s="619"/>
      <c r="E39" s="619"/>
      <c r="F39" s="619"/>
      <c r="G39" s="619"/>
      <c r="H39" s="619"/>
      <c r="I39" s="619"/>
      <c r="J39" s="619"/>
      <c r="K39" s="619"/>
      <c r="L39" s="619"/>
      <c r="M39" s="619"/>
      <c r="N39" s="619"/>
      <c r="O39" s="619"/>
      <c r="P39" s="619"/>
      <c r="Q39" s="620"/>
      <c r="R39" s="621" t="s">
        <v>128</v>
      </c>
      <c r="S39" s="622"/>
      <c r="T39" s="622"/>
      <c r="U39" s="622"/>
      <c r="V39" s="622"/>
      <c r="W39" s="622"/>
      <c r="X39" s="622"/>
      <c r="Y39" s="623"/>
      <c r="Z39" s="659" t="s">
        <v>233</v>
      </c>
      <c r="AA39" s="659"/>
      <c r="AB39" s="659"/>
      <c r="AC39" s="659"/>
      <c r="AD39" s="660" t="s">
        <v>128</v>
      </c>
      <c r="AE39" s="660"/>
      <c r="AF39" s="660"/>
      <c r="AG39" s="660"/>
      <c r="AH39" s="660"/>
      <c r="AI39" s="660"/>
      <c r="AJ39" s="660"/>
      <c r="AK39" s="660"/>
      <c r="AL39" s="624" t="s">
        <v>233</v>
      </c>
      <c r="AM39" s="625"/>
      <c r="AN39" s="625"/>
      <c r="AO39" s="661"/>
      <c r="AQ39" s="654" t="s">
        <v>340</v>
      </c>
      <c r="AR39" s="655"/>
      <c r="AS39" s="655"/>
      <c r="AT39" s="655"/>
      <c r="AU39" s="655"/>
      <c r="AV39" s="655"/>
      <c r="AW39" s="655"/>
      <c r="AX39" s="655"/>
      <c r="AY39" s="656"/>
      <c r="AZ39" s="621">
        <v>35533</v>
      </c>
      <c r="BA39" s="622"/>
      <c r="BB39" s="622"/>
      <c r="BC39" s="622"/>
      <c r="BD39" s="634"/>
      <c r="BE39" s="634"/>
      <c r="BF39" s="657"/>
      <c r="BG39" s="618" t="s">
        <v>341</v>
      </c>
      <c r="BH39" s="619"/>
      <c r="BI39" s="619"/>
      <c r="BJ39" s="619"/>
      <c r="BK39" s="619"/>
      <c r="BL39" s="619"/>
      <c r="BM39" s="619"/>
      <c r="BN39" s="619"/>
      <c r="BO39" s="619"/>
      <c r="BP39" s="619"/>
      <c r="BQ39" s="619"/>
      <c r="BR39" s="619"/>
      <c r="BS39" s="619"/>
      <c r="BT39" s="619"/>
      <c r="BU39" s="620"/>
      <c r="BV39" s="621">
        <v>16943</v>
      </c>
      <c r="BW39" s="622"/>
      <c r="BX39" s="622"/>
      <c r="BY39" s="622"/>
      <c r="BZ39" s="622"/>
      <c r="CA39" s="622"/>
      <c r="CB39" s="658"/>
      <c r="CD39" s="618" t="s">
        <v>342</v>
      </c>
      <c r="CE39" s="619"/>
      <c r="CF39" s="619"/>
      <c r="CG39" s="619"/>
      <c r="CH39" s="619"/>
      <c r="CI39" s="619"/>
      <c r="CJ39" s="619"/>
      <c r="CK39" s="619"/>
      <c r="CL39" s="619"/>
      <c r="CM39" s="619"/>
      <c r="CN39" s="619"/>
      <c r="CO39" s="619"/>
      <c r="CP39" s="619"/>
      <c r="CQ39" s="620"/>
      <c r="CR39" s="621">
        <v>770861</v>
      </c>
      <c r="CS39" s="634"/>
      <c r="CT39" s="634"/>
      <c r="CU39" s="634"/>
      <c r="CV39" s="634"/>
      <c r="CW39" s="634"/>
      <c r="CX39" s="634"/>
      <c r="CY39" s="635"/>
      <c r="CZ39" s="624">
        <v>1.8</v>
      </c>
      <c r="DA39" s="636"/>
      <c r="DB39" s="636"/>
      <c r="DC39" s="637"/>
      <c r="DD39" s="627">
        <v>271946</v>
      </c>
      <c r="DE39" s="634"/>
      <c r="DF39" s="634"/>
      <c r="DG39" s="634"/>
      <c r="DH39" s="634"/>
      <c r="DI39" s="634"/>
      <c r="DJ39" s="634"/>
      <c r="DK39" s="635"/>
      <c r="DL39" s="627" t="s">
        <v>233</v>
      </c>
      <c r="DM39" s="634"/>
      <c r="DN39" s="634"/>
      <c r="DO39" s="634"/>
      <c r="DP39" s="634"/>
      <c r="DQ39" s="634"/>
      <c r="DR39" s="634"/>
      <c r="DS39" s="634"/>
      <c r="DT39" s="634"/>
      <c r="DU39" s="634"/>
      <c r="DV39" s="635"/>
      <c r="DW39" s="624" t="s">
        <v>244</v>
      </c>
      <c r="DX39" s="636"/>
      <c r="DY39" s="636"/>
      <c r="DZ39" s="636"/>
      <c r="EA39" s="636"/>
      <c r="EB39" s="636"/>
      <c r="EC39" s="648"/>
    </row>
    <row r="40" spans="2:133" ht="11.25" customHeight="1" x14ac:dyDescent="0.2">
      <c r="B40" s="618" t="s">
        <v>343</v>
      </c>
      <c r="C40" s="619"/>
      <c r="D40" s="619"/>
      <c r="E40" s="619"/>
      <c r="F40" s="619"/>
      <c r="G40" s="619"/>
      <c r="H40" s="619"/>
      <c r="I40" s="619"/>
      <c r="J40" s="619"/>
      <c r="K40" s="619"/>
      <c r="L40" s="619"/>
      <c r="M40" s="619"/>
      <c r="N40" s="619"/>
      <c r="O40" s="619"/>
      <c r="P40" s="619"/>
      <c r="Q40" s="620"/>
      <c r="R40" s="621" t="s">
        <v>233</v>
      </c>
      <c r="S40" s="622"/>
      <c r="T40" s="622"/>
      <c r="U40" s="622"/>
      <c r="V40" s="622"/>
      <c r="W40" s="622"/>
      <c r="X40" s="622"/>
      <c r="Y40" s="623"/>
      <c r="Z40" s="659" t="s">
        <v>128</v>
      </c>
      <c r="AA40" s="659"/>
      <c r="AB40" s="659"/>
      <c r="AC40" s="659"/>
      <c r="AD40" s="660" t="s">
        <v>128</v>
      </c>
      <c r="AE40" s="660"/>
      <c r="AF40" s="660"/>
      <c r="AG40" s="660"/>
      <c r="AH40" s="660"/>
      <c r="AI40" s="660"/>
      <c r="AJ40" s="660"/>
      <c r="AK40" s="660"/>
      <c r="AL40" s="624" t="s">
        <v>128</v>
      </c>
      <c r="AM40" s="625"/>
      <c r="AN40" s="625"/>
      <c r="AO40" s="661"/>
      <c r="AQ40" s="654" t="s">
        <v>344</v>
      </c>
      <c r="AR40" s="655"/>
      <c r="AS40" s="655"/>
      <c r="AT40" s="655"/>
      <c r="AU40" s="655"/>
      <c r="AV40" s="655"/>
      <c r="AW40" s="655"/>
      <c r="AX40" s="655"/>
      <c r="AY40" s="656"/>
      <c r="AZ40" s="621" t="s">
        <v>128</v>
      </c>
      <c r="BA40" s="622"/>
      <c r="BB40" s="622"/>
      <c r="BC40" s="622"/>
      <c r="BD40" s="634"/>
      <c r="BE40" s="634"/>
      <c r="BF40" s="657"/>
      <c r="BG40" s="662" t="s">
        <v>345</v>
      </c>
      <c r="BH40" s="663"/>
      <c r="BI40" s="663"/>
      <c r="BJ40" s="663"/>
      <c r="BK40" s="663"/>
      <c r="BL40" s="223"/>
      <c r="BM40" s="619" t="s">
        <v>346</v>
      </c>
      <c r="BN40" s="619"/>
      <c r="BO40" s="619"/>
      <c r="BP40" s="619"/>
      <c r="BQ40" s="619"/>
      <c r="BR40" s="619"/>
      <c r="BS40" s="619"/>
      <c r="BT40" s="619"/>
      <c r="BU40" s="620"/>
      <c r="BV40" s="621">
        <v>100</v>
      </c>
      <c r="BW40" s="622"/>
      <c r="BX40" s="622"/>
      <c r="BY40" s="622"/>
      <c r="BZ40" s="622"/>
      <c r="CA40" s="622"/>
      <c r="CB40" s="658"/>
      <c r="CD40" s="618" t="s">
        <v>347</v>
      </c>
      <c r="CE40" s="619"/>
      <c r="CF40" s="619"/>
      <c r="CG40" s="619"/>
      <c r="CH40" s="619"/>
      <c r="CI40" s="619"/>
      <c r="CJ40" s="619"/>
      <c r="CK40" s="619"/>
      <c r="CL40" s="619"/>
      <c r="CM40" s="619"/>
      <c r="CN40" s="619"/>
      <c r="CO40" s="619"/>
      <c r="CP40" s="619"/>
      <c r="CQ40" s="620"/>
      <c r="CR40" s="621">
        <v>1348521</v>
      </c>
      <c r="CS40" s="622"/>
      <c r="CT40" s="622"/>
      <c r="CU40" s="622"/>
      <c r="CV40" s="622"/>
      <c r="CW40" s="622"/>
      <c r="CX40" s="622"/>
      <c r="CY40" s="623"/>
      <c r="CZ40" s="624">
        <v>3.2</v>
      </c>
      <c r="DA40" s="636"/>
      <c r="DB40" s="636"/>
      <c r="DC40" s="637"/>
      <c r="DD40" s="627">
        <v>246963</v>
      </c>
      <c r="DE40" s="622"/>
      <c r="DF40" s="622"/>
      <c r="DG40" s="622"/>
      <c r="DH40" s="622"/>
      <c r="DI40" s="622"/>
      <c r="DJ40" s="622"/>
      <c r="DK40" s="623"/>
      <c r="DL40" s="627">
        <v>132180</v>
      </c>
      <c r="DM40" s="622"/>
      <c r="DN40" s="622"/>
      <c r="DO40" s="622"/>
      <c r="DP40" s="622"/>
      <c r="DQ40" s="622"/>
      <c r="DR40" s="622"/>
      <c r="DS40" s="622"/>
      <c r="DT40" s="622"/>
      <c r="DU40" s="622"/>
      <c r="DV40" s="623"/>
      <c r="DW40" s="624">
        <v>0.5</v>
      </c>
      <c r="DX40" s="636"/>
      <c r="DY40" s="636"/>
      <c r="DZ40" s="636"/>
      <c r="EA40" s="636"/>
      <c r="EB40" s="636"/>
      <c r="EC40" s="648"/>
    </row>
    <row r="41" spans="2:133" ht="11.25" customHeight="1" x14ac:dyDescent="0.2">
      <c r="B41" s="602" t="s">
        <v>348</v>
      </c>
      <c r="C41" s="603"/>
      <c r="D41" s="603"/>
      <c r="E41" s="603"/>
      <c r="F41" s="603"/>
      <c r="G41" s="603"/>
      <c r="H41" s="603"/>
      <c r="I41" s="603"/>
      <c r="J41" s="603"/>
      <c r="K41" s="603"/>
      <c r="L41" s="603"/>
      <c r="M41" s="603"/>
      <c r="N41" s="603"/>
      <c r="O41" s="603"/>
      <c r="P41" s="603"/>
      <c r="Q41" s="604"/>
      <c r="R41" s="605">
        <v>44485352</v>
      </c>
      <c r="S41" s="646"/>
      <c r="T41" s="646"/>
      <c r="U41" s="646"/>
      <c r="V41" s="646"/>
      <c r="W41" s="646"/>
      <c r="X41" s="646"/>
      <c r="Y41" s="649"/>
      <c r="Z41" s="650">
        <v>100</v>
      </c>
      <c r="AA41" s="650"/>
      <c r="AB41" s="650"/>
      <c r="AC41" s="650"/>
      <c r="AD41" s="651">
        <v>25678610</v>
      </c>
      <c r="AE41" s="651"/>
      <c r="AF41" s="651"/>
      <c r="AG41" s="651"/>
      <c r="AH41" s="651"/>
      <c r="AI41" s="651"/>
      <c r="AJ41" s="651"/>
      <c r="AK41" s="651"/>
      <c r="AL41" s="608">
        <v>100</v>
      </c>
      <c r="AM41" s="652"/>
      <c r="AN41" s="652"/>
      <c r="AO41" s="653"/>
      <c r="AQ41" s="654" t="s">
        <v>349</v>
      </c>
      <c r="AR41" s="655"/>
      <c r="AS41" s="655"/>
      <c r="AT41" s="655"/>
      <c r="AU41" s="655"/>
      <c r="AV41" s="655"/>
      <c r="AW41" s="655"/>
      <c r="AX41" s="655"/>
      <c r="AY41" s="656"/>
      <c r="AZ41" s="621">
        <v>684468</v>
      </c>
      <c r="BA41" s="622"/>
      <c r="BB41" s="622"/>
      <c r="BC41" s="622"/>
      <c r="BD41" s="634"/>
      <c r="BE41" s="634"/>
      <c r="BF41" s="657"/>
      <c r="BG41" s="662"/>
      <c r="BH41" s="663"/>
      <c r="BI41" s="663"/>
      <c r="BJ41" s="663"/>
      <c r="BK41" s="663"/>
      <c r="BL41" s="223"/>
      <c r="BM41" s="619" t="s">
        <v>350</v>
      </c>
      <c r="BN41" s="619"/>
      <c r="BO41" s="619"/>
      <c r="BP41" s="619"/>
      <c r="BQ41" s="619"/>
      <c r="BR41" s="619"/>
      <c r="BS41" s="619"/>
      <c r="BT41" s="619"/>
      <c r="BU41" s="620"/>
      <c r="BV41" s="621" t="s">
        <v>233</v>
      </c>
      <c r="BW41" s="622"/>
      <c r="BX41" s="622"/>
      <c r="BY41" s="622"/>
      <c r="BZ41" s="622"/>
      <c r="CA41" s="622"/>
      <c r="CB41" s="658"/>
      <c r="CD41" s="618" t="s">
        <v>351</v>
      </c>
      <c r="CE41" s="619"/>
      <c r="CF41" s="619"/>
      <c r="CG41" s="619"/>
      <c r="CH41" s="619"/>
      <c r="CI41" s="619"/>
      <c r="CJ41" s="619"/>
      <c r="CK41" s="619"/>
      <c r="CL41" s="619"/>
      <c r="CM41" s="619"/>
      <c r="CN41" s="619"/>
      <c r="CO41" s="619"/>
      <c r="CP41" s="619"/>
      <c r="CQ41" s="620"/>
      <c r="CR41" s="621" t="s">
        <v>128</v>
      </c>
      <c r="CS41" s="634"/>
      <c r="CT41" s="634"/>
      <c r="CU41" s="634"/>
      <c r="CV41" s="634"/>
      <c r="CW41" s="634"/>
      <c r="CX41" s="634"/>
      <c r="CY41" s="635"/>
      <c r="CZ41" s="624" t="s">
        <v>233</v>
      </c>
      <c r="DA41" s="636"/>
      <c r="DB41" s="636"/>
      <c r="DC41" s="637"/>
      <c r="DD41" s="627" t="s">
        <v>128</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352</v>
      </c>
      <c r="AR42" s="667"/>
      <c r="AS42" s="667"/>
      <c r="AT42" s="667"/>
      <c r="AU42" s="667"/>
      <c r="AV42" s="667"/>
      <c r="AW42" s="667"/>
      <c r="AX42" s="667"/>
      <c r="AY42" s="668"/>
      <c r="AZ42" s="605">
        <v>2620052</v>
      </c>
      <c r="BA42" s="646"/>
      <c r="BB42" s="646"/>
      <c r="BC42" s="646"/>
      <c r="BD42" s="606"/>
      <c r="BE42" s="606"/>
      <c r="BF42" s="669"/>
      <c r="BG42" s="664"/>
      <c r="BH42" s="665"/>
      <c r="BI42" s="665"/>
      <c r="BJ42" s="665"/>
      <c r="BK42" s="665"/>
      <c r="BL42" s="224"/>
      <c r="BM42" s="603" t="s">
        <v>353</v>
      </c>
      <c r="BN42" s="603"/>
      <c r="BO42" s="603"/>
      <c r="BP42" s="603"/>
      <c r="BQ42" s="603"/>
      <c r="BR42" s="603"/>
      <c r="BS42" s="603"/>
      <c r="BT42" s="603"/>
      <c r="BU42" s="604"/>
      <c r="BV42" s="605">
        <v>364</v>
      </c>
      <c r="BW42" s="646"/>
      <c r="BX42" s="646"/>
      <c r="BY42" s="646"/>
      <c r="BZ42" s="646"/>
      <c r="CA42" s="646"/>
      <c r="CB42" s="647"/>
      <c r="CD42" s="618" t="s">
        <v>354</v>
      </c>
      <c r="CE42" s="619"/>
      <c r="CF42" s="619"/>
      <c r="CG42" s="619"/>
      <c r="CH42" s="619"/>
      <c r="CI42" s="619"/>
      <c r="CJ42" s="619"/>
      <c r="CK42" s="619"/>
      <c r="CL42" s="619"/>
      <c r="CM42" s="619"/>
      <c r="CN42" s="619"/>
      <c r="CO42" s="619"/>
      <c r="CP42" s="619"/>
      <c r="CQ42" s="620"/>
      <c r="CR42" s="621">
        <v>2785312</v>
      </c>
      <c r="CS42" s="634"/>
      <c r="CT42" s="634"/>
      <c r="CU42" s="634"/>
      <c r="CV42" s="634"/>
      <c r="CW42" s="634"/>
      <c r="CX42" s="634"/>
      <c r="CY42" s="635"/>
      <c r="CZ42" s="624">
        <v>6.6</v>
      </c>
      <c r="DA42" s="636"/>
      <c r="DB42" s="636"/>
      <c r="DC42" s="637"/>
      <c r="DD42" s="627">
        <v>881554</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355</v>
      </c>
      <c r="CD43" s="618" t="s">
        <v>356</v>
      </c>
      <c r="CE43" s="619"/>
      <c r="CF43" s="619"/>
      <c r="CG43" s="619"/>
      <c r="CH43" s="619"/>
      <c r="CI43" s="619"/>
      <c r="CJ43" s="619"/>
      <c r="CK43" s="619"/>
      <c r="CL43" s="619"/>
      <c r="CM43" s="619"/>
      <c r="CN43" s="619"/>
      <c r="CO43" s="619"/>
      <c r="CP43" s="619"/>
      <c r="CQ43" s="620"/>
      <c r="CR43" s="621">
        <v>254997</v>
      </c>
      <c r="CS43" s="634"/>
      <c r="CT43" s="634"/>
      <c r="CU43" s="634"/>
      <c r="CV43" s="634"/>
      <c r="CW43" s="634"/>
      <c r="CX43" s="634"/>
      <c r="CY43" s="635"/>
      <c r="CZ43" s="624">
        <v>0.6</v>
      </c>
      <c r="DA43" s="636"/>
      <c r="DB43" s="636"/>
      <c r="DC43" s="637"/>
      <c r="DD43" s="627">
        <v>254997</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357</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305</v>
      </c>
      <c r="CE44" s="641"/>
      <c r="CF44" s="618" t="s">
        <v>358</v>
      </c>
      <c r="CG44" s="619"/>
      <c r="CH44" s="619"/>
      <c r="CI44" s="619"/>
      <c r="CJ44" s="619"/>
      <c r="CK44" s="619"/>
      <c r="CL44" s="619"/>
      <c r="CM44" s="619"/>
      <c r="CN44" s="619"/>
      <c r="CO44" s="619"/>
      <c r="CP44" s="619"/>
      <c r="CQ44" s="620"/>
      <c r="CR44" s="621">
        <v>2753083</v>
      </c>
      <c r="CS44" s="622"/>
      <c r="CT44" s="622"/>
      <c r="CU44" s="622"/>
      <c r="CV44" s="622"/>
      <c r="CW44" s="622"/>
      <c r="CX44" s="622"/>
      <c r="CY44" s="623"/>
      <c r="CZ44" s="624">
        <v>6.5</v>
      </c>
      <c r="DA44" s="625"/>
      <c r="DB44" s="625"/>
      <c r="DC44" s="626"/>
      <c r="DD44" s="627">
        <v>876385</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359</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360</v>
      </c>
      <c r="CG45" s="619"/>
      <c r="CH45" s="619"/>
      <c r="CI45" s="619"/>
      <c r="CJ45" s="619"/>
      <c r="CK45" s="619"/>
      <c r="CL45" s="619"/>
      <c r="CM45" s="619"/>
      <c r="CN45" s="619"/>
      <c r="CO45" s="619"/>
      <c r="CP45" s="619"/>
      <c r="CQ45" s="620"/>
      <c r="CR45" s="621">
        <v>1317319</v>
      </c>
      <c r="CS45" s="634"/>
      <c r="CT45" s="634"/>
      <c r="CU45" s="634"/>
      <c r="CV45" s="634"/>
      <c r="CW45" s="634"/>
      <c r="CX45" s="634"/>
      <c r="CY45" s="635"/>
      <c r="CZ45" s="624">
        <v>3.1</v>
      </c>
      <c r="DA45" s="636"/>
      <c r="DB45" s="636"/>
      <c r="DC45" s="637"/>
      <c r="DD45" s="627">
        <v>50420</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361</v>
      </c>
      <c r="CG46" s="619"/>
      <c r="CH46" s="619"/>
      <c r="CI46" s="619"/>
      <c r="CJ46" s="619"/>
      <c r="CK46" s="619"/>
      <c r="CL46" s="619"/>
      <c r="CM46" s="619"/>
      <c r="CN46" s="619"/>
      <c r="CO46" s="619"/>
      <c r="CP46" s="619"/>
      <c r="CQ46" s="620"/>
      <c r="CR46" s="621">
        <v>1375693</v>
      </c>
      <c r="CS46" s="622"/>
      <c r="CT46" s="622"/>
      <c r="CU46" s="622"/>
      <c r="CV46" s="622"/>
      <c r="CW46" s="622"/>
      <c r="CX46" s="622"/>
      <c r="CY46" s="623"/>
      <c r="CZ46" s="624">
        <v>3.2</v>
      </c>
      <c r="DA46" s="625"/>
      <c r="DB46" s="625"/>
      <c r="DC46" s="626"/>
      <c r="DD46" s="627">
        <v>821929</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362</v>
      </c>
      <c r="CG47" s="619"/>
      <c r="CH47" s="619"/>
      <c r="CI47" s="619"/>
      <c r="CJ47" s="619"/>
      <c r="CK47" s="619"/>
      <c r="CL47" s="619"/>
      <c r="CM47" s="619"/>
      <c r="CN47" s="619"/>
      <c r="CO47" s="619"/>
      <c r="CP47" s="619"/>
      <c r="CQ47" s="620"/>
      <c r="CR47" s="621">
        <v>32229</v>
      </c>
      <c r="CS47" s="634"/>
      <c r="CT47" s="634"/>
      <c r="CU47" s="634"/>
      <c r="CV47" s="634"/>
      <c r="CW47" s="634"/>
      <c r="CX47" s="634"/>
      <c r="CY47" s="635"/>
      <c r="CZ47" s="624">
        <v>0.1</v>
      </c>
      <c r="DA47" s="636"/>
      <c r="DB47" s="636"/>
      <c r="DC47" s="637"/>
      <c r="DD47" s="627">
        <v>5169</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1" x14ac:dyDescent="0.2">
      <c r="B48" s="225"/>
      <c r="CD48" s="644"/>
      <c r="CE48" s="645"/>
      <c r="CF48" s="618" t="s">
        <v>363</v>
      </c>
      <c r="CG48" s="619"/>
      <c r="CH48" s="619"/>
      <c r="CI48" s="619"/>
      <c r="CJ48" s="619"/>
      <c r="CK48" s="619"/>
      <c r="CL48" s="619"/>
      <c r="CM48" s="619"/>
      <c r="CN48" s="619"/>
      <c r="CO48" s="619"/>
      <c r="CP48" s="619"/>
      <c r="CQ48" s="620"/>
      <c r="CR48" s="621" t="s">
        <v>128</v>
      </c>
      <c r="CS48" s="622"/>
      <c r="CT48" s="622"/>
      <c r="CU48" s="622"/>
      <c r="CV48" s="622"/>
      <c r="CW48" s="622"/>
      <c r="CX48" s="622"/>
      <c r="CY48" s="623"/>
      <c r="CZ48" s="624" t="s">
        <v>128</v>
      </c>
      <c r="DA48" s="625"/>
      <c r="DB48" s="625"/>
      <c r="DC48" s="626"/>
      <c r="DD48" s="627" t="s">
        <v>128</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364</v>
      </c>
      <c r="CE49" s="603"/>
      <c r="CF49" s="603"/>
      <c r="CG49" s="603"/>
      <c r="CH49" s="603"/>
      <c r="CI49" s="603"/>
      <c r="CJ49" s="603"/>
      <c r="CK49" s="603"/>
      <c r="CL49" s="603"/>
      <c r="CM49" s="603"/>
      <c r="CN49" s="603"/>
      <c r="CO49" s="603"/>
      <c r="CP49" s="603"/>
      <c r="CQ49" s="604"/>
      <c r="CR49" s="605">
        <v>42406364</v>
      </c>
      <c r="CS49" s="606"/>
      <c r="CT49" s="606"/>
      <c r="CU49" s="606"/>
      <c r="CV49" s="606"/>
      <c r="CW49" s="606"/>
      <c r="CX49" s="606"/>
      <c r="CY49" s="607"/>
      <c r="CZ49" s="608">
        <v>100</v>
      </c>
      <c r="DA49" s="609"/>
      <c r="DB49" s="609"/>
      <c r="DC49" s="610"/>
      <c r="DD49" s="611">
        <v>29063991</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gyMFNOqAE4gZG/56hKGCUcawUnch2nLSRXk7/+GgKXvD77i/WBT014EZ6k6soAbbBOCcHhy3TX48lMTXf1/acQ==" saltValue="/ZdfbR8w/ZbGW6Q4SRl72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8" scale="8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81640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1" t="s">
        <v>365</v>
      </c>
      <c r="B2" s="1091"/>
      <c r="C2" s="1091"/>
      <c r="D2" s="1091"/>
      <c r="E2" s="1091"/>
      <c r="F2" s="1091"/>
      <c r="G2" s="1091"/>
      <c r="H2" s="1091"/>
      <c r="I2" s="1091"/>
      <c r="J2" s="1091"/>
      <c r="K2" s="1091"/>
      <c r="L2" s="1091"/>
      <c r="M2" s="1091"/>
      <c r="N2" s="1091"/>
      <c r="O2" s="1091"/>
      <c r="P2" s="1091"/>
      <c r="Q2" s="1091"/>
      <c r="R2" s="1091"/>
      <c r="S2" s="1091"/>
      <c r="T2" s="1091"/>
      <c r="U2" s="1091"/>
      <c r="V2" s="1091"/>
      <c r="W2" s="1091"/>
      <c r="X2" s="1091"/>
      <c r="Y2" s="1091"/>
      <c r="Z2" s="1091"/>
      <c r="AA2" s="1091"/>
      <c r="AB2" s="1091"/>
      <c r="AC2" s="1091"/>
      <c r="AD2" s="1091"/>
      <c r="AE2" s="1091"/>
      <c r="AF2" s="1091"/>
      <c r="AG2" s="1091"/>
      <c r="AH2" s="1091"/>
      <c r="AI2" s="1091"/>
      <c r="AJ2" s="1091"/>
      <c r="AK2" s="1091"/>
      <c r="AL2" s="1091"/>
      <c r="AM2" s="1091"/>
      <c r="AN2" s="1091"/>
      <c r="AO2" s="1091"/>
      <c r="AP2" s="1091"/>
      <c r="AQ2" s="1091"/>
      <c r="AR2" s="1091"/>
      <c r="AS2" s="1091"/>
      <c r="AT2" s="1091"/>
      <c r="AU2" s="1091"/>
      <c r="AV2" s="1091"/>
      <c r="AW2" s="1091"/>
      <c r="AX2" s="1091"/>
      <c r="AY2" s="1091"/>
      <c r="AZ2" s="1091"/>
      <c r="BA2" s="1091"/>
      <c r="BB2" s="1091"/>
      <c r="BC2" s="1091"/>
      <c r="BD2" s="1091"/>
      <c r="BE2" s="1091"/>
      <c r="BF2" s="1091"/>
      <c r="BG2" s="1091"/>
      <c r="BH2" s="1091"/>
      <c r="BI2" s="109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2" t="s">
        <v>366</v>
      </c>
      <c r="DK2" s="1093"/>
      <c r="DL2" s="1093"/>
      <c r="DM2" s="1093"/>
      <c r="DN2" s="1093"/>
      <c r="DO2" s="1094"/>
      <c r="DP2" s="228"/>
      <c r="DQ2" s="1092" t="s">
        <v>367</v>
      </c>
      <c r="DR2" s="1093"/>
      <c r="DS2" s="1093"/>
      <c r="DT2" s="1093"/>
      <c r="DU2" s="1093"/>
      <c r="DV2" s="1093"/>
      <c r="DW2" s="1093"/>
      <c r="DX2" s="1093"/>
      <c r="DY2" s="1093"/>
      <c r="DZ2" s="109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60" t="s">
        <v>368</v>
      </c>
      <c r="B4" s="1060"/>
      <c r="C4" s="1060"/>
      <c r="D4" s="1060"/>
      <c r="E4" s="1060"/>
      <c r="F4" s="1060"/>
      <c r="G4" s="1060"/>
      <c r="H4" s="1060"/>
      <c r="I4" s="1060"/>
      <c r="J4" s="1060"/>
      <c r="K4" s="1060"/>
      <c r="L4" s="1060"/>
      <c r="M4" s="1060"/>
      <c r="N4" s="1060"/>
      <c r="O4" s="1060"/>
      <c r="P4" s="1060"/>
      <c r="Q4" s="1060"/>
      <c r="R4" s="1060"/>
      <c r="S4" s="1060"/>
      <c r="T4" s="1060"/>
      <c r="U4" s="1060"/>
      <c r="V4" s="1060"/>
      <c r="W4" s="1060"/>
      <c r="X4" s="1060"/>
      <c r="Y4" s="1060"/>
      <c r="Z4" s="1060"/>
      <c r="AA4" s="1060"/>
      <c r="AB4" s="1060"/>
      <c r="AC4" s="1060"/>
      <c r="AD4" s="1060"/>
      <c r="AE4" s="1060"/>
      <c r="AF4" s="1060"/>
      <c r="AG4" s="1060"/>
      <c r="AH4" s="1060"/>
      <c r="AI4" s="1060"/>
      <c r="AJ4" s="1060"/>
      <c r="AK4" s="1060"/>
      <c r="AL4" s="1060"/>
      <c r="AM4" s="1060"/>
      <c r="AN4" s="1060"/>
      <c r="AO4" s="1060"/>
      <c r="AP4" s="1060"/>
      <c r="AQ4" s="1060"/>
      <c r="AR4" s="1060"/>
      <c r="AS4" s="1060"/>
      <c r="AT4" s="1060"/>
      <c r="AU4" s="1060"/>
      <c r="AV4" s="1060"/>
      <c r="AW4" s="1060"/>
      <c r="AX4" s="1060"/>
      <c r="AY4" s="1060"/>
      <c r="AZ4" s="232"/>
      <c r="BA4" s="232"/>
      <c r="BB4" s="232"/>
      <c r="BC4" s="232"/>
      <c r="BD4" s="232"/>
      <c r="BE4" s="233"/>
      <c r="BF4" s="233"/>
      <c r="BG4" s="233"/>
      <c r="BH4" s="233"/>
      <c r="BI4" s="233"/>
      <c r="BJ4" s="233"/>
      <c r="BK4" s="233"/>
      <c r="BL4" s="233"/>
      <c r="BM4" s="233"/>
      <c r="BN4" s="233"/>
      <c r="BO4" s="233"/>
      <c r="BP4" s="233"/>
      <c r="BQ4" s="730" t="s">
        <v>369</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6" t="s">
        <v>370</v>
      </c>
      <c r="B5" s="997"/>
      <c r="C5" s="997"/>
      <c r="D5" s="997"/>
      <c r="E5" s="997"/>
      <c r="F5" s="997"/>
      <c r="G5" s="997"/>
      <c r="H5" s="997"/>
      <c r="I5" s="997"/>
      <c r="J5" s="997"/>
      <c r="K5" s="997"/>
      <c r="L5" s="997"/>
      <c r="M5" s="997"/>
      <c r="N5" s="997"/>
      <c r="O5" s="997"/>
      <c r="P5" s="998"/>
      <c r="Q5" s="1002" t="s">
        <v>371</v>
      </c>
      <c r="R5" s="1003"/>
      <c r="S5" s="1003"/>
      <c r="T5" s="1003"/>
      <c r="U5" s="1004"/>
      <c r="V5" s="1002" t="s">
        <v>372</v>
      </c>
      <c r="W5" s="1003"/>
      <c r="X5" s="1003"/>
      <c r="Y5" s="1003"/>
      <c r="Z5" s="1004"/>
      <c r="AA5" s="1002" t="s">
        <v>373</v>
      </c>
      <c r="AB5" s="1003"/>
      <c r="AC5" s="1003"/>
      <c r="AD5" s="1003"/>
      <c r="AE5" s="1003"/>
      <c r="AF5" s="1095" t="s">
        <v>374</v>
      </c>
      <c r="AG5" s="1003"/>
      <c r="AH5" s="1003"/>
      <c r="AI5" s="1003"/>
      <c r="AJ5" s="1016"/>
      <c r="AK5" s="1003" t="s">
        <v>375</v>
      </c>
      <c r="AL5" s="1003"/>
      <c r="AM5" s="1003"/>
      <c r="AN5" s="1003"/>
      <c r="AO5" s="1004"/>
      <c r="AP5" s="1002" t="s">
        <v>376</v>
      </c>
      <c r="AQ5" s="1003"/>
      <c r="AR5" s="1003"/>
      <c r="AS5" s="1003"/>
      <c r="AT5" s="1004"/>
      <c r="AU5" s="1002" t="s">
        <v>377</v>
      </c>
      <c r="AV5" s="1003"/>
      <c r="AW5" s="1003"/>
      <c r="AX5" s="1003"/>
      <c r="AY5" s="1016"/>
      <c r="AZ5" s="232"/>
      <c r="BA5" s="232"/>
      <c r="BB5" s="232"/>
      <c r="BC5" s="232"/>
      <c r="BD5" s="232"/>
      <c r="BE5" s="233"/>
      <c r="BF5" s="233"/>
      <c r="BG5" s="233"/>
      <c r="BH5" s="233"/>
      <c r="BI5" s="233"/>
      <c r="BJ5" s="233"/>
      <c r="BK5" s="233"/>
      <c r="BL5" s="233"/>
      <c r="BM5" s="233"/>
      <c r="BN5" s="233"/>
      <c r="BO5" s="233"/>
      <c r="BP5" s="233"/>
      <c r="BQ5" s="996" t="s">
        <v>378</v>
      </c>
      <c r="BR5" s="997"/>
      <c r="BS5" s="997"/>
      <c r="BT5" s="997"/>
      <c r="BU5" s="997"/>
      <c r="BV5" s="997"/>
      <c r="BW5" s="997"/>
      <c r="BX5" s="997"/>
      <c r="BY5" s="997"/>
      <c r="BZ5" s="997"/>
      <c r="CA5" s="997"/>
      <c r="CB5" s="997"/>
      <c r="CC5" s="997"/>
      <c r="CD5" s="997"/>
      <c r="CE5" s="997"/>
      <c r="CF5" s="997"/>
      <c r="CG5" s="998"/>
      <c r="CH5" s="1002" t="s">
        <v>379</v>
      </c>
      <c r="CI5" s="1003"/>
      <c r="CJ5" s="1003"/>
      <c r="CK5" s="1003"/>
      <c r="CL5" s="1004"/>
      <c r="CM5" s="1002" t="s">
        <v>380</v>
      </c>
      <c r="CN5" s="1003"/>
      <c r="CO5" s="1003"/>
      <c r="CP5" s="1003"/>
      <c r="CQ5" s="1004"/>
      <c r="CR5" s="1002" t="s">
        <v>381</v>
      </c>
      <c r="CS5" s="1003"/>
      <c r="CT5" s="1003"/>
      <c r="CU5" s="1003"/>
      <c r="CV5" s="1004"/>
      <c r="CW5" s="1002" t="s">
        <v>382</v>
      </c>
      <c r="CX5" s="1003"/>
      <c r="CY5" s="1003"/>
      <c r="CZ5" s="1003"/>
      <c r="DA5" s="1004"/>
      <c r="DB5" s="1002" t="s">
        <v>383</v>
      </c>
      <c r="DC5" s="1003"/>
      <c r="DD5" s="1003"/>
      <c r="DE5" s="1003"/>
      <c r="DF5" s="1004"/>
      <c r="DG5" s="1085" t="s">
        <v>384</v>
      </c>
      <c r="DH5" s="1086"/>
      <c r="DI5" s="1086"/>
      <c r="DJ5" s="1086"/>
      <c r="DK5" s="1087"/>
      <c r="DL5" s="1085" t="s">
        <v>385</v>
      </c>
      <c r="DM5" s="1086"/>
      <c r="DN5" s="1086"/>
      <c r="DO5" s="1086"/>
      <c r="DP5" s="1087"/>
      <c r="DQ5" s="1002" t="s">
        <v>386</v>
      </c>
      <c r="DR5" s="1003"/>
      <c r="DS5" s="1003"/>
      <c r="DT5" s="1003"/>
      <c r="DU5" s="1004"/>
      <c r="DV5" s="1002" t="s">
        <v>377</v>
      </c>
      <c r="DW5" s="1003"/>
      <c r="DX5" s="1003"/>
      <c r="DY5" s="1003"/>
      <c r="DZ5" s="1016"/>
      <c r="EA5" s="234"/>
    </row>
    <row r="6" spans="1:131" s="235" customFormat="1" ht="26.25" customHeight="1" thickBot="1" x14ac:dyDescent="0.25">
      <c r="A6" s="999"/>
      <c r="B6" s="1000"/>
      <c r="C6" s="1000"/>
      <c r="D6" s="1000"/>
      <c r="E6" s="1000"/>
      <c r="F6" s="1000"/>
      <c r="G6" s="1000"/>
      <c r="H6" s="1000"/>
      <c r="I6" s="1000"/>
      <c r="J6" s="1000"/>
      <c r="K6" s="1000"/>
      <c r="L6" s="1000"/>
      <c r="M6" s="1000"/>
      <c r="N6" s="1000"/>
      <c r="O6" s="1000"/>
      <c r="P6" s="1001"/>
      <c r="Q6" s="1005"/>
      <c r="R6" s="1006"/>
      <c r="S6" s="1006"/>
      <c r="T6" s="1006"/>
      <c r="U6" s="1007"/>
      <c r="V6" s="1005"/>
      <c r="W6" s="1006"/>
      <c r="X6" s="1006"/>
      <c r="Y6" s="1006"/>
      <c r="Z6" s="1007"/>
      <c r="AA6" s="1005"/>
      <c r="AB6" s="1006"/>
      <c r="AC6" s="1006"/>
      <c r="AD6" s="1006"/>
      <c r="AE6" s="1006"/>
      <c r="AF6" s="1096"/>
      <c r="AG6" s="1006"/>
      <c r="AH6" s="1006"/>
      <c r="AI6" s="1006"/>
      <c r="AJ6" s="1017"/>
      <c r="AK6" s="1006"/>
      <c r="AL6" s="1006"/>
      <c r="AM6" s="1006"/>
      <c r="AN6" s="1006"/>
      <c r="AO6" s="1007"/>
      <c r="AP6" s="1005"/>
      <c r="AQ6" s="1006"/>
      <c r="AR6" s="1006"/>
      <c r="AS6" s="1006"/>
      <c r="AT6" s="1007"/>
      <c r="AU6" s="1005"/>
      <c r="AV6" s="1006"/>
      <c r="AW6" s="1006"/>
      <c r="AX6" s="1006"/>
      <c r="AY6" s="1017"/>
      <c r="AZ6" s="232"/>
      <c r="BA6" s="232"/>
      <c r="BB6" s="232"/>
      <c r="BC6" s="232"/>
      <c r="BD6" s="232"/>
      <c r="BE6" s="233"/>
      <c r="BF6" s="233"/>
      <c r="BG6" s="233"/>
      <c r="BH6" s="233"/>
      <c r="BI6" s="233"/>
      <c r="BJ6" s="233"/>
      <c r="BK6" s="233"/>
      <c r="BL6" s="233"/>
      <c r="BM6" s="233"/>
      <c r="BN6" s="233"/>
      <c r="BO6" s="233"/>
      <c r="BP6" s="233"/>
      <c r="BQ6" s="999"/>
      <c r="BR6" s="1000"/>
      <c r="BS6" s="1000"/>
      <c r="BT6" s="1000"/>
      <c r="BU6" s="1000"/>
      <c r="BV6" s="1000"/>
      <c r="BW6" s="1000"/>
      <c r="BX6" s="1000"/>
      <c r="BY6" s="1000"/>
      <c r="BZ6" s="1000"/>
      <c r="CA6" s="1000"/>
      <c r="CB6" s="1000"/>
      <c r="CC6" s="1000"/>
      <c r="CD6" s="1000"/>
      <c r="CE6" s="1000"/>
      <c r="CF6" s="1000"/>
      <c r="CG6" s="1001"/>
      <c r="CH6" s="1005"/>
      <c r="CI6" s="1006"/>
      <c r="CJ6" s="1006"/>
      <c r="CK6" s="1006"/>
      <c r="CL6" s="1007"/>
      <c r="CM6" s="1005"/>
      <c r="CN6" s="1006"/>
      <c r="CO6" s="1006"/>
      <c r="CP6" s="1006"/>
      <c r="CQ6" s="1007"/>
      <c r="CR6" s="1005"/>
      <c r="CS6" s="1006"/>
      <c r="CT6" s="1006"/>
      <c r="CU6" s="1006"/>
      <c r="CV6" s="1007"/>
      <c r="CW6" s="1005"/>
      <c r="CX6" s="1006"/>
      <c r="CY6" s="1006"/>
      <c r="CZ6" s="1006"/>
      <c r="DA6" s="1007"/>
      <c r="DB6" s="1005"/>
      <c r="DC6" s="1006"/>
      <c r="DD6" s="1006"/>
      <c r="DE6" s="1006"/>
      <c r="DF6" s="1007"/>
      <c r="DG6" s="1088"/>
      <c r="DH6" s="1089"/>
      <c r="DI6" s="1089"/>
      <c r="DJ6" s="1089"/>
      <c r="DK6" s="1090"/>
      <c r="DL6" s="1088"/>
      <c r="DM6" s="1089"/>
      <c r="DN6" s="1089"/>
      <c r="DO6" s="1089"/>
      <c r="DP6" s="1090"/>
      <c r="DQ6" s="1005"/>
      <c r="DR6" s="1006"/>
      <c r="DS6" s="1006"/>
      <c r="DT6" s="1006"/>
      <c r="DU6" s="1007"/>
      <c r="DV6" s="1005"/>
      <c r="DW6" s="1006"/>
      <c r="DX6" s="1006"/>
      <c r="DY6" s="1006"/>
      <c r="DZ6" s="1017"/>
      <c r="EA6" s="234"/>
    </row>
    <row r="7" spans="1:131" s="235" customFormat="1" ht="26.25" customHeight="1" thickTop="1" x14ac:dyDescent="0.2">
      <c r="A7" s="236">
        <v>1</v>
      </c>
      <c r="B7" s="1048" t="s">
        <v>387</v>
      </c>
      <c r="C7" s="1049"/>
      <c r="D7" s="1049"/>
      <c r="E7" s="1049"/>
      <c r="F7" s="1049"/>
      <c r="G7" s="1049"/>
      <c r="H7" s="1049"/>
      <c r="I7" s="1049"/>
      <c r="J7" s="1049"/>
      <c r="K7" s="1049"/>
      <c r="L7" s="1049"/>
      <c r="M7" s="1049"/>
      <c r="N7" s="1049"/>
      <c r="O7" s="1049"/>
      <c r="P7" s="1050"/>
      <c r="Q7" s="1103">
        <v>44384</v>
      </c>
      <c r="R7" s="1104"/>
      <c r="S7" s="1104"/>
      <c r="T7" s="1104"/>
      <c r="U7" s="1104"/>
      <c r="V7" s="1104">
        <v>42312</v>
      </c>
      <c r="W7" s="1104"/>
      <c r="X7" s="1104"/>
      <c r="Y7" s="1104"/>
      <c r="Z7" s="1104"/>
      <c r="AA7" s="1104">
        <v>2073</v>
      </c>
      <c r="AB7" s="1104"/>
      <c r="AC7" s="1104"/>
      <c r="AD7" s="1104"/>
      <c r="AE7" s="1105"/>
      <c r="AF7" s="1106">
        <v>1915</v>
      </c>
      <c r="AG7" s="1107"/>
      <c r="AH7" s="1107"/>
      <c r="AI7" s="1107"/>
      <c r="AJ7" s="1108"/>
      <c r="AK7" s="1109">
        <v>1114</v>
      </c>
      <c r="AL7" s="1110"/>
      <c r="AM7" s="1110"/>
      <c r="AN7" s="1110"/>
      <c r="AO7" s="1110"/>
      <c r="AP7" s="1110">
        <v>51766</v>
      </c>
      <c r="AQ7" s="1110"/>
      <c r="AR7" s="1110"/>
      <c r="AS7" s="1110"/>
      <c r="AT7" s="1110"/>
      <c r="AU7" s="1111"/>
      <c r="AV7" s="1111"/>
      <c r="AW7" s="1111"/>
      <c r="AX7" s="1111"/>
      <c r="AY7" s="1112"/>
      <c r="AZ7" s="232"/>
      <c r="BA7" s="232"/>
      <c r="BB7" s="232"/>
      <c r="BC7" s="232"/>
      <c r="BD7" s="232"/>
      <c r="BE7" s="233"/>
      <c r="BF7" s="233"/>
      <c r="BG7" s="233"/>
      <c r="BH7" s="233"/>
      <c r="BI7" s="233"/>
      <c r="BJ7" s="233"/>
      <c r="BK7" s="233"/>
      <c r="BL7" s="233"/>
      <c r="BM7" s="233"/>
      <c r="BN7" s="233"/>
      <c r="BO7" s="233"/>
      <c r="BP7" s="233"/>
      <c r="BQ7" s="236">
        <v>1</v>
      </c>
      <c r="BR7" s="237"/>
      <c r="BS7" s="1100" t="s">
        <v>579</v>
      </c>
      <c r="BT7" s="1101"/>
      <c r="BU7" s="1101"/>
      <c r="BV7" s="1101"/>
      <c r="BW7" s="1101"/>
      <c r="BX7" s="1101"/>
      <c r="BY7" s="1101"/>
      <c r="BZ7" s="1101"/>
      <c r="CA7" s="1101"/>
      <c r="CB7" s="1101"/>
      <c r="CC7" s="1101"/>
      <c r="CD7" s="1101"/>
      <c r="CE7" s="1101"/>
      <c r="CF7" s="1101"/>
      <c r="CG7" s="1113"/>
      <c r="CH7" s="1097">
        <v>14</v>
      </c>
      <c r="CI7" s="1098"/>
      <c r="CJ7" s="1098"/>
      <c r="CK7" s="1098"/>
      <c r="CL7" s="1099"/>
      <c r="CM7" s="1097">
        <v>125</v>
      </c>
      <c r="CN7" s="1098"/>
      <c r="CO7" s="1098"/>
      <c r="CP7" s="1098"/>
      <c r="CQ7" s="1099"/>
      <c r="CR7" s="1097">
        <v>30</v>
      </c>
      <c r="CS7" s="1098"/>
      <c r="CT7" s="1098"/>
      <c r="CU7" s="1098"/>
      <c r="CV7" s="1099"/>
      <c r="CW7" s="1097">
        <v>4</v>
      </c>
      <c r="CX7" s="1098"/>
      <c r="CY7" s="1098"/>
      <c r="CZ7" s="1098"/>
      <c r="DA7" s="1099"/>
      <c r="DB7" s="1097" t="s">
        <v>574</v>
      </c>
      <c r="DC7" s="1098"/>
      <c r="DD7" s="1098"/>
      <c r="DE7" s="1098"/>
      <c r="DF7" s="1099"/>
      <c r="DG7" s="1097" t="s">
        <v>574</v>
      </c>
      <c r="DH7" s="1098"/>
      <c r="DI7" s="1098"/>
      <c r="DJ7" s="1098"/>
      <c r="DK7" s="1099"/>
      <c r="DL7" s="1097" t="s">
        <v>574</v>
      </c>
      <c r="DM7" s="1098"/>
      <c r="DN7" s="1098"/>
      <c r="DO7" s="1098"/>
      <c r="DP7" s="1099"/>
      <c r="DQ7" s="1097" t="s">
        <v>574</v>
      </c>
      <c r="DR7" s="1098"/>
      <c r="DS7" s="1098"/>
      <c r="DT7" s="1098"/>
      <c r="DU7" s="1099"/>
      <c r="DV7" s="1100"/>
      <c r="DW7" s="1101"/>
      <c r="DX7" s="1101"/>
      <c r="DY7" s="1101"/>
      <c r="DZ7" s="1102"/>
      <c r="EA7" s="234"/>
    </row>
    <row r="8" spans="1:131" s="235" customFormat="1" ht="26.25" customHeight="1" x14ac:dyDescent="0.2">
      <c r="A8" s="238">
        <v>2</v>
      </c>
      <c r="B8" s="1031" t="s">
        <v>388</v>
      </c>
      <c r="C8" s="1032"/>
      <c r="D8" s="1032"/>
      <c r="E8" s="1032"/>
      <c r="F8" s="1032"/>
      <c r="G8" s="1032"/>
      <c r="H8" s="1032"/>
      <c r="I8" s="1032"/>
      <c r="J8" s="1032"/>
      <c r="K8" s="1032"/>
      <c r="L8" s="1032"/>
      <c r="M8" s="1032"/>
      <c r="N8" s="1032"/>
      <c r="O8" s="1032"/>
      <c r="P8" s="1033"/>
      <c r="Q8" s="1039">
        <v>148</v>
      </c>
      <c r="R8" s="1040"/>
      <c r="S8" s="1040"/>
      <c r="T8" s="1040"/>
      <c r="U8" s="1040"/>
      <c r="V8" s="1040">
        <v>142</v>
      </c>
      <c r="W8" s="1040"/>
      <c r="X8" s="1040"/>
      <c r="Y8" s="1040"/>
      <c r="Z8" s="1040"/>
      <c r="AA8" s="1040">
        <v>6</v>
      </c>
      <c r="AB8" s="1040"/>
      <c r="AC8" s="1040"/>
      <c r="AD8" s="1040"/>
      <c r="AE8" s="1041"/>
      <c r="AF8" s="1036">
        <v>6</v>
      </c>
      <c r="AG8" s="1037"/>
      <c r="AH8" s="1037"/>
      <c r="AI8" s="1037"/>
      <c r="AJ8" s="1038"/>
      <c r="AK8" s="1081">
        <v>47</v>
      </c>
      <c r="AL8" s="1082"/>
      <c r="AM8" s="1082"/>
      <c r="AN8" s="1082"/>
      <c r="AO8" s="1082"/>
      <c r="AP8" s="1082">
        <v>23</v>
      </c>
      <c r="AQ8" s="1082"/>
      <c r="AR8" s="1082"/>
      <c r="AS8" s="1082"/>
      <c r="AT8" s="1082"/>
      <c r="AU8" s="1083"/>
      <c r="AV8" s="1083"/>
      <c r="AW8" s="1083"/>
      <c r="AX8" s="1083"/>
      <c r="AY8" s="1084"/>
      <c r="AZ8" s="232"/>
      <c r="BA8" s="232"/>
      <c r="BB8" s="232"/>
      <c r="BC8" s="232"/>
      <c r="BD8" s="232"/>
      <c r="BE8" s="233"/>
      <c r="BF8" s="233"/>
      <c r="BG8" s="233"/>
      <c r="BH8" s="233"/>
      <c r="BI8" s="233"/>
      <c r="BJ8" s="233"/>
      <c r="BK8" s="233"/>
      <c r="BL8" s="233"/>
      <c r="BM8" s="233"/>
      <c r="BN8" s="233"/>
      <c r="BO8" s="233"/>
      <c r="BP8" s="233"/>
      <c r="BQ8" s="238">
        <v>2</v>
      </c>
      <c r="BR8" s="239"/>
      <c r="BS8" s="993" t="s">
        <v>580</v>
      </c>
      <c r="BT8" s="994"/>
      <c r="BU8" s="994"/>
      <c r="BV8" s="994"/>
      <c r="BW8" s="994"/>
      <c r="BX8" s="994"/>
      <c r="BY8" s="994"/>
      <c r="BZ8" s="994"/>
      <c r="CA8" s="994"/>
      <c r="CB8" s="994"/>
      <c r="CC8" s="994"/>
      <c r="CD8" s="994"/>
      <c r="CE8" s="994"/>
      <c r="CF8" s="994"/>
      <c r="CG8" s="1015"/>
      <c r="CH8" s="990">
        <v>1</v>
      </c>
      <c r="CI8" s="991"/>
      <c r="CJ8" s="991"/>
      <c r="CK8" s="991"/>
      <c r="CL8" s="992"/>
      <c r="CM8" s="990">
        <v>50</v>
      </c>
      <c r="CN8" s="991"/>
      <c r="CO8" s="991"/>
      <c r="CP8" s="991"/>
      <c r="CQ8" s="992"/>
      <c r="CR8" s="990">
        <v>20</v>
      </c>
      <c r="CS8" s="991"/>
      <c r="CT8" s="991"/>
      <c r="CU8" s="991"/>
      <c r="CV8" s="992"/>
      <c r="CW8" s="990">
        <v>8</v>
      </c>
      <c r="CX8" s="991"/>
      <c r="CY8" s="991"/>
      <c r="CZ8" s="991"/>
      <c r="DA8" s="992"/>
      <c r="DB8" s="990" t="s">
        <v>574</v>
      </c>
      <c r="DC8" s="991"/>
      <c r="DD8" s="991"/>
      <c r="DE8" s="991"/>
      <c r="DF8" s="992"/>
      <c r="DG8" s="990" t="s">
        <v>574</v>
      </c>
      <c r="DH8" s="991"/>
      <c r="DI8" s="991"/>
      <c r="DJ8" s="991"/>
      <c r="DK8" s="992"/>
      <c r="DL8" s="990" t="s">
        <v>574</v>
      </c>
      <c r="DM8" s="991"/>
      <c r="DN8" s="991"/>
      <c r="DO8" s="991"/>
      <c r="DP8" s="992"/>
      <c r="DQ8" s="990" t="s">
        <v>574</v>
      </c>
      <c r="DR8" s="991"/>
      <c r="DS8" s="991"/>
      <c r="DT8" s="991"/>
      <c r="DU8" s="992"/>
      <c r="DV8" s="993"/>
      <c r="DW8" s="994"/>
      <c r="DX8" s="994"/>
      <c r="DY8" s="994"/>
      <c r="DZ8" s="995"/>
      <c r="EA8" s="234"/>
    </row>
    <row r="9" spans="1:131" s="235" customFormat="1" ht="26.25" customHeight="1" x14ac:dyDescent="0.2">
      <c r="A9" s="238">
        <v>3</v>
      </c>
      <c r="B9" s="1031" t="s">
        <v>389</v>
      </c>
      <c r="C9" s="1032"/>
      <c r="D9" s="1032"/>
      <c r="E9" s="1032"/>
      <c r="F9" s="1032"/>
      <c r="G9" s="1032"/>
      <c r="H9" s="1032"/>
      <c r="I9" s="1032"/>
      <c r="J9" s="1032"/>
      <c r="K9" s="1032"/>
      <c r="L9" s="1032"/>
      <c r="M9" s="1032"/>
      <c r="N9" s="1032"/>
      <c r="O9" s="1032"/>
      <c r="P9" s="1033"/>
      <c r="Q9" s="1039" t="s">
        <v>573</v>
      </c>
      <c r="R9" s="1040"/>
      <c r="S9" s="1040"/>
      <c r="T9" s="1040"/>
      <c r="U9" s="1040"/>
      <c r="V9" s="1040" t="s">
        <v>573</v>
      </c>
      <c r="W9" s="1040"/>
      <c r="X9" s="1040"/>
      <c r="Y9" s="1040"/>
      <c r="Z9" s="1040"/>
      <c r="AA9" s="1040" t="s">
        <v>573</v>
      </c>
      <c r="AB9" s="1040"/>
      <c r="AC9" s="1040"/>
      <c r="AD9" s="1040"/>
      <c r="AE9" s="1041"/>
      <c r="AF9" s="1036" t="s">
        <v>128</v>
      </c>
      <c r="AG9" s="1037"/>
      <c r="AH9" s="1037"/>
      <c r="AI9" s="1037"/>
      <c r="AJ9" s="1038"/>
      <c r="AK9" s="1081" t="s">
        <v>574</v>
      </c>
      <c r="AL9" s="1082"/>
      <c r="AM9" s="1082"/>
      <c r="AN9" s="1082"/>
      <c r="AO9" s="1082"/>
      <c r="AP9" s="1082" t="s">
        <v>573</v>
      </c>
      <c r="AQ9" s="1082"/>
      <c r="AR9" s="1082"/>
      <c r="AS9" s="1082"/>
      <c r="AT9" s="1082"/>
      <c r="AU9" s="1083"/>
      <c r="AV9" s="1083"/>
      <c r="AW9" s="1083"/>
      <c r="AX9" s="1083"/>
      <c r="AY9" s="1084"/>
      <c r="AZ9" s="232"/>
      <c r="BA9" s="232"/>
      <c r="BB9" s="232"/>
      <c r="BC9" s="232"/>
      <c r="BD9" s="232"/>
      <c r="BE9" s="233"/>
      <c r="BF9" s="233"/>
      <c r="BG9" s="233"/>
      <c r="BH9" s="233"/>
      <c r="BI9" s="233"/>
      <c r="BJ9" s="233"/>
      <c r="BK9" s="233"/>
      <c r="BL9" s="233"/>
      <c r="BM9" s="233"/>
      <c r="BN9" s="233"/>
      <c r="BO9" s="233"/>
      <c r="BP9" s="233"/>
      <c r="BQ9" s="238">
        <v>3</v>
      </c>
      <c r="BR9" s="239"/>
      <c r="BS9" s="993" t="s">
        <v>581</v>
      </c>
      <c r="BT9" s="994"/>
      <c r="BU9" s="994"/>
      <c r="BV9" s="994"/>
      <c r="BW9" s="994"/>
      <c r="BX9" s="994"/>
      <c r="BY9" s="994"/>
      <c r="BZ9" s="994"/>
      <c r="CA9" s="994"/>
      <c r="CB9" s="994"/>
      <c r="CC9" s="994"/>
      <c r="CD9" s="994"/>
      <c r="CE9" s="994"/>
      <c r="CF9" s="994"/>
      <c r="CG9" s="1015"/>
      <c r="CH9" s="990">
        <v>30</v>
      </c>
      <c r="CI9" s="991"/>
      <c r="CJ9" s="991"/>
      <c r="CK9" s="991"/>
      <c r="CL9" s="992"/>
      <c r="CM9" s="990">
        <v>108</v>
      </c>
      <c r="CN9" s="991"/>
      <c r="CO9" s="991"/>
      <c r="CP9" s="991"/>
      <c r="CQ9" s="992"/>
      <c r="CR9" s="990">
        <v>45</v>
      </c>
      <c r="CS9" s="991"/>
      <c r="CT9" s="991"/>
      <c r="CU9" s="991"/>
      <c r="CV9" s="992"/>
      <c r="CW9" s="990" t="s">
        <v>574</v>
      </c>
      <c r="CX9" s="991"/>
      <c r="CY9" s="991"/>
      <c r="CZ9" s="991"/>
      <c r="DA9" s="992"/>
      <c r="DB9" s="990" t="s">
        <v>574</v>
      </c>
      <c r="DC9" s="991"/>
      <c r="DD9" s="991"/>
      <c r="DE9" s="991"/>
      <c r="DF9" s="992"/>
      <c r="DG9" s="990" t="s">
        <v>574</v>
      </c>
      <c r="DH9" s="991"/>
      <c r="DI9" s="991"/>
      <c r="DJ9" s="991"/>
      <c r="DK9" s="992"/>
      <c r="DL9" s="990">
        <v>190</v>
      </c>
      <c r="DM9" s="991"/>
      <c r="DN9" s="991"/>
      <c r="DO9" s="991"/>
      <c r="DP9" s="992"/>
      <c r="DQ9" s="990">
        <v>19</v>
      </c>
      <c r="DR9" s="991"/>
      <c r="DS9" s="991"/>
      <c r="DT9" s="991"/>
      <c r="DU9" s="992"/>
      <c r="DV9" s="993"/>
      <c r="DW9" s="994"/>
      <c r="DX9" s="994"/>
      <c r="DY9" s="994"/>
      <c r="DZ9" s="995"/>
      <c r="EA9" s="234"/>
    </row>
    <row r="10" spans="1:131" s="235" customFormat="1" ht="26.25" customHeight="1" x14ac:dyDescent="0.2">
      <c r="A10" s="238">
        <v>4</v>
      </c>
      <c r="B10" s="1031"/>
      <c r="C10" s="1032"/>
      <c r="D10" s="1032"/>
      <c r="E10" s="1032"/>
      <c r="F10" s="1032"/>
      <c r="G10" s="1032"/>
      <c r="H10" s="1032"/>
      <c r="I10" s="1032"/>
      <c r="J10" s="1032"/>
      <c r="K10" s="1032"/>
      <c r="L10" s="1032"/>
      <c r="M10" s="1032"/>
      <c r="N10" s="1032"/>
      <c r="O10" s="1032"/>
      <c r="P10" s="1033"/>
      <c r="Q10" s="1039"/>
      <c r="R10" s="1040"/>
      <c r="S10" s="1040"/>
      <c r="T10" s="1040"/>
      <c r="U10" s="1040"/>
      <c r="V10" s="1040"/>
      <c r="W10" s="1040"/>
      <c r="X10" s="1040"/>
      <c r="Y10" s="1040"/>
      <c r="Z10" s="1040"/>
      <c r="AA10" s="1040"/>
      <c r="AB10" s="1040"/>
      <c r="AC10" s="1040"/>
      <c r="AD10" s="1040"/>
      <c r="AE10" s="1041"/>
      <c r="AF10" s="1036"/>
      <c r="AG10" s="1037"/>
      <c r="AH10" s="1037"/>
      <c r="AI10" s="1037"/>
      <c r="AJ10" s="1038"/>
      <c r="AK10" s="1081"/>
      <c r="AL10" s="1082"/>
      <c r="AM10" s="1082"/>
      <c r="AN10" s="1082"/>
      <c r="AO10" s="1082"/>
      <c r="AP10" s="1082"/>
      <c r="AQ10" s="1082"/>
      <c r="AR10" s="1082"/>
      <c r="AS10" s="1082"/>
      <c r="AT10" s="1082"/>
      <c r="AU10" s="1083"/>
      <c r="AV10" s="1083"/>
      <c r="AW10" s="1083"/>
      <c r="AX10" s="1083"/>
      <c r="AY10" s="1084"/>
      <c r="AZ10" s="232"/>
      <c r="BA10" s="232"/>
      <c r="BB10" s="232"/>
      <c r="BC10" s="232"/>
      <c r="BD10" s="232"/>
      <c r="BE10" s="233"/>
      <c r="BF10" s="233"/>
      <c r="BG10" s="233"/>
      <c r="BH10" s="233"/>
      <c r="BI10" s="233"/>
      <c r="BJ10" s="233"/>
      <c r="BK10" s="233"/>
      <c r="BL10" s="233"/>
      <c r="BM10" s="233"/>
      <c r="BN10" s="233"/>
      <c r="BO10" s="233"/>
      <c r="BP10" s="233"/>
      <c r="BQ10" s="238">
        <v>4</v>
      </c>
      <c r="BR10" s="239"/>
      <c r="BS10" s="993" t="s">
        <v>582</v>
      </c>
      <c r="BT10" s="994"/>
      <c r="BU10" s="994"/>
      <c r="BV10" s="994"/>
      <c r="BW10" s="994"/>
      <c r="BX10" s="994"/>
      <c r="BY10" s="994"/>
      <c r="BZ10" s="994"/>
      <c r="CA10" s="994"/>
      <c r="CB10" s="994"/>
      <c r="CC10" s="994"/>
      <c r="CD10" s="994"/>
      <c r="CE10" s="994"/>
      <c r="CF10" s="994"/>
      <c r="CG10" s="1015"/>
      <c r="CH10" s="990">
        <v>-3</v>
      </c>
      <c r="CI10" s="991"/>
      <c r="CJ10" s="991"/>
      <c r="CK10" s="991"/>
      <c r="CL10" s="992"/>
      <c r="CM10" s="990">
        <v>75</v>
      </c>
      <c r="CN10" s="991"/>
      <c r="CO10" s="991"/>
      <c r="CP10" s="991"/>
      <c r="CQ10" s="992"/>
      <c r="CR10" s="990">
        <v>30</v>
      </c>
      <c r="CS10" s="991"/>
      <c r="CT10" s="991"/>
      <c r="CU10" s="991"/>
      <c r="CV10" s="992"/>
      <c r="CW10" s="990" t="s">
        <v>574</v>
      </c>
      <c r="CX10" s="991"/>
      <c r="CY10" s="991"/>
      <c r="CZ10" s="991"/>
      <c r="DA10" s="992"/>
      <c r="DB10" s="990" t="s">
        <v>574</v>
      </c>
      <c r="DC10" s="991"/>
      <c r="DD10" s="991"/>
      <c r="DE10" s="991"/>
      <c r="DF10" s="992"/>
      <c r="DG10" s="990" t="s">
        <v>574</v>
      </c>
      <c r="DH10" s="991"/>
      <c r="DI10" s="991"/>
      <c r="DJ10" s="991"/>
      <c r="DK10" s="992"/>
      <c r="DL10" s="990" t="s">
        <v>574</v>
      </c>
      <c r="DM10" s="991"/>
      <c r="DN10" s="991"/>
      <c r="DO10" s="991"/>
      <c r="DP10" s="992"/>
      <c r="DQ10" s="990" t="s">
        <v>574</v>
      </c>
      <c r="DR10" s="991"/>
      <c r="DS10" s="991"/>
      <c r="DT10" s="991"/>
      <c r="DU10" s="992"/>
      <c r="DV10" s="993"/>
      <c r="DW10" s="994"/>
      <c r="DX10" s="994"/>
      <c r="DY10" s="994"/>
      <c r="DZ10" s="995"/>
      <c r="EA10" s="234"/>
    </row>
    <row r="11" spans="1:131" s="235" customFormat="1" ht="26.25" customHeight="1" x14ac:dyDescent="0.2">
      <c r="A11" s="238">
        <v>5</v>
      </c>
      <c r="B11" s="1031"/>
      <c r="C11" s="1032"/>
      <c r="D11" s="1032"/>
      <c r="E11" s="1032"/>
      <c r="F11" s="1032"/>
      <c r="G11" s="1032"/>
      <c r="H11" s="1032"/>
      <c r="I11" s="1032"/>
      <c r="J11" s="1032"/>
      <c r="K11" s="1032"/>
      <c r="L11" s="1032"/>
      <c r="M11" s="1032"/>
      <c r="N11" s="1032"/>
      <c r="O11" s="1032"/>
      <c r="P11" s="1033"/>
      <c r="Q11" s="1039"/>
      <c r="R11" s="1040"/>
      <c r="S11" s="1040"/>
      <c r="T11" s="1040"/>
      <c r="U11" s="1040"/>
      <c r="V11" s="1040"/>
      <c r="W11" s="1040"/>
      <c r="X11" s="1040"/>
      <c r="Y11" s="1040"/>
      <c r="Z11" s="1040"/>
      <c r="AA11" s="1040"/>
      <c r="AB11" s="1040"/>
      <c r="AC11" s="1040"/>
      <c r="AD11" s="1040"/>
      <c r="AE11" s="1041"/>
      <c r="AF11" s="1036"/>
      <c r="AG11" s="1037"/>
      <c r="AH11" s="1037"/>
      <c r="AI11" s="1037"/>
      <c r="AJ11" s="1038"/>
      <c r="AK11" s="1081"/>
      <c r="AL11" s="1082"/>
      <c r="AM11" s="1082"/>
      <c r="AN11" s="1082"/>
      <c r="AO11" s="1082"/>
      <c r="AP11" s="1082"/>
      <c r="AQ11" s="1082"/>
      <c r="AR11" s="1082"/>
      <c r="AS11" s="1082"/>
      <c r="AT11" s="1082"/>
      <c r="AU11" s="1083"/>
      <c r="AV11" s="1083"/>
      <c r="AW11" s="1083"/>
      <c r="AX11" s="1083"/>
      <c r="AY11" s="1084"/>
      <c r="AZ11" s="232"/>
      <c r="BA11" s="232"/>
      <c r="BB11" s="232"/>
      <c r="BC11" s="232"/>
      <c r="BD11" s="232"/>
      <c r="BE11" s="233"/>
      <c r="BF11" s="233"/>
      <c r="BG11" s="233"/>
      <c r="BH11" s="233"/>
      <c r="BI11" s="233"/>
      <c r="BJ11" s="233"/>
      <c r="BK11" s="233"/>
      <c r="BL11" s="233"/>
      <c r="BM11" s="233"/>
      <c r="BN11" s="233"/>
      <c r="BO11" s="233"/>
      <c r="BP11" s="233"/>
      <c r="BQ11" s="238">
        <v>5</v>
      </c>
      <c r="BR11" s="239"/>
      <c r="BS11" s="993" t="s">
        <v>583</v>
      </c>
      <c r="BT11" s="994"/>
      <c r="BU11" s="994"/>
      <c r="BV11" s="994"/>
      <c r="BW11" s="994"/>
      <c r="BX11" s="994"/>
      <c r="BY11" s="994"/>
      <c r="BZ11" s="994"/>
      <c r="CA11" s="994"/>
      <c r="CB11" s="994"/>
      <c r="CC11" s="994"/>
      <c r="CD11" s="994"/>
      <c r="CE11" s="994"/>
      <c r="CF11" s="994"/>
      <c r="CG11" s="1015"/>
      <c r="CH11" s="990">
        <v>21</v>
      </c>
      <c r="CI11" s="991"/>
      <c r="CJ11" s="991"/>
      <c r="CK11" s="991"/>
      <c r="CL11" s="992"/>
      <c r="CM11" s="990">
        <v>390</v>
      </c>
      <c r="CN11" s="991"/>
      <c r="CO11" s="991"/>
      <c r="CP11" s="991"/>
      <c r="CQ11" s="992"/>
      <c r="CR11" s="990">
        <v>26</v>
      </c>
      <c r="CS11" s="991"/>
      <c r="CT11" s="991"/>
      <c r="CU11" s="991"/>
      <c r="CV11" s="992"/>
      <c r="CW11" s="990" t="s">
        <v>574</v>
      </c>
      <c r="CX11" s="991"/>
      <c r="CY11" s="991"/>
      <c r="CZ11" s="991"/>
      <c r="DA11" s="992"/>
      <c r="DB11" s="990" t="s">
        <v>574</v>
      </c>
      <c r="DC11" s="991"/>
      <c r="DD11" s="991"/>
      <c r="DE11" s="991"/>
      <c r="DF11" s="992"/>
      <c r="DG11" s="990" t="s">
        <v>574</v>
      </c>
      <c r="DH11" s="991"/>
      <c r="DI11" s="991"/>
      <c r="DJ11" s="991"/>
      <c r="DK11" s="992"/>
      <c r="DL11" s="990" t="s">
        <v>574</v>
      </c>
      <c r="DM11" s="991"/>
      <c r="DN11" s="991"/>
      <c r="DO11" s="991"/>
      <c r="DP11" s="992"/>
      <c r="DQ11" s="990" t="s">
        <v>574</v>
      </c>
      <c r="DR11" s="991"/>
      <c r="DS11" s="991"/>
      <c r="DT11" s="991"/>
      <c r="DU11" s="992"/>
      <c r="DV11" s="993"/>
      <c r="DW11" s="994"/>
      <c r="DX11" s="994"/>
      <c r="DY11" s="994"/>
      <c r="DZ11" s="995"/>
      <c r="EA11" s="234"/>
    </row>
    <row r="12" spans="1:131" s="235" customFormat="1" ht="26.25" customHeight="1" x14ac:dyDescent="0.2">
      <c r="A12" s="238">
        <v>6</v>
      </c>
      <c r="B12" s="1031"/>
      <c r="C12" s="1032"/>
      <c r="D12" s="1032"/>
      <c r="E12" s="1032"/>
      <c r="F12" s="1032"/>
      <c r="G12" s="1032"/>
      <c r="H12" s="1032"/>
      <c r="I12" s="1032"/>
      <c r="J12" s="1032"/>
      <c r="K12" s="1032"/>
      <c r="L12" s="1032"/>
      <c r="M12" s="1032"/>
      <c r="N12" s="1032"/>
      <c r="O12" s="1032"/>
      <c r="P12" s="1033"/>
      <c r="Q12" s="1039"/>
      <c r="R12" s="1040"/>
      <c r="S12" s="1040"/>
      <c r="T12" s="1040"/>
      <c r="U12" s="1040"/>
      <c r="V12" s="1040"/>
      <c r="W12" s="1040"/>
      <c r="X12" s="1040"/>
      <c r="Y12" s="1040"/>
      <c r="Z12" s="1040"/>
      <c r="AA12" s="1040"/>
      <c r="AB12" s="1040"/>
      <c r="AC12" s="1040"/>
      <c r="AD12" s="1040"/>
      <c r="AE12" s="1041"/>
      <c r="AF12" s="1036"/>
      <c r="AG12" s="1037"/>
      <c r="AH12" s="1037"/>
      <c r="AI12" s="1037"/>
      <c r="AJ12" s="1038"/>
      <c r="AK12" s="1081"/>
      <c r="AL12" s="1082"/>
      <c r="AM12" s="1082"/>
      <c r="AN12" s="1082"/>
      <c r="AO12" s="1082"/>
      <c r="AP12" s="1082"/>
      <c r="AQ12" s="1082"/>
      <c r="AR12" s="1082"/>
      <c r="AS12" s="1082"/>
      <c r="AT12" s="1082"/>
      <c r="AU12" s="1083"/>
      <c r="AV12" s="1083"/>
      <c r="AW12" s="1083"/>
      <c r="AX12" s="1083"/>
      <c r="AY12" s="1084"/>
      <c r="AZ12" s="232"/>
      <c r="BA12" s="232"/>
      <c r="BB12" s="232"/>
      <c r="BC12" s="232"/>
      <c r="BD12" s="232"/>
      <c r="BE12" s="233"/>
      <c r="BF12" s="233"/>
      <c r="BG12" s="233"/>
      <c r="BH12" s="233"/>
      <c r="BI12" s="233"/>
      <c r="BJ12" s="233"/>
      <c r="BK12" s="233"/>
      <c r="BL12" s="233"/>
      <c r="BM12" s="233"/>
      <c r="BN12" s="233"/>
      <c r="BO12" s="233"/>
      <c r="BP12" s="233"/>
      <c r="BQ12" s="238">
        <v>6</v>
      </c>
      <c r="BR12" s="239"/>
      <c r="BS12" s="993"/>
      <c r="BT12" s="994"/>
      <c r="BU12" s="994"/>
      <c r="BV12" s="994"/>
      <c r="BW12" s="994"/>
      <c r="BX12" s="994"/>
      <c r="BY12" s="994"/>
      <c r="BZ12" s="994"/>
      <c r="CA12" s="994"/>
      <c r="CB12" s="994"/>
      <c r="CC12" s="994"/>
      <c r="CD12" s="994"/>
      <c r="CE12" s="994"/>
      <c r="CF12" s="994"/>
      <c r="CG12" s="1015"/>
      <c r="CH12" s="990"/>
      <c r="CI12" s="991"/>
      <c r="CJ12" s="991"/>
      <c r="CK12" s="991"/>
      <c r="CL12" s="992"/>
      <c r="CM12" s="990"/>
      <c r="CN12" s="991"/>
      <c r="CO12" s="991"/>
      <c r="CP12" s="991"/>
      <c r="CQ12" s="992"/>
      <c r="CR12" s="990"/>
      <c r="CS12" s="991"/>
      <c r="CT12" s="991"/>
      <c r="CU12" s="991"/>
      <c r="CV12" s="992"/>
      <c r="CW12" s="990"/>
      <c r="CX12" s="991"/>
      <c r="CY12" s="991"/>
      <c r="CZ12" s="991"/>
      <c r="DA12" s="992"/>
      <c r="DB12" s="990"/>
      <c r="DC12" s="991"/>
      <c r="DD12" s="991"/>
      <c r="DE12" s="991"/>
      <c r="DF12" s="992"/>
      <c r="DG12" s="990"/>
      <c r="DH12" s="991"/>
      <c r="DI12" s="991"/>
      <c r="DJ12" s="991"/>
      <c r="DK12" s="992"/>
      <c r="DL12" s="990"/>
      <c r="DM12" s="991"/>
      <c r="DN12" s="991"/>
      <c r="DO12" s="991"/>
      <c r="DP12" s="992"/>
      <c r="DQ12" s="990"/>
      <c r="DR12" s="991"/>
      <c r="DS12" s="991"/>
      <c r="DT12" s="991"/>
      <c r="DU12" s="992"/>
      <c r="DV12" s="993"/>
      <c r="DW12" s="994"/>
      <c r="DX12" s="994"/>
      <c r="DY12" s="994"/>
      <c r="DZ12" s="995"/>
      <c r="EA12" s="234"/>
    </row>
    <row r="13" spans="1:131" s="235" customFormat="1" ht="26.25" customHeight="1" x14ac:dyDescent="0.2">
      <c r="A13" s="238">
        <v>7</v>
      </c>
      <c r="B13" s="1031"/>
      <c r="C13" s="1032"/>
      <c r="D13" s="1032"/>
      <c r="E13" s="1032"/>
      <c r="F13" s="1032"/>
      <c r="G13" s="1032"/>
      <c r="H13" s="1032"/>
      <c r="I13" s="1032"/>
      <c r="J13" s="1032"/>
      <c r="K13" s="1032"/>
      <c r="L13" s="1032"/>
      <c r="M13" s="1032"/>
      <c r="N13" s="1032"/>
      <c r="O13" s="1032"/>
      <c r="P13" s="1033"/>
      <c r="Q13" s="1039"/>
      <c r="R13" s="1040"/>
      <c r="S13" s="1040"/>
      <c r="T13" s="1040"/>
      <c r="U13" s="1040"/>
      <c r="V13" s="1040"/>
      <c r="W13" s="1040"/>
      <c r="X13" s="1040"/>
      <c r="Y13" s="1040"/>
      <c r="Z13" s="1040"/>
      <c r="AA13" s="1040"/>
      <c r="AB13" s="1040"/>
      <c r="AC13" s="1040"/>
      <c r="AD13" s="1040"/>
      <c r="AE13" s="1041"/>
      <c r="AF13" s="1036"/>
      <c r="AG13" s="1037"/>
      <c r="AH13" s="1037"/>
      <c r="AI13" s="1037"/>
      <c r="AJ13" s="1038"/>
      <c r="AK13" s="1081"/>
      <c r="AL13" s="1082"/>
      <c r="AM13" s="1082"/>
      <c r="AN13" s="1082"/>
      <c r="AO13" s="1082"/>
      <c r="AP13" s="1082"/>
      <c r="AQ13" s="1082"/>
      <c r="AR13" s="1082"/>
      <c r="AS13" s="1082"/>
      <c r="AT13" s="1082"/>
      <c r="AU13" s="1083"/>
      <c r="AV13" s="1083"/>
      <c r="AW13" s="1083"/>
      <c r="AX13" s="1083"/>
      <c r="AY13" s="1084"/>
      <c r="AZ13" s="232"/>
      <c r="BA13" s="232"/>
      <c r="BB13" s="232"/>
      <c r="BC13" s="232"/>
      <c r="BD13" s="232"/>
      <c r="BE13" s="233"/>
      <c r="BF13" s="233"/>
      <c r="BG13" s="233"/>
      <c r="BH13" s="233"/>
      <c r="BI13" s="233"/>
      <c r="BJ13" s="233"/>
      <c r="BK13" s="233"/>
      <c r="BL13" s="233"/>
      <c r="BM13" s="233"/>
      <c r="BN13" s="233"/>
      <c r="BO13" s="233"/>
      <c r="BP13" s="233"/>
      <c r="BQ13" s="238">
        <v>7</v>
      </c>
      <c r="BR13" s="239"/>
      <c r="BS13" s="993"/>
      <c r="BT13" s="994"/>
      <c r="BU13" s="994"/>
      <c r="BV13" s="994"/>
      <c r="BW13" s="994"/>
      <c r="BX13" s="994"/>
      <c r="BY13" s="994"/>
      <c r="BZ13" s="994"/>
      <c r="CA13" s="994"/>
      <c r="CB13" s="994"/>
      <c r="CC13" s="994"/>
      <c r="CD13" s="994"/>
      <c r="CE13" s="994"/>
      <c r="CF13" s="994"/>
      <c r="CG13" s="1015"/>
      <c r="CH13" s="990"/>
      <c r="CI13" s="991"/>
      <c r="CJ13" s="991"/>
      <c r="CK13" s="991"/>
      <c r="CL13" s="992"/>
      <c r="CM13" s="990"/>
      <c r="CN13" s="991"/>
      <c r="CO13" s="991"/>
      <c r="CP13" s="991"/>
      <c r="CQ13" s="992"/>
      <c r="CR13" s="990"/>
      <c r="CS13" s="991"/>
      <c r="CT13" s="991"/>
      <c r="CU13" s="991"/>
      <c r="CV13" s="992"/>
      <c r="CW13" s="990"/>
      <c r="CX13" s="991"/>
      <c r="CY13" s="991"/>
      <c r="CZ13" s="991"/>
      <c r="DA13" s="992"/>
      <c r="DB13" s="990"/>
      <c r="DC13" s="991"/>
      <c r="DD13" s="991"/>
      <c r="DE13" s="991"/>
      <c r="DF13" s="992"/>
      <c r="DG13" s="990"/>
      <c r="DH13" s="991"/>
      <c r="DI13" s="991"/>
      <c r="DJ13" s="991"/>
      <c r="DK13" s="992"/>
      <c r="DL13" s="990"/>
      <c r="DM13" s="991"/>
      <c r="DN13" s="991"/>
      <c r="DO13" s="991"/>
      <c r="DP13" s="992"/>
      <c r="DQ13" s="990"/>
      <c r="DR13" s="991"/>
      <c r="DS13" s="991"/>
      <c r="DT13" s="991"/>
      <c r="DU13" s="992"/>
      <c r="DV13" s="993"/>
      <c r="DW13" s="994"/>
      <c r="DX13" s="994"/>
      <c r="DY13" s="994"/>
      <c r="DZ13" s="995"/>
      <c r="EA13" s="234"/>
    </row>
    <row r="14" spans="1:131" s="235" customFormat="1" ht="26.25" customHeight="1" x14ac:dyDescent="0.2">
      <c r="A14" s="238">
        <v>8</v>
      </c>
      <c r="B14" s="1031"/>
      <c r="C14" s="1032"/>
      <c r="D14" s="1032"/>
      <c r="E14" s="1032"/>
      <c r="F14" s="1032"/>
      <c r="G14" s="1032"/>
      <c r="H14" s="1032"/>
      <c r="I14" s="1032"/>
      <c r="J14" s="1032"/>
      <c r="K14" s="1032"/>
      <c r="L14" s="1032"/>
      <c r="M14" s="1032"/>
      <c r="N14" s="1032"/>
      <c r="O14" s="1032"/>
      <c r="P14" s="1033"/>
      <c r="Q14" s="1039"/>
      <c r="R14" s="1040"/>
      <c r="S14" s="1040"/>
      <c r="T14" s="1040"/>
      <c r="U14" s="1040"/>
      <c r="V14" s="1040"/>
      <c r="W14" s="1040"/>
      <c r="X14" s="1040"/>
      <c r="Y14" s="1040"/>
      <c r="Z14" s="1040"/>
      <c r="AA14" s="1040"/>
      <c r="AB14" s="1040"/>
      <c r="AC14" s="1040"/>
      <c r="AD14" s="1040"/>
      <c r="AE14" s="1041"/>
      <c r="AF14" s="1036"/>
      <c r="AG14" s="1037"/>
      <c r="AH14" s="1037"/>
      <c r="AI14" s="1037"/>
      <c r="AJ14" s="1038"/>
      <c r="AK14" s="1081"/>
      <c r="AL14" s="1082"/>
      <c r="AM14" s="1082"/>
      <c r="AN14" s="1082"/>
      <c r="AO14" s="1082"/>
      <c r="AP14" s="1082"/>
      <c r="AQ14" s="1082"/>
      <c r="AR14" s="1082"/>
      <c r="AS14" s="1082"/>
      <c r="AT14" s="1082"/>
      <c r="AU14" s="1083"/>
      <c r="AV14" s="1083"/>
      <c r="AW14" s="1083"/>
      <c r="AX14" s="1083"/>
      <c r="AY14" s="1084"/>
      <c r="AZ14" s="232"/>
      <c r="BA14" s="232"/>
      <c r="BB14" s="232"/>
      <c r="BC14" s="232"/>
      <c r="BD14" s="232"/>
      <c r="BE14" s="233"/>
      <c r="BF14" s="233"/>
      <c r="BG14" s="233"/>
      <c r="BH14" s="233"/>
      <c r="BI14" s="233"/>
      <c r="BJ14" s="233"/>
      <c r="BK14" s="233"/>
      <c r="BL14" s="233"/>
      <c r="BM14" s="233"/>
      <c r="BN14" s="233"/>
      <c r="BO14" s="233"/>
      <c r="BP14" s="233"/>
      <c r="BQ14" s="238">
        <v>8</v>
      </c>
      <c r="BR14" s="239"/>
      <c r="BS14" s="993"/>
      <c r="BT14" s="994"/>
      <c r="BU14" s="994"/>
      <c r="BV14" s="994"/>
      <c r="BW14" s="994"/>
      <c r="BX14" s="994"/>
      <c r="BY14" s="994"/>
      <c r="BZ14" s="994"/>
      <c r="CA14" s="994"/>
      <c r="CB14" s="994"/>
      <c r="CC14" s="994"/>
      <c r="CD14" s="994"/>
      <c r="CE14" s="994"/>
      <c r="CF14" s="994"/>
      <c r="CG14" s="1015"/>
      <c r="CH14" s="990"/>
      <c r="CI14" s="991"/>
      <c r="CJ14" s="991"/>
      <c r="CK14" s="991"/>
      <c r="CL14" s="992"/>
      <c r="CM14" s="990"/>
      <c r="CN14" s="991"/>
      <c r="CO14" s="991"/>
      <c r="CP14" s="991"/>
      <c r="CQ14" s="992"/>
      <c r="CR14" s="990"/>
      <c r="CS14" s="991"/>
      <c r="CT14" s="991"/>
      <c r="CU14" s="991"/>
      <c r="CV14" s="992"/>
      <c r="CW14" s="990"/>
      <c r="CX14" s="991"/>
      <c r="CY14" s="991"/>
      <c r="CZ14" s="991"/>
      <c r="DA14" s="992"/>
      <c r="DB14" s="990"/>
      <c r="DC14" s="991"/>
      <c r="DD14" s="991"/>
      <c r="DE14" s="991"/>
      <c r="DF14" s="992"/>
      <c r="DG14" s="990"/>
      <c r="DH14" s="991"/>
      <c r="DI14" s="991"/>
      <c r="DJ14" s="991"/>
      <c r="DK14" s="992"/>
      <c r="DL14" s="990"/>
      <c r="DM14" s="991"/>
      <c r="DN14" s="991"/>
      <c r="DO14" s="991"/>
      <c r="DP14" s="992"/>
      <c r="DQ14" s="990"/>
      <c r="DR14" s="991"/>
      <c r="DS14" s="991"/>
      <c r="DT14" s="991"/>
      <c r="DU14" s="992"/>
      <c r="DV14" s="993"/>
      <c r="DW14" s="994"/>
      <c r="DX14" s="994"/>
      <c r="DY14" s="994"/>
      <c r="DZ14" s="995"/>
      <c r="EA14" s="234"/>
    </row>
    <row r="15" spans="1:131" s="235" customFormat="1" ht="26.25" customHeight="1" x14ac:dyDescent="0.2">
      <c r="A15" s="238">
        <v>9</v>
      </c>
      <c r="B15" s="1031"/>
      <c r="C15" s="1032"/>
      <c r="D15" s="1032"/>
      <c r="E15" s="1032"/>
      <c r="F15" s="1032"/>
      <c r="G15" s="1032"/>
      <c r="H15" s="1032"/>
      <c r="I15" s="1032"/>
      <c r="J15" s="1032"/>
      <c r="K15" s="1032"/>
      <c r="L15" s="1032"/>
      <c r="M15" s="1032"/>
      <c r="N15" s="1032"/>
      <c r="O15" s="1032"/>
      <c r="P15" s="1033"/>
      <c r="Q15" s="1039"/>
      <c r="R15" s="1040"/>
      <c r="S15" s="1040"/>
      <c r="T15" s="1040"/>
      <c r="U15" s="1040"/>
      <c r="V15" s="1040"/>
      <c r="W15" s="1040"/>
      <c r="X15" s="1040"/>
      <c r="Y15" s="1040"/>
      <c r="Z15" s="1040"/>
      <c r="AA15" s="1040"/>
      <c r="AB15" s="1040"/>
      <c r="AC15" s="1040"/>
      <c r="AD15" s="1040"/>
      <c r="AE15" s="1041"/>
      <c r="AF15" s="1036"/>
      <c r="AG15" s="1037"/>
      <c r="AH15" s="1037"/>
      <c r="AI15" s="1037"/>
      <c r="AJ15" s="1038"/>
      <c r="AK15" s="1081"/>
      <c r="AL15" s="1082"/>
      <c r="AM15" s="1082"/>
      <c r="AN15" s="1082"/>
      <c r="AO15" s="1082"/>
      <c r="AP15" s="1082"/>
      <c r="AQ15" s="1082"/>
      <c r="AR15" s="1082"/>
      <c r="AS15" s="1082"/>
      <c r="AT15" s="1082"/>
      <c r="AU15" s="1083"/>
      <c r="AV15" s="1083"/>
      <c r="AW15" s="1083"/>
      <c r="AX15" s="1083"/>
      <c r="AY15" s="1084"/>
      <c r="AZ15" s="232"/>
      <c r="BA15" s="232"/>
      <c r="BB15" s="232"/>
      <c r="BC15" s="232"/>
      <c r="BD15" s="232"/>
      <c r="BE15" s="233"/>
      <c r="BF15" s="233"/>
      <c r="BG15" s="233"/>
      <c r="BH15" s="233"/>
      <c r="BI15" s="233"/>
      <c r="BJ15" s="233"/>
      <c r="BK15" s="233"/>
      <c r="BL15" s="233"/>
      <c r="BM15" s="233"/>
      <c r="BN15" s="233"/>
      <c r="BO15" s="233"/>
      <c r="BP15" s="233"/>
      <c r="BQ15" s="238">
        <v>9</v>
      </c>
      <c r="BR15" s="239"/>
      <c r="BS15" s="993"/>
      <c r="BT15" s="994"/>
      <c r="BU15" s="994"/>
      <c r="BV15" s="994"/>
      <c r="BW15" s="994"/>
      <c r="BX15" s="994"/>
      <c r="BY15" s="994"/>
      <c r="BZ15" s="994"/>
      <c r="CA15" s="994"/>
      <c r="CB15" s="994"/>
      <c r="CC15" s="994"/>
      <c r="CD15" s="994"/>
      <c r="CE15" s="994"/>
      <c r="CF15" s="994"/>
      <c r="CG15" s="1015"/>
      <c r="CH15" s="990"/>
      <c r="CI15" s="991"/>
      <c r="CJ15" s="991"/>
      <c r="CK15" s="991"/>
      <c r="CL15" s="992"/>
      <c r="CM15" s="990"/>
      <c r="CN15" s="991"/>
      <c r="CO15" s="991"/>
      <c r="CP15" s="991"/>
      <c r="CQ15" s="992"/>
      <c r="CR15" s="990"/>
      <c r="CS15" s="991"/>
      <c r="CT15" s="991"/>
      <c r="CU15" s="991"/>
      <c r="CV15" s="992"/>
      <c r="CW15" s="990"/>
      <c r="CX15" s="991"/>
      <c r="CY15" s="991"/>
      <c r="CZ15" s="991"/>
      <c r="DA15" s="992"/>
      <c r="DB15" s="990"/>
      <c r="DC15" s="991"/>
      <c r="DD15" s="991"/>
      <c r="DE15" s="991"/>
      <c r="DF15" s="992"/>
      <c r="DG15" s="990"/>
      <c r="DH15" s="991"/>
      <c r="DI15" s="991"/>
      <c r="DJ15" s="991"/>
      <c r="DK15" s="992"/>
      <c r="DL15" s="990"/>
      <c r="DM15" s="991"/>
      <c r="DN15" s="991"/>
      <c r="DO15" s="991"/>
      <c r="DP15" s="992"/>
      <c r="DQ15" s="990"/>
      <c r="DR15" s="991"/>
      <c r="DS15" s="991"/>
      <c r="DT15" s="991"/>
      <c r="DU15" s="992"/>
      <c r="DV15" s="993"/>
      <c r="DW15" s="994"/>
      <c r="DX15" s="994"/>
      <c r="DY15" s="994"/>
      <c r="DZ15" s="995"/>
      <c r="EA15" s="234"/>
    </row>
    <row r="16" spans="1:131" s="235" customFormat="1" ht="26.25" customHeight="1" x14ac:dyDescent="0.2">
      <c r="A16" s="238">
        <v>10</v>
      </c>
      <c r="B16" s="1031"/>
      <c r="C16" s="1032"/>
      <c r="D16" s="1032"/>
      <c r="E16" s="1032"/>
      <c r="F16" s="1032"/>
      <c r="G16" s="1032"/>
      <c r="H16" s="1032"/>
      <c r="I16" s="1032"/>
      <c r="J16" s="1032"/>
      <c r="K16" s="1032"/>
      <c r="L16" s="1032"/>
      <c r="M16" s="1032"/>
      <c r="N16" s="1032"/>
      <c r="O16" s="1032"/>
      <c r="P16" s="1033"/>
      <c r="Q16" s="1039"/>
      <c r="R16" s="1040"/>
      <c r="S16" s="1040"/>
      <c r="T16" s="1040"/>
      <c r="U16" s="1040"/>
      <c r="V16" s="1040"/>
      <c r="W16" s="1040"/>
      <c r="X16" s="1040"/>
      <c r="Y16" s="1040"/>
      <c r="Z16" s="1040"/>
      <c r="AA16" s="1040"/>
      <c r="AB16" s="1040"/>
      <c r="AC16" s="1040"/>
      <c r="AD16" s="1040"/>
      <c r="AE16" s="1041"/>
      <c r="AF16" s="1036"/>
      <c r="AG16" s="1037"/>
      <c r="AH16" s="1037"/>
      <c r="AI16" s="1037"/>
      <c r="AJ16" s="1038"/>
      <c r="AK16" s="1081"/>
      <c r="AL16" s="1082"/>
      <c r="AM16" s="1082"/>
      <c r="AN16" s="1082"/>
      <c r="AO16" s="1082"/>
      <c r="AP16" s="1082"/>
      <c r="AQ16" s="1082"/>
      <c r="AR16" s="1082"/>
      <c r="AS16" s="1082"/>
      <c r="AT16" s="1082"/>
      <c r="AU16" s="1083"/>
      <c r="AV16" s="1083"/>
      <c r="AW16" s="1083"/>
      <c r="AX16" s="1083"/>
      <c r="AY16" s="1084"/>
      <c r="AZ16" s="232"/>
      <c r="BA16" s="232"/>
      <c r="BB16" s="232"/>
      <c r="BC16" s="232"/>
      <c r="BD16" s="232"/>
      <c r="BE16" s="233"/>
      <c r="BF16" s="233"/>
      <c r="BG16" s="233"/>
      <c r="BH16" s="233"/>
      <c r="BI16" s="233"/>
      <c r="BJ16" s="233"/>
      <c r="BK16" s="233"/>
      <c r="BL16" s="233"/>
      <c r="BM16" s="233"/>
      <c r="BN16" s="233"/>
      <c r="BO16" s="233"/>
      <c r="BP16" s="233"/>
      <c r="BQ16" s="238">
        <v>10</v>
      </c>
      <c r="BR16" s="239"/>
      <c r="BS16" s="993"/>
      <c r="BT16" s="994"/>
      <c r="BU16" s="994"/>
      <c r="BV16" s="994"/>
      <c r="BW16" s="994"/>
      <c r="BX16" s="994"/>
      <c r="BY16" s="994"/>
      <c r="BZ16" s="994"/>
      <c r="CA16" s="994"/>
      <c r="CB16" s="994"/>
      <c r="CC16" s="994"/>
      <c r="CD16" s="994"/>
      <c r="CE16" s="994"/>
      <c r="CF16" s="994"/>
      <c r="CG16" s="1015"/>
      <c r="CH16" s="990"/>
      <c r="CI16" s="991"/>
      <c r="CJ16" s="991"/>
      <c r="CK16" s="991"/>
      <c r="CL16" s="992"/>
      <c r="CM16" s="990"/>
      <c r="CN16" s="991"/>
      <c r="CO16" s="991"/>
      <c r="CP16" s="991"/>
      <c r="CQ16" s="992"/>
      <c r="CR16" s="990"/>
      <c r="CS16" s="991"/>
      <c r="CT16" s="991"/>
      <c r="CU16" s="991"/>
      <c r="CV16" s="992"/>
      <c r="CW16" s="990"/>
      <c r="CX16" s="991"/>
      <c r="CY16" s="991"/>
      <c r="CZ16" s="991"/>
      <c r="DA16" s="992"/>
      <c r="DB16" s="990"/>
      <c r="DC16" s="991"/>
      <c r="DD16" s="991"/>
      <c r="DE16" s="991"/>
      <c r="DF16" s="992"/>
      <c r="DG16" s="990"/>
      <c r="DH16" s="991"/>
      <c r="DI16" s="991"/>
      <c r="DJ16" s="991"/>
      <c r="DK16" s="992"/>
      <c r="DL16" s="990"/>
      <c r="DM16" s="991"/>
      <c r="DN16" s="991"/>
      <c r="DO16" s="991"/>
      <c r="DP16" s="992"/>
      <c r="DQ16" s="990"/>
      <c r="DR16" s="991"/>
      <c r="DS16" s="991"/>
      <c r="DT16" s="991"/>
      <c r="DU16" s="992"/>
      <c r="DV16" s="993"/>
      <c r="DW16" s="994"/>
      <c r="DX16" s="994"/>
      <c r="DY16" s="994"/>
      <c r="DZ16" s="995"/>
      <c r="EA16" s="234"/>
    </row>
    <row r="17" spans="1:131" s="235" customFormat="1" ht="26.25" customHeight="1" x14ac:dyDescent="0.2">
      <c r="A17" s="238">
        <v>11</v>
      </c>
      <c r="B17" s="1031"/>
      <c r="C17" s="1032"/>
      <c r="D17" s="1032"/>
      <c r="E17" s="1032"/>
      <c r="F17" s="1032"/>
      <c r="G17" s="1032"/>
      <c r="H17" s="1032"/>
      <c r="I17" s="1032"/>
      <c r="J17" s="1032"/>
      <c r="K17" s="1032"/>
      <c r="L17" s="1032"/>
      <c r="M17" s="1032"/>
      <c r="N17" s="1032"/>
      <c r="O17" s="1032"/>
      <c r="P17" s="1033"/>
      <c r="Q17" s="1039"/>
      <c r="R17" s="1040"/>
      <c r="S17" s="1040"/>
      <c r="T17" s="1040"/>
      <c r="U17" s="1040"/>
      <c r="V17" s="1040"/>
      <c r="W17" s="1040"/>
      <c r="X17" s="1040"/>
      <c r="Y17" s="1040"/>
      <c r="Z17" s="1040"/>
      <c r="AA17" s="1040"/>
      <c r="AB17" s="1040"/>
      <c r="AC17" s="1040"/>
      <c r="AD17" s="1040"/>
      <c r="AE17" s="1041"/>
      <c r="AF17" s="1036"/>
      <c r="AG17" s="1037"/>
      <c r="AH17" s="1037"/>
      <c r="AI17" s="1037"/>
      <c r="AJ17" s="1038"/>
      <c r="AK17" s="1081"/>
      <c r="AL17" s="1082"/>
      <c r="AM17" s="1082"/>
      <c r="AN17" s="1082"/>
      <c r="AO17" s="1082"/>
      <c r="AP17" s="1082"/>
      <c r="AQ17" s="1082"/>
      <c r="AR17" s="1082"/>
      <c r="AS17" s="1082"/>
      <c r="AT17" s="1082"/>
      <c r="AU17" s="1083"/>
      <c r="AV17" s="1083"/>
      <c r="AW17" s="1083"/>
      <c r="AX17" s="1083"/>
      <c r="AY17" s="1084"/>
      <c r="AZ17" s="232"/>
      <c r="BA17" s="232"/>
      <c r="BB17" s="232"/>
      <c r="BC17" s="232"/>
      <c r="BD17" s="232"/>
      <c r="BE17" s="233"/>
      <c r="BF17" s="233"/>
      <c r="BG17" s="233"/>
      <c r="BH17" s="233"/>
      <c r="BI17" s="233"/>
      <c r="BJ17" s="233"/>
      <c r="BK17" s="233"/>
      <c r="BL17" s="233"/>
      <c r="BM17" s="233"/>
      <c r="BN17" s="233"/>
      <c r="BO17" s="233"/>
      <c r="BP17" s="233"/>
      <c r="BQ17" s="238">
        <v>11</v>
      </c>
      <c r="BR17" s="239"/>
      <c r="BS17" s="993"/>
      <c r="BT17" s="994"/>
      <c r="BU17" s="994"/>
      <c r="BV17" s="994"/>
      <c r="BW17" s="994"/>
      <c r="BX17" s="994"/>
      <c r="BY17" s="994"/>
      <c r="BZ17" s="994"/>
      <c r="CA17" s="994"/>
      <c r="CB17" s="994"/>
      <c r="CC17" s="994"/>
      <c r="CD17" s="994"/>
      <c r="CE17" s="994"/>
      <c r="CF17" s="994"/>
      <c r="CG17" s="1015"/>
      <c r="CH17" s="990"/>
      <c r="CI17" s="991"/>
      <c r="CJ17" s="991"/>
      <c r="CK17" s="991"/>
      <c r="CL17" s="992"/>
      <c r="CM17" s="990"/>
      <c r="CN17" s="991"/>
      <c r="CO17" s="991"/>
      <c r="CP17" s="991"/>
      <c r="CQ17" s="992"/>
      <c r="CR17" s="990"/>
      <c r="CS17" s="991"/>
      <c r="CT17" s="991"/>
      <c r="CU17" s="991"/>
      <c r="CV17" s="992"/>
      <c r="CW17" s="990"/>
      <c r="CX17" s="991"/>
      <c r="CY17" s="991"/>
      <c r="CZ17" s="991"/>
      <c r="DA17" s="992"/>
      <c r="DB17" s="990"/>
      <c r="DC17" s="991"/>
      <c r="DD17" s="991"/>
      <c r="DE17" s="991"/>
      <c r="DF17" s="992"/>
      <c r="DG17" s="990"/>
      <c r="DH17" s="991"/>
      <c r="DI17" s="991"/>
      <c r="DJ17" s="991"/>
      <c r="DK17" s="992"/>
      <c r="DL17" s="990"/>
      <c r="DM17" s="991"/>
      <c r="DN17" s="991"/>
      <c r="DO17" s="991"/>
      <c r="DP17" s="992"/>
      <c r="DQ17" s="990"/>
      <c r="DR17" s="991"/>
      <c r="DS17" s="991"/>
      <c r="DT17" s="991"/>
      <c r="DU17" s="992"/>
      <c r="DV17" s="993"/>
      <c r="DW17" s="994"/>
      <c r="DX17" s="994"/>
      <c r="DY17" s="994"/>
      <c r="DZ17" s="995"/>
      <c r="EA17" s="234"/>
    </row>
    <row r="18" spans="1:131" s="235" customFormat="1" ht="26.25" customHeight="1" x14ac:dyDescent="0.2">
      <c r="A18" s="238">
        <v>12</v>
      </c>
      <c r="B18" s="1031"/>
      <c r="C18" s="1032"/>
      <c r="D18" s="1032"/>
      <c r="E18" s="1032"/>
      <c r="F18" s="1032"/>
      <c r="G18" s="1032"/>
      <c r="H18" s="1032"/>
      <c r="I18" s="1032"/>
      <c r="J18" s="1032"/>
      <c r="K18" s="1032"/>
      <c r="L18" s="1032"/>
      <c r="M18" s="1032"/>
      <c r="N18" s="1032"/>
      <c r="O18" s="1032"/>
      <c r="P18" s="1033"/>
      <c r="Q18" s="1039"/>
      <c r="R18" s="1040"/>
      <c r="S18" s="1040"/>
      <c r="T18" s="1040"/>
      <c r="U18" s="1040"/>
      <c r="V18" s="1040"/>
      <c r="W18" s="1040"/>
      <c r="X18" s="1040"/>
      <c r="Y18" s="1040"/>
      <c r="Z18" s="1040"/>
      <c r="AA18" s="1040"/>
      <c r="AB18" s="1040"/>
      <c r="AC18" s="1040"/>
      <c r="AD18" s="1040"/>
      <c r="AE18" s="1041"/>
      <c r="AF18" s="1036"/>
      <c r="AG18" s="1037"/>
      <c r="AH18" s="1037"/>
      <c r="AI18" s="1037"/>
      <c r="AJ18" s="1038"/>
      <c r="AK18" s="1081"/>
      <c r="AL18" s="1082"/>
      <c r="AM18" s="1082"/>
      <c r="AN18" s="1082"/>
      <c r="AO18" s="1082"/>
      <c r="AP18" s="1082"/>
      <c r="AQ18" s="1082"/>
      <c r="AR18" s="1082"/>
      <c r="AS18" s="1082"/>
      <c r="AT18" s="1082"/>
      <c r="AU18" s="1083"/>
      <c r="AV18" s="1083"/>
      <c r="AW18" s="1083"/>
      <c r="AX18" s="1083"/>
      <c r="AY18" s="1084"/>
      <c r="AZ18" s="232"/>
      <c r="BA18" s="232"/>
      <c r="BB18" s="232"/>
      <c r="BC18" s="232"/>
      <c r="BD18" s="232"/>
      <c r="BE18" s="233"/>
      <c r="BF18" s="233"/>
      <c r="BG18" s="233"/>
      <c r="BH18" s="233"/>
      <c r="BI18" s="233"/>
      <c r="BJ18" s="233"/>
      <c r="BK18" s="233"/>
      <c r="BL18" s="233"/>
      <c r="BM18" s="233"/>
      <c r="BN18" s="233"/>
      <c r="BO18" s="233"/>
      <c r="BP18" s="233"/>
      <c r="BQ18" s="238">
        <v>12</v>
      </c>
      <c r="BR18" s="239"/>
      <c r="BS18" s="993"/>
      <c r="BT18" s="994"/>
      <c r="BU18" s="994"/>
      <c r="BV18" s="994"/>
      <c r="BW18" s="994"/>
      <c r="BX18" s="994"/>
      <c r="BY18" s="994"/>
      <c r="BZ18" s="994"/>
      <c r="CA18" s="994"/>
      <c r="CB18" s="994"/>
      <c r="CC18" s="994"/>
      <c r="CD18" s="994"/>
      <c r="CE18" s="994"/>
      <c r="CF18" s="994"/>
      <c r="CG18" s="1015"/>
      <c r="CH18" s="990"/>
      <c r="CI18" s="991"/>
      <c r="CJ18" s="991"/>
      <c r="CK18" s="991"/>
      <c r="CL18" s="992"/>
      <c r="CM18" s="990"/>
      <c r="CN18" s="991"/>
      <c r="CO18" s="991"/>
      <c r="CP18" s="991"/>
      <c r="CQ18" s="992"/>
      <c r="CR18" s="990"/>
      <c r="CS18" s="991"/>
      <c r="CT18" s="991"/>
      <c r="CU18" s="991"/>
      <c r="CV18" s="992"/>
      <c r="CW18" s="990"/>
      <c r="CX18" s="991"/>
      <c r="CY18" s="991"/>
      <c r="CZ18" s="991"/>
      <c r="DA18" s="992"/>
      <c r="DB18" s="990"/>
      <c r="DC18" s="991"/>
      <c r="DD18" s="991"/>
      <c r="DE18" s="991"/>
      <c r="DF18" s="992"/>
      <c r="DG18" s="990"/>
      <c r="DH18" s="991"/>
      <c r="DI18" s="991"/>
      <c r="DJ18" s="991"/>
      <c r="DK18" s="992"/>
      <c r="DL18" s="990"/>
      <c r="DM18" s="991"/>
      <c r="DN18" s="991"/>
      <c r="DO18" s="991"/>
      <c r="DP18" s="992"/>
      <c r="DQ18" s="990"/>
      <c r="DR18" s="991"/>
      <c r="DS18" s="991"/>
      <c r="DT18" s="991"/>
      <c r="DU18" s="992"/>
      <c r="DV18" s="993"/>
      <c r="DW18" s="994"/>
      <c r="DX18" s="994"/>
      <c r="DY18" s="994"/>
      <c r="DZ18" s="995"/>
      <c r="EA18" s="234"/>
    </row>
    <row r="19" spans="1:131" s="235" customFormat="1" ht="26.25" customHeight="1" x14ac:dyDescent="0.2">
      <c r="A19" s="238">
        <v>13</v>
      </c>
      <c r="B19" s="1031"/>
      <c r="C19" s="1032"/>
      <c r="D19" s="1032"/>
      <c r="E19" s="1032"/>
      <c r="F19" s="1032"/>
      <c r="G19" s="1032"/>
      <c r="H19" s="1032"/>
      <c r="I19" s="1032"/>
      <c r="J19" s="1032"/>
      <c r="K19" s="1032"/>
      <c r="L19" s="1032"/>
      <c r="M19" s="1032"/>
      <c r="N19" s="1032"/>
      <c r="O19" s="1032"/>
      <c r="P19" s="1033"/>
      <c r="Q19" s="1039"/>
      <c r="R19" s="1040"/>
      <c r="S19" s="1040"/>
      <c r="T19" s="1040"/>
      <c r="U19" s="1040"/>
      <c r="V19" s="1040"/>
      <c r="W19" s="1040"/>
      <c r="X19" s="1040"/>
      <c r="Y19" s="1040"/>
      <c r="Z19" s="1040"/>
      <c r="AA19" s="1040"/>
      <c r="AB19" s="1040"/>
      <c r="AC19" s="1040"/>
      <c r="AD19" s="1040"/>
      <c r="AE19" s="1041"/>
      <c r="AF19" s="1036"/>
      <c r="AG19" s="1037"/>
      <c r="AH19" s="1037"/>
      <c r="AI19" s="1037"/>
      <c r="AJ19" s="1038"/>
      <c r="AK19" s="1081"/>
      <c r="AL19" s="1082"/>
      <c r="AM19" s="1082"/>
      <c r="AN19" s="1082"/>
      <c r="AO19" s="1082"/>
      <c r="AP19" s="1082"/>
      <c r="AQ19" s="1082"/>
      <c r="AR19" s="1082"/>
      <c r="AS19" s="1082"/>
      <c r="AT19" s="1082"/>
      <c r="AU19" s="1083"/>
      <c r="AV19" s="1083"/>
      <c r="AW19" s="1083"/>
      <c r="AX19" s="1083"/>
      <c r="AY19" s="1084"/>
      <c r="AZ19" s="232"/>
      <c r="BA19" s="232"/>
      <c r="BB19" s="232"/>
      <c r="BC19" s="232"/>
      <c r="BD19" s="232"/>
      <c r="BE19" s="233"/>
      <c r="BF19" s="233"/>
      <c r="BG19" s="233"/>
      <c r="BH19" s="233"/>
      <c r="BI19" s="233"/>
      <c r="BJ19" s="233"/>
      <c r="BK19" s="233"/>
      <c r="BL19" s="233"/>
      <c r="BM19" s="233"/>
      <c r="BN19" s="233"/>
      <c r="BO19" s="233"/>
      <c r="BP19" s="233"/>
      <c r="BQ19" s="238">
        <v>13</v>
      </c>
      <c r="BR19" s="239"/>
      <c r="BS19" s="993"/>
      <c r="BT19" s="994"/>
      <c r="BU19" s="994"/>
      <c r="BV19" s="994"/>
      <c r="BW19" s="994"/>
      <c r="BX19" s="994"/>
      <c r="BY19" s="994"/>
      <c r="BZ19" s="994"/>
      <c r="CA19" s="994"/>
      <c r="CB19" s="994"/>
      <c r="CC19" s="994"/>
      <c r="CD19" s="994"/>
      <c r="CE19" s="994"/>
      <c r="CF19" s="994"/>
      <c r="CG19" s="1015"/>
      <c r="CH19" s="990"/>
      <c r="CI19" s="991"/>
      <c r="CJ19" s="991"/>
      <c r="CK19" s="991"/>
      <c r="CL19" s="992"/>
      <c r="CM19" s="990"/>
      <c r="CN19" s="991"/>
      <c r="CO19" s="991"/>
      <c r="CP19" s="991"/>
      <c r="CQ19" s="992"/>
      <c r="CR19" s="990"/>
      <c r="CS19" s="991"/>
      <c r="CT19" s="991"/>
      <c r="CU19" s="991"/>
      <c r="CV19" s="992"/>
      <c r="CW19" s="990"/>
      <c r="CX19" s="991"/>
      <c r="CY19" s="991"/>
      <c r="CZ19" s="991"/>
      <c r="DA19" s="992"/>
      <c r="DB19" s="990"/>
      <c r="DC19" s="991"/>
      <c r="DD19" s="991"/>
      <c r="DE19" s="991"/>
      <c r="DF19" s="992"/>
      <c r="DG19" s="990"/>
      <c r="DH19" s="991"/>
      <c r="DI19" s="991"/>
      <c r="DJ19" s="991"/>
      <c r="DK19" s="992"/>
      <c r="DL19" s="990"/>
      <c r="DM19" s="991"/>
      <c r="DN19" s="991"/>
      <c r="DO19" s="991"/>
      <c r="DP19" s="992"/>
      <c r="DQ19" s="990"/>
      <c r="DR19" s="991"/>
      <c r="DS19" s="991"/>
      <c r="DT19" s="991"/>
      <c r="DU19" s="992"/>
      <c r="DV19" s="993"/>
      <c r="DW19" s="994"/>
      <c r="DX19" s="994"/>
      <c r="DY19" s="994"/>
      <c r="DZ19" s="995"/>
      <c r="EA19" s="234"/>
    </row>
    <row r="20" spans="1:131" s="235" customFormat="1" ht="26.25" customHeight="1" x14ac:dyDescent="0.2">
      <c r="A20" s="238">
        <v>14</v>
      </c>
      <c r="B20" s="1031"/>
      <c r="C20" s="1032"/>
      <c r="D20" s="1032"/>
      <c r="E20" s="1032"/>
      <c r="F20" s="1032"/>
      <c r="G20" s="1032"/>
      <c r="H20" s="1032"/>
      <c r="I20" s="1032"/>
      <c r="J20" s="1032"/>
      <c r="K20" s="1032"/>
      <c r="L20" s="1032"/>
      <c r="M20" s="1032"/>
      <c r="N20" s="1032"/>
      <c r="O20" s="1032"/>
      <c r="P20" s="1033"/>
      <c r="Q20" s="1039"/>
      <c r="R20" s="1040"/>
      <c r="S20" s="1040"/>
      <c r="T20" s="1040"/>
      <c r="U20" s="1040"/>
      <c r="V20" s="1040"/>
      <c r="W20" s="1040"/>
      <c r="X20" s="1040"/>
      <c r="Y20" s="1040"/>
      <c r="Z20" s="1040"/>
      <c r="AA20" s="1040"/>
      <c r="AB20" s="1040"/>
      <c r="AC20" s="1040"/>
      <c r="AD20" s="1040"/>
      <c r="AE20" s="1041"/>
      <c r="AF20" s="1036"/>
      <c r="AG20" s="1037"/>
      <c r="AH20" s="1037"/>
      <c r="AI20" s="1037"/>
      <c r="AJ20" s="1038"/>
      <c r="AK20" s="1081"/>
      <c r="AL20" s="1082"/>
      <c r="AM20" s="1082"/>
      <c r="AN20" s="1082"/>
      <c r="AO20" s="1082"/>
      <c r="AP20" s="1082"/>
      <c r="AQ20" s="1082"/>
      <c r="AR20" s="1082"/>
      <c r="AS20" s="1082"/>
      <c r="AT20" s="1082"/>
      <c r="AU20" s="1083"/>
      <c r="AV20" s="1083"/>
      <c r="AW20" s="1083"/>
      <c r="AX20" s="1083"/>
      <c r="AY20" s="1084"/>
      <c r="AZ20" s="232"/>
      <c r="BA20" s="232"/>
      <c r="BB20" s="232"/>
      <c r="BC20" s="232"/>
      <c r="BD20" s="232"/>
      <c r="BE20" s="233"/>
      <c r="BF20" s="233"/>
      <c r="BG20" s="233"/>
      <c r="BH20" s="233"/>
      <c r="BI20" s="233"/>
      <c r="BJ20" s="233"/>
      <c r="BK20" s="233"/>
      <c r="BL20" s="233"/>
      <c r="BM20" s="233"/>
      <c r="BN20" s="233"/>
      <c r="BO20" s="233"/>
      <c r="BP20" s="233"/>
      <c r="BQ20" s="238">
        <v>14</v>
      </c>
      <c r="BR20" s="239"/>
      <c r="BS20" s="993"/>
      <c r="BT20" s="994"/>
      <c r="BU20" s="994"/>
      <c r="BV20" s="994"/>
      <c r="BW20" s="994"/>
      <c r="BX20" s="994"/>
      <c r="BY20" s="994"/>
      <c r="BZ20" s="994"/>
      <c r="CA20" s="994"/>
      <c r="CB20" s="994"/>
      <c r="CC20" s="994"/>
      <c r="CD20" s="994"/>
      <c r="CE20" s="994"/>
      <c r="CF20" s="994"/>
      <c r="CG20" s="1015"/>
      <c r="CH20" s="990"/>
      <c r="CI20" s="991"/>
      <c r="CJ20" s="991"/>
      <c r="CK20" s="991"/>
      <c r="CL20" s="992"/>
      <c r="CM20" s="990"/>
      <c r="CN20" s="991"/>
      <c r="CO20" s="991"/>
      <c r="CP20" s="991"/>
      <c r="CQ20" s="992"/>
      <c r="CR20" s="990"/>
      <c r="CS20" s="991"/>
      <c r="CT20" s="991"/>
      <c r="CU20" s="991"/>
      <c r="CV20" s="992"/>
      <c r="CW20" s="990"/>
      <c r="CX20" s="991"/>
      <c r="CY20" s="991"/>
      <c r="CZ20" s="991"/>
      <c r="DA20" s="992"/>
      <c r="DB20" s="990"/>
      <c r="DC20" s="991"/>
      <c r="DD20" s="991"/>
      <c r="DE20" s="991"/>
      <c r="DF20" s="992"/>
      <c r="DG20" s="990"/>
      <c r="DH20" s="991"/>
      <c r="DI20" s="991"/>
      <c r="DJ20" s="991"/>
      <c r="DK20" s="992"/>
      <c r="DL20" s="990"/>
      <c r="DM20" s="991"/>
      <c r="DN20" s="991"/>
      <c r="DO20" s="991"/>
      <c r="DP20" s="992"/>
      <c r="DQ20" s="990"/>
      <c r="DR20" s="991"/>
      <c r="DS20" s="991"/>
      <c r="DT20" s="991"/>
      <c r="DU20" s="992"/>
      <c r="DV20" s="993"/>
      <c r="DW20" s="994"/>
      <c r="DX20" s="994"/>
      <c r="DY20" s="994"/>
      <c r="DZ20" s="995"/>
      <c r="EA20" s="234"/>
    </row>
    <row r="21" spans="1:131" s="235" customFormat="1" ht="26.25" customHeight="1" thickBot="1" x14ac:dyDescent="0.25">
      <c r="A21" s="238">
        <v>15</v>
      </c>
      <c r="B21" s="1031"/>
      <c r="C21" s="1032"/>
      <c r="D21" s="1032"/>
      <c r="E21" s="1032"/>
      <c r="F21" s="1032"/>
      <c r="G21" s="1032"/>
      <c r="H21" s="1032"/>
      <c r="I21" s="1032"/>
      <c r="J21" s="1032"/>
      <c r="K21" s="1032"/>
      <c r="L21" s="1032"/>
      <c r="M21" s="1032"/>
      <c r="N21" s="1032"/>
      <c r="O21" s="1032"/>
      <c r="P21" s="1033"/>
      <c r="Q21" s="1039"/>
      <c r="R21" s="1040"/>
      <c r="S21" s="1040"/>
      <c r="T21" s="1040"/>
      <c r="U21" s="1040"/>
      <c r="V21" s="1040"/>
      <c r="W21" s="1040"/>
      <c r="X21" s="1040"/>
      <c r="Y21" s="1040"/>
      <c r="Z21" s="1040"/>
      <c r="AA21" s="1040"/>
      <c r="AB21" s="1040"/>
      <c r="AC21" s="1040"/>
      <c r="AD21" s="1040"/>
      <c r="AE21" s="1041"/>
      <c r="AF21" s="1036"/>
      <c r="AG21" s="1037"/>
      <c r="AH21" s="1037"/>
      <c r="AI21" s="1037"/>
      <c r="AJ21" s="1038"/>
      <c r="AK21" s="1081"/>
      <c r="AL21" s="1082"/>
      <c r="AM21" s="1082"/>
      <c r="AN21" s="1082"/>
      <c r="AO21" s="1082"/>
      <c r="AP21" s="1082"/>
      <c r="AQ21" s="1082"/>
      <c r="AR21" s="1082"/>
      <c r="AS21" s="1082"/>
      <c r="AT21" s="1082"/>
      <c r="AU21" s="1083"/>
      <c r="AV21" s="1083"/>
      <c r="AW21" s="1083"/>
      <c r="AX21" s="1083"/>
      <c r="AY21" s="1084"/>
      <c r="AZ21" s="232"/>
      <c r="BA21" s="232"/>
      <c r="BB21" s="232"/>
      <c r="BC21" s="232"/>
      <c r="BD21" s="232"/>
      <c r="BE21" s="233"/>
      <c r="BF21" s="233"/>
      <c r="BG21" s="233"/>
      <c r="BH21" s="233"/>
      <c r="BI21" s="233"/>
      <c r="BJ21" s="233"/>
      <c r="BK21" s="233"/>
      <c r="BL21" s="233"/>
      <c r="BM21" s="233"/>
      <c r="BN21" s="233"/>
      <c r="BO21" s="233"/>
      <c r="BP21" s="233"/>
      <c r="BQ21" s="238">
        <v>15</v>
      </c>
      <c r="BR21" s="239"/>
      <c r="BS21" s="993"/>
      <c r="BT21" s="994"/>
      <c r="BU21" s="994"/>
      <c r="BV21" s="994"/>
      <c r="BW21" s="994"/>
      <c r="BX21" s="994"/>
      <c r="BY21" s="994"/>
      <c r="BZ21" s="994"/>
      <c r="CA21" s="994"/>
      <c r="CB21" s="994"/>
      <c r="CC21" s="994"/>
      <c r="CD21" s="994"/>
      <c r="CE21" s="994"/>
      <c r="CF21" s="994"/>
      <c r="CG21" s="1015"/>
      <c r="CH21" s="990"/>
      <c r="CI21" s="991"/>
      <c r="CJ21" s="991"/>
      <c r="CK21" s="991"/>
      <c r="CL21" s="992"/>
      <c r="CM21" s="990"/>
      <c r="CN21" s="991"/>
      <c r="CO21" s="991"/>
      <c r="CP21" s="991"/>
      <c r="CQ21" s="992"/>
      <c r="CR21" s="990"/>
      <c r="CS21" s="991"/>
      <c r="CT21" s="991"/>
      <c r="CU21" s="991"/>
      <c r="CV21" s="992"/>
      <c r="CW21" s="990"/>
      <c r="CX21" s="991"/>
      <c r="CY21" s="991"/>
      <c r="CZ21" s="991"/>
      <c r="DA21" s="992"/>
      <c r="DB21" s="990"/>
      <c r="DC21" s="991"/>
      <c r="DD21" s="991"/>
      <c r="DE21" s="991"/>
      <c r="DF21" s="992"/>
      <c r="DG21" s="990"/>
      <c r="DH21" s="991"/>
      <c r="DI21" s="991"/>
      <c r="DJ21" s="991"/>
      <c r="DK21" s="992"/>
      <c r="DL21" s="990"/>
      <c r="DM21" s="991"/>
      <c r="DN21" s="991"/>
      <c r="DO21" s="991"/>
      <c r="DP21" s="992"/>
      <c r="DQ21" s="990"/>
      <c r="DR21" s="991"/>
      <c r="DS21" s="991"/>
      <c r="DT21" s="991"/>
      <c r="DU21" s="992"/>
      <c r="DV21" s="993"/>
      <c r="DW21" s="994"/>
      <c r="DX21" s="994"/>
      <c r="DY21" s="994"/>
      <c r="DZ21" s="995"/>
      <c r="EA21" s="234"/>
    </row>
    <row r="22" spans="1:131" s="235" customFormat="1" ht="26.25" customHeight="1" x14ac:dyDescent="0.2">
      <c r="A22" s="238">
        <v>16</v>
      </c>
      <c r="B22" s="1031"/>
      <c r="C22" s="1032"/>
      <c r="D22" s="1032"/>
      <c r="E22" s="1032"/>
      <c r="F22" s="1032"/>
      <c r="G22" s="1032"/>
      <c r="H22" s="1032"/>
      <c r="I22" s="1032"/>
      <c r="J22" s="1032"/>
      <c r="K22" s="1032"/>
      <c r="L22" s="1032"/>
      <c r="M22" s="1032"/>
      <c r="N22" s="1032"/>
      <c r="O22" s="1032"/>
      <c r="P22" s="1033"/>
      <c r="Q22" s="1074"/>
      <c r="R22" s="1075"/>
      <c r="S22" s="1075"/>
      <c r="T22" s="1075"/>
      <c r="U22" s="1075"/>
      <c r="V22" s="1075"/>
      <c r="W22" s="1075"/>
      <c r="X22" s="1075"/>
      <c r="Y22" s="1075"/>
      <c r="Z22" s="1075"/>
      <c r="AA22" s="1075"/>
      <c r="AB22" s="1075"/>
      <c r="AC22" s="1075"/>
      <c r="AD22" s="1075"/>
      <c r="AE22" s="1076"/>
      <c r="AF22" s="1036"/>
      <c r="AG22" s="1037"/>
      <c r="AH22" s="1037"/>
      <c r="AI22" s="1037"/>
      <c r="AJ22" s="1038"/>
      <c r="AK22" s="1077"/>
      <c r="AL22" s="1078"/>
      <c r="AM22" s="1078"/>
      <c r="AN22" s="1078"/>
      <c r="AO22" s="1078"/>
      <c r="AP22" s="1078"/>
      <c r="AQ22" s="1078"/>
      <c r="AR22" s="1078"/>
      <c r="AS22" s="1078"/>
      <c r="AT22" s="1078"/>
      <c r="AU22" s="1079"/>
      <c r="AV22" s="1079"/>
      <c r="AW22" s="1079"/>
      <c r="AX22" s="1079"/>
      <c r="AY22" s="1080"/>
      <c r="AZ22" s="1029" t="s">
        <v>390</v>
      </c>
      <c r="BA22" s="1029"/>
      <c r="BB22" s="1029"/>
      <c r="BC22" s="1029"/>
      <c r="BD22" s="1030"/>
      <c r="BE22" s="233"/>
      <c r="BF22" s="233"/>
      <c r="BG22" s="233"/>
      <c r="BH22" s="233"/>
      <c r="BI22" s="233"/>
      <c r="BJ22" s="233"/>
      <c r="BK22" s="233"/>
      <c r="BL22" s="233"/>
      <c r="BM22" s="233"/>
      <c r="BN22" s="233"/>
      <c r="BO22" s="233"/>
      <c r="BP22" s="233"/>
      <c r="BQ22" s="238">
        <v>16</v>
      </c>
      <c r="BR22" s="239"/>
      <c r="BS22" s="993"/>
      <c r="BT22" s="994"/>
      <c r="BU22" s="994"/>
      <c r="BV22" s="994"/>
      <c r="BW22" s="994"/>
      <c r="BX22" s="994"/>
      <c r="BY22" s="994"/>
      <c r="BZ22" s="994"/>
      <c r="CA22" s="994"/>
      <c r="CB22" s="994"/>
      <c r="CC22" s="994"/>
      <c r="CD22" s="994"/>
      <c r="CE22" s="994"/>
      <c r="CF22" s="994"/>
      <c r="CG22" s="1015"/>
      <c r="CH22" s="990"/>
      <c r="CI22" s="991"/>
      <c r="CJ22" s="991"/>
      <c r="CK22" s="991"/>
      <c r="CL22" s="992"/>
      <c r="CM22" s="990"/>
      <c r="CN22" s="991"/>
      <c r="CO22" s="991"/>
      <c r="CP22" s="991"/>
      <c r="CQ22" s="992"/>
      <c r="CR22" s="990"/>
      <c r="CS22" s="991"/>
      <c r="CT22" s="991"/>
      <c r="CU22" s="991"/>
      <c r="CV22" s="992"/>
      <c r="CW22" s="990"/>
      <c r="CX22" s="991"/>
      <c r="CY22" s="991"/>
      <c r="CZ22" s="991"/>
      <c r="DA22" s="992"/>
      <c r="DB22" s="990"/>
      <c r="DC22" s="991"/>
      <c r="DD22" s="991"/>
      <c r="DE22" s="991"/>
      <c r="DF22" s="992"/>
      <c r="DG22" s="990"/>
      <c r="DH22" s="991"/>
      <c r="DI22" s="991"/>
      <c r="DJ22" s="991"/>
      <c r="DK22" s="992"/>
      <c r="DL22" s="990"/>
      <c r="DM22" s="991"/>
      <c r="DN22" s="991"/>
      <c r="DO22" s="991"/>
      <c r="DP22" s="992"/>
      <c r="DQ22" s="990"/>
      <c r="DR22" s="991"/>
      <c r="DS22" s="991"/>
      <c r="DT22" s="991"/>
      <c r="DU22" s="992"/>
      <c r="DV22" s="993"/>
      <c r="DW22" s="994"/>
      <c r="DX22" s="994"/>
      <c r="DY22" s="994"/>
      <c r="DZ22" s="995"/>
      <c r="EA22" s="234"/>
    </row>
    <row r="23" spans="1:131" s="235" customFormat="1" ht="26.25" customHeight="1" thickBot="1" x14ac:dyDescent="0.25">
      <c r="A23" s="240" t="s">
        <v>391</v>
      </c>
      <c r="B23" s="937" t="s">
        <v>392</v>
      </c>
      <c r="C23" s="938"/>
      <c r="D23" s="938"/>
      <c r="E23" s="938"/>
      <c r="F23" s="938"/>
      <c r="G23" s="938"/>
      <c r="H23" s="938"/>
      <c r="I23" s="938"/>
      <c r="J23" s="938"/>
      <c r="K23" s="938"/>
      <c r="L23" s="938"/>
      <c r="M23" s="938"/>
      <c r="N23" s="938"/>
      <c r="O23" s="938"/>
      <c r="P23" s="948"/>
      <c r="Q23" s="1068">
        <v>44532</v>
      </c>
      <c r="R23" s="1062"/>
      <c r="S23" s="1062"/>
      <c r="T23" s="1062"/>
      <c r="U23" s="1062"/>
      <c r="V23" s="1062">
        <v>42453</v>
      </c>
      <c r="W23" s="1062"/>
      <c r="X23" s="1062"/>
      <c r="Y23" s="1062"/>
      <c r="Z23" s="1062"/>
      <c r="AA23" s="1062">
        <v>2079</v>
      </c>
      <c r="AB23" s="1062"/>
      <c r="AC23" s="1062"/>
      <c r="AD23" s="1062"/>
      <c r="AE23" s="1069"/>
      <c r="AF23" s="1070">
        <v>1921</v>
      </c>
      <c r="AG23" s="1062"/>
      <c r="AH23" s="1062"/>
      <c r="AI23" s="1062"/>
      <c r="AJ23" s="1071"/>
      <c r="AK23" s="1072"/>
      <c r="AL23" s="1073"/>
      <c r="AM23" s="1073"/>
      <c r="AN23" s="1073"/>
      <c r="AO23" s="1073"/>
      <c r="AP23" s="1062">
        <v>51790</v>
      </c>
      <c r="AQ23" s="1062"/>
      <c r="AR23" s="1062"/>
      <c r="AS23" s="1062"/>
      <c r="AT23" s="1062"/>
      <c r="AU23" s="1063"/>
      <c r="AV23" s="1063"/>
      <c r="AW23" s="1063"/>
      <c r="AX23" s="1063"/>
      <c r="AY23" s="1064"/>
      <c r="AZ23" s="1065" t="s">
        <v>128</v>
      </c>
      <c r="BA23" s="1066"/>
      <c r="BB23" s="1066"/>
      <c r="BC23" s="1066"/>
      <c r="BD23" s="1067"/>
      <c r="BE23" s="233"/>
      <c r="BF23" s="233"/>
      <c r="BG23" s="233"/>
      <c r="BH23" s="233"/>
      <c r="BI23" s="233"/>
      <c r="BJ23" s="233"/>
      <c r="BK23" s="233"/>
      <c r="BL23" s="233"/>
      <c r="BM23" s="233"/>
      <c r="BN23" s="233"/>
      <c r="BO23" s="233"/>
      <c r="BP23" s="233"/>
      <c r="BQ23" s="238">
        <v>17</v>
      </c>
      <c r="BR23" s="239"/>
      <c r="BS23" s="993"/>
      <c r="BT23" s="994"/>
      <c r="BU23" s="994"/>
      <c r="BV23" s="994"/>
      <c r="BW23" s="994"/>
      <c r="BX23" s="994"/>
      <c r="BY23" s="994"/>
      <c r="BZ23" s="994"/>
      <c r="CA23" s="994"/>
      <c r="CB23" s="994"/>
      <c r="CC23" s="994"/>
      <c r="CD23" s="994"/>
      <c r="CE23" s="994"/>
      <c r="CF23" s="994"/>
      <c r="CG23" s="1015"/>
      <c r="CH23" s="990"/>
      <c r="CI23" s="991"/>
      <c r="CJ23" s="991"/>
      <c r="CK23" s="991"/>
      <c r="CL23" s="992"/>
      <c r="CM23" s="990"/>
      <c r="CN23" s="991"/>
      <c r="CO23" s="991"/>
      <c r="CP23" s="991"/>
      <c r="CQ23" s="992"/>
      <c r="CR23" s="990"/>
      <c r="CS23" s="991"/>
      <c r="CT23" s="991"/>
      <c r="CU23" s="991"/>
      <c r="CV23" s="992"/>
      <c r="CW23" s="990"/>
      <c r="CX23" s="991"/>
      <c r="CY23" s="991"/>
      <c r="CZ23" s="991"/>
      <c r="DA23" s="992"/>
      <c r="DB23" s="990"/>
      <c r="DC23" s="991"/>
      <c r="DD23" s="991"/>
      <c r="DE23" s="991"/>
      <c r="DF23" s="992"/>
      <c r="DG23" s="990"/>
      <c r="DH23" s="991"/>
      <c r="DI23" s="991"/>
      <c r="DJ23" s="991"/>
      <c r="DK23" s="992"/>
      <c r="DL23" s="990"/>
      <c r="DM23" s="991"/>
      <c r="DN23" s="991"/>
      <c r="DO23" s="991"/>
      <c r="DP23" s="992"/>
      <c r="DQ23" s="990"/>
      <c r="DR23" s="991"/>
      <c r="DS23" s="991"/>
      <c r="DT23" s="991"/>
      <c r="DU23" s="992"/>
      <c r="DV23" s="993"/>
      <c r="DW23" s="994"/>
      <c r="DX23" s="994"/>
      <c r="DY23" s="994"/>
      <c r="DZ23" s="995"/>
      <c r="EA23" s="234"/>
    </row>
    <row r="24" spans="1:131" s="235" customFormat="1" ht="26.25" customHeight="1" x14ac:dyDescent="0.2">
      <c r="A24" s="1061" t="s">
        <v>393</v>
      </c>
      <c r="B24" s="1061"/>
      <c r="C24" s="1061"/>
      <c r="D24" s="1061"/>
      <c r="E24" s="1061"/>
      <c r="F24" s="1061"/>
      <c r="G24" s="1061"/>
      <c r="H24" s="1061"/>
      <c r="I24" s="1061"/>
      <c r="J24" s="1061"/>
      <c r="K24" s="1061"/>
      <c r="L24" s="1061"/>
      <c r="M24" s="1061"/>
      <c r="N24" s="1061"/>
      <c r="O24" s="1061"/>
      <c r="P24" s="1061"/>
      <c r="Q24" s="1061"/>
      <c r="R24" s="1061"/>
      <c r="S24" s="1061"/>
      <c r="T24" s="1061"/>
      <c r="U24" s="1061"/>
      <c r="V24" s="1061"/>
      <c r="W24" s="1061"/>
      <c r="X24" s="1061"/>
      <c r="Y24" s="1061"/>
      <c r="Z24" s="1061"/>
      <c r="AA24" s="1061"/>
      <c r="AB24" s="1061"/>
      <c r="AC24" s="1061"/>
      <c r="AD24" s="1061"/>
      <c r="AE24" s="1061"/>
      <c r="AF24" s="1061"/>
      <c r="AG24" s="1061"/>
      <c r="AH24" s="1061"/>
      <c r="AI24" s="1061"/>
      <c r="AJ24" s="1061"/>
      <c r="AK24" s="1061"/>
      <c r="AL24" s="1061"/>
      <c r="AM24" s="1061"/>
      <c r="AN24" s="1061"/>
      <c r="AO24" s="1061"/>
      <c r="AP24" s="1061"/>
      <c r="AQ24" s="1061"/>
      <c r="AR24" s="1061"/>
      <c r="AS24" s="1061"/>
      <c r="AT24" s="1061"/>
      <c r="AU24" s="1061"/>
      <c r="AV24" s="1061"/>
      <c r="AW24" s="1061"/>
      <c r="AX24" s="1061"/>
      <c r="AY24" s="1061"/>
      <c r="AZ24" s="232"/>
      <c r="BA24" s="232"/>
      <c r="BB24" s="232"/>
      <c r="BC24" s="232"/>
      <c r="BD24" s="232"/>
      <c r="BE24" s="233"/>
      <c r="BF24" s="233"/>
      <c r="BG24" s="233"/>
      <c r="BH24" s="233"/>
      <c r="BI24" s="233"/>
      <c r="BJ24" s="233"/>
      <c r="BK24" s="233"/>
      <c r="BL24" s="233"/>
      <c r="BM24" s="233"/>
      <c r="BN24" s="233"/>
      <c r="BO24" s="233"/>
      <c r="BP24" s="233"/>
      <c r="BQ24" s="238">
        <v>18</v>
      </c>
      <c r="BR24" s="239"/>
      <c r="BS24" s="993"/>
      <c r="BT24" s="994"/>
      <c r="BU24" s="994"/>
      <c r="BV24" s="994"/>
      <c r="BW24" s="994"/>
      <c r="BX24" s="994"/>
      <c r="BY24" s="994"/>
      <c r="BZ24" s="994"/>
      <c r="CA24" s="994"/>
      <c r="CB24" s="994"/>
      <c r="CC24" s="994"/>
      <c r="CD24" s="994"/>
      <c r="CE24" s="994"/>
      <c r="CF24" s="994"/>
      <c r="CG24" s="1015"/>
      <c r="CH24" s="990"/>
      <c r="CI24" s="991"/>
      <c r="CJ24" s="991"/>
      <c r="CK24" s="991"/>
      <c r="CL24" s="992"/>
      <c r="CM24" s="990"/>
      <c r="CN24" s="991"/>
      <c r="CO24" s="991"/>
      <c r="CP24" s="991"/>
      <c r="CQ24" s="992"/>
      <c r="CR24" s="990"/>
      <c r="CS24" s="991"/>
      <c r="CT24" s="991"/>
      <c r="CU24" s="991"/>
      <c r="CV24" s="992"/>
      <c r="CW24" s="990"/>
      <c r="CX24" s="991"/>
      <c r="CY24" s="991"/>
      <c r="CZ24" s="991"/>
      <c r="DA24" s="992"/>
      <c r="DB24" s="990"/>
      <c r="DC24" s="991"/>
      <c r="DD24" s="991"/>
      <c r="DE24" s="991"/>
      <c r="DF24" s="992"/>
      <c r="DG24" s="990"/>
      <c r="DH24" s="991"/>
      <c r="DI24" s="991"/>
      <c r="DJ24" s="991"/>
      <c r="DK24" s="992"/>
      <c r="DL24" s="990"/>
      <c r="DM24" s="991"/>
      <c r="DN24" s="991"/>
      <c r="DO24" s="991"/>
      <c r="DP24" s="992"/>
      <c r="DQ24" s="990"/>
      <c r="DR24" s="991"/>
      <c r="DS24" s="991"/>
      <c r="DT24" s="991"/>
      <c r="DU24" s="992"/>
      <c r="DV24" s="993"/>
      <c r="DW24" s="994"/>
      <c r="DX24" s="994"/>
      <c r="DY24" s="994"/>
      <c r="DZ24" s="995"/>
      <c r="EA24" s="234"/>
    </row>
    <row r="25" spans="1:131" ht="26.25" customHeight="1" thickBot="1" x14ac:dyDescent="0.25">
      <c r="A25" s="1060" t="s">
        <v>394</v>
      </c>
      <c r="B25" s="1060"/>
      <c r="C25" s="1060"/>
      <c r="D25" s="1060"/>
      <c r="E25" s="1060"/>
      <c r="F25" s="1060"/>
      <c r="G25" s="1060"/>
      <c r="H25" s="1060"/>
      <c r="I25" s="1060"/>
      <c r="J25" s="1060"/>
      <c r="K25" s="1060"/>
      <c r="L25" s="1060"/>
      <c r="M25" s="1060"/>
      <c r="N25" s="1060"/>
      <c r="O25" s="1060"/>
      <c r="P25" s="1060"/>
      <c r="Q25" s="1060"/>
      <c r="R25" s="1060"/>
      <c r="S25" s="1060"/>
      <c r="T25" s="1060"/>
      <c r="U25" s="1060"/>
      <c r="V25" s="1060"/>
      <c r="W25" s="1060"/>
      <c r="X25" s="1060"/>
      <c r="Y25" s="1060"/>
      <c r="Z25" s="1060"/>
      <c r="AA25" s="1060"/>
      <c r="AB25" s="1060"/>
      <c r="AC25" s="1060"/>
      <c r="AD25" s="1060"/>
      <c r="AE25" s="1060"/>
      <c r="AF25" s="1060"/>
      <c r="AG25" s="1060"/>
      <c r="AH25" s="1060"/>
      <c r="AI25" s="1060"/>
      <c r="AJ25" s="1060"/>
      <c r="AK25" s="1060"/>
      <c r="AL25" s="1060"/>
      <c r="AM25" s="1060"/>
      <c r="AN25" s="1060"/>
      <c r="AO25" s="1060"/>
      <c r="AP25" s="1060"/>
      <c r="AQ25" s="1060"/>
      <c r="AR25" s="1060"/>
      <c r="AS25" s="1060"/>
      <c r="AT25" s="1060"/>
      <c r="AU25" s="1060"/>
      <c r="AV25" s="1060"/>
      <c r="AW25" s="1060"/>
      <c r="AX25" s="1060"/>
      <c r="AY25" s="1060"/>
      <c r="AZ25" s="1060"/>
      <c r="BA25" s="1060"/>
      <c r="BB25" s="1060"/>
      <c r="BC25" s="1060"/>
      <c r="BD25" s="1060"/>
      <c r="BE25" s="1060"/>
      <c r="BF25" s="1060"/>
      <c r="BG25" s="1060"/>
      <c r="BH25" s="1060"/>
      <c r="BI25" s="1060"/>
      <c r="BJ25" s="232"/>
      <c r="BK25" s="232"/>
      <c r="BL25" s="232"/>
      <c r="BM25" s="232"/>
      <c r="BN25" s="232"/>
      <c r="BO25" s="241"/>
      <c r="BP25" s="241"/>
      <c r="BQ25" s="238">
        <v>19</v>
      </c>
      <c r="BR25" s="239"/>
      <c r="BS25" s="993"/>
      <c r="BT25" s="994"/>
      <c r="BU25" s="994"/>
      <c r="BV25" s="994"/>
      <c r="BW25" s="994"/>
      <c r="BX25" s="994"/>
      <c r="BY25" s="994"/>
      <c r="BZ25" s="994"/>
      <c r="CA25" s="994"/>
      <c r="CB25" s="994"/>
      <c r="CC25" s="994"/>
      <c r="CD25" s="994"/>
      <c r="CE25" s="994"/>
      <c r="CF25" s="994"/>
      <c r="CG25" s="1015"/>
      <c r="CH25" s="990"/>
      <c r="CI25" s="991"/>
      <c r="CJ25" s="991"/>
      <c r="CK25" s="991"/>
      <c r="CL25" s="992"/>
      <c r="CM25" s="990"/>
      <c r="CN25" s="991"/>
      <c r="CO25" s="991"/>
      <c r="CP25" s="991"/>
      <c r="CQ25" s="992"/>
      <c r="CR25" s="990"/>
      <c r="CS25" s="991"/>
      <c r="CT25" s="991"/>
      <c r="CU25" s="991"/>
      <c r="CV25" s="992"/>
      <c r="CW25" s="990"/>
      <c r="CX25" s="991"/>
      <c r="CY25" s="991"/>
      <c r="CZ25" s="991"/>
      <c r="DA25" s="992"/>
      <c r="DB25" s="990"/>
      <c r="DC25" s="991"/>
      <c r="DD25" s="991"/>
      <c r="DE25" s="991"/>
      <c r="DF25" s="992"/>
      <c r="DG25" s="990"/>
      <c r="DH25" s="991"/>
      <c r="DI25" s="991"/>
      <c r="DJ25" s="991"/>
      <c r="DK25" s="992"/>
      <c r="DL25" s="990"/>
      <c r="DM25" s="991"/>
      <c r="DN25" s="991"/>
      <c r="DO25" s="991"/>
      <c r="DP25" s="992"/>
      <c r="DQ25" s="990"/>
      <c r="DR25" s="991"/>
      <c r="DS25" s="991"/>
      <c r="DT25" s="991"/>
      <c r="DU25" s="992"/>
      <c r="DV25" s="993"/>
      <c r="DW25" s="994"/>
      <c r="DX25" s="994"/>
      <c r="DY25" s="994"/>
      <c r="DZ25" s="995"/>
      <c r="EA25" s="230"/>
    </row>
    <row r="26" spans="1:131" ht="26.25" customHeight="1" x14ac:dyDescent="0.2">
      <c r="A26" s="996" t="s">
        <v>370</v>
      </c>
      <c r="B26" s="997"/>
      <c r="C26" s="997"/>
      <c r="D26" s="997"/>
      <c r="E26" s="997"/>
      <c r="F26" s="997"/>
      <c r="G26" s="997"/>
      <c r="H26" s="997"/>
      <c r="I26" s="997"/>
      <c r="J26" s="997"/>
      <c r="K26" s="997"/>
      <c r="L26" s="997"/>
      <c r="M26" s="997"/>
      <c r="N26" s="997"/>
      <c r="O26" s="997"/>
      <c r="P26" s="998"/>
      <c r="Q26" s="1002" t="s">
        <v>395</v>
      </c>
      <c r="R26" s="1003"/>
      <c r="S26" s="1003"/>
      <c r="T26" s="1003"/>
      <c r="U26" s="1004"/>
      <c r="V26" s="1002" t="s">
        <v>396</v>
      </c>
      <c r="W26" s="1003"/>
      <c r="X26" s="1003"/>
      <c r="Y26" s="1003"/>
      <c r="Z26" s="1004"/>
      <c r="AA26" s="1002" t="s">
        <v>397</v>
      </c>
      <c r="AB26" s="1003"/>
      <c r="AC26" s="1003"/>
      <c r="AD26" s="1003"/>
      <c r="AE26" s="1003"/>
      <c r="AF26" s="1056" t="s">
        <v>398</v>
      </c>
      <c r="AG26" s="1009"/>
      <c r="AH26" s="1009"/>
      <c r="AI26" s="1009"/>
      <c r="AJ26" s="1057"/>
      <c r="AK26" s="1003" t="s">
        <v>399</v>
      </c>
      <c r="AL26" s="1003"/>
      <c r="AM26" s="1003"/>
      <c r="AN26" s="1003"/>
      <c r="AO26" s="1004"/>
      <c r="AP26" s="1002" t="s">
        <v>400</v>
      </c>
      <c r="AQ26" s="1003"/>
      <c r="AR26" s="1003"/>
      <c r="AS26" s="1003"/>
      <c r="AT26" s="1004"/>
      <c r="AU26" s="1002" t="s">
        <v>401</v>
      </c>
      <c r="AV26" s="1003"/>
      <c r="AW26" s="1003"/>
      <c r="AX26" s="1003"/>
      <c r="AY26" s="1004"/>
      <c r="AZ26" s="1002" t="s">
        <v>402</v>
      </c>
      <c r="BA26" s="1003"/>
      <c r="BB26" s="1003"/>
      <c r="BC26" s="1003"/>
      <c r="BD26" s="1004"/>
      <c r="BE26" s="1002" t="s">
        <v>377</v>
      </c>
      <c r="BF26" s="1003"/>
      <c r="BG26" s="1003"/>
      <c r="BH26" s="1003"/>
      <c r="BI26" s="1016"/>
      <c r="BJ26" s="232"/>
      <c r="BK26" s="232"/>
      <c r="BL26" s="232"/>
      <c r="BM26" s="232"/>
      <c r="BN26" s="232"/>
      <c r="BO26" s="241"/>
      <c r="BP26" s="241"/>
      <c r="BQ26" s="238">
        <v>20</v>
      </c>
      <c r="BR26" s="239"/>
      <c r="BS26" s="993"/>
      <c r="BT26" s="994"/>
      <c r="BU26" s="994"/>
      <c r="BV26" s="994"/>
      <c r="BW26" s="994"/>
      <c r="BX26" s="994"/>
      <c r="BY26" s="994"/>
      <c r="BZ26" s="994"/>
      <c r="CA26" s="994"/>
      <c r="CB26" s="994"/>
      <c r="CC26" s="994"/>
      <c r="CD26" s="994"/>
      <c r="CE26" s="994"/>
      <c r="CF26" s="994"/>
      <c r="CG26" s="1015"/>
      <c r="CH26" s="990"/>
      <c r="CI26" s="991"/>
      <c r="CJ26" s="991"/>
      <c r="CK26" s="991"/>
      <c r="CL26" s="992"/>
      <c r="CM26" s="990"/>
      <c r="CN26" s="991"/>
      <c r="CO26" s="991"/>
      <c r="CP26" s="991"/>
      <c r="CQ26" s="992"/>
      <c r="CR26" s="990"/>
      <c r="CS26" s="991"/>
      <c r="CT26" s="991"/>
      <c r="CU26" s="991"/>
      <c r="CV26" s="992"/>
      <c r="CW26" s="990"/>
      <c r="CX26" s="991"/>
      <c r="CY26" s="991"/>
      <c r="CZ26" s="991"/>
      <c r="DA26" s="992"/>
      <c r="DB26" s="990"/>
      <c r="DC26" s="991"/>
      <c r="DD26" s="991"/>
      <c r="DE26" s="991"/>
      <c r="DF26" s="992"/>
      <c r="DG26" s="990"/>
      <c r="DH26" s="991"/>
      <c r="DI26" s="991"/>
      <c r="DJ26" s="991"/>
      <c r="DK26" s="992"/>
      <c r="DL26" s="990"/>
      <c r="DM26" s="991"/>
      <c r="DN26" s="991"/>
      <c r="DO26" s="991"/>
      <c r="DP26" s="992"/>
      <c r="DQ26" s="990"/>
      <c r="DR26" s="991"/>
      <c r="DS26" s="991"/>
      <c r="DT26" s="991"/>
      <c r="DU26" s="992"/>
      <c r="DV26" s="993"/>
      <c r="DW26" s="994"/>
      <c r="DX26" s="994"/>
      <c r="DY26" s="994"/>
      <c r="DZ26" s="995"/>
      <c r="EA26" s="230"/>
    </row>
    <row r="27" spans="1:131" ht="26.25" customHeight="1" thickBot="1" x14ac:dyDescent="0.25">
      <c r="A27" s="999"/>
      <c r="B27" s="1000"/>
      <c r="C27" s="1000"/>
      <c r="D27" s="1000"/>
      <c r="E27" s="1000"/>
      <c r="F27" s="1000"/>
      <c r="G27" s="1000"/>
      <c r="H27" s="1000"/>
      <c r="I27" s="1000"/>
      <c r="J27" s="1000"/>
      <c r="K27" s="1000"/>
      <c r="L27" s="1000"/>
      <c r="M27" s="1000"/>
      <c r="N27" s="1000"/>
      <c r="O27" s="1000"/>
      <c r="P27" s="1001"/>
      <c r="Q27" s="1005"/>
      <c r="R27" s="1006"/>
      <c r="S27" s="1006"/>
      <c r="T27" s="1006"/>
      <c r="U27" s="1007"/>
      <c r="V27" s="1005"/>
      <c r="W27" s="1006"/>
      <c r="X27" s="1006"/>
      <c r="Y27" s="1006"/>
      <c r="Z27" s="1007"/>
      <c r="AA27" s="1005"/>
      <c r="AB27" s="1006"/>
      <c r="AC27" s="1006"/>
      <c r="AD27" s="1006"/>
      <c r="AE27" s="1006"/>
      <c r="AF27" s="1058"/>
      <c r="AG27" s="1012"/>
      <c r="AH27" s="1012"/>
      <c r="AI27" s="1012"/>
      <c r="AJ27" s="1059"/>
      <c r="AK27" s="1006"/>
      <c r="AL27" s="1006"/>
      <c r="AM27" s="1006"/>
      <c r="AN27" s="1006"/>
      <c r="AO27" s="1007"/>
      <c r="AP27" s="1005"/>
      <c r="AQ27" s="1006"/>
      <c r="AR27" s="1006"/>
      <c r="AS27" s="1006"/>
      <c r="AT27" s="1007"/>
      <c r="AU27" s="1005"/>
      <c r="AV27" s="1006"/>
      <c r="AW27" s="1006"/>
      <c r="AX27" s="1006"/>
      <c r="AY27" s="1007"/>
      <c r="AZ27" s="1005"/>
      <c r="BA27" s="1006"/>
      <c r="BB27" s="1006"/>
      <c r="BC27" s="1006"/>
      <c r="BD27" s="1007"/>
      <c r="BE27" s="1005"/>
      <c r="BF27" s="1006"/>
      <c r="BG27" s="1006"/>
      <c r="BH27" s="1006"/>
      <c r="BI27" s="1017"/>
      <c r="BJ27" s="232"/>
      <c r="BK27" s="232"/>
      <c r="BL27" s="232"/>
      <c r="BM27" s="232"/>
      <c r="BN27" s="232"/>
      <c r="BO27" s="241"/>
      <c r="BP27" s="241"/>
      <c r="BQ27" s="238">
        <v>21</v>
      </c>
      <c r="BR27" s="239"/>
      <c r="BS27" s="993"/>
      <c r="BT27" s="994"/>
      <c r="BU27" s="994"/>
      <c r="BV27" s="994"/>
      <c r="BW27" s="994"/>
      <c r="BX27" s="994"/>
      <c r="BY27" s="994"/>
      <c r="BZ27" s="994"/>
      <c r="CA27" s="994"/>
      <c r="CB27" s="994"/>
      <c r="CC27" s="994"/>
      <c r="CD27" s="994"/>
      <c r="CE27" s="994"/>
      <c r="CF27" s="994"/>
      <c r="CG27" s="1015"/>
      <c r="CH27" s="990"/>
      <c r="CI27" s="991"/>
      <c r="CJ27" s="991"/>
      <c r="CK27" s="991"/>
      <c r="CL27" s="992"/>
      <c r="CM27" s="990"/>
      <c r="CN27" s="991"/>
      <c r="CO27" s="991"/>
      <c r="CP27" s="991"/>
      <c r="CQ27" s="992"/>
      <c r="CR27" s="990"/>
      <c r="CS27" s="991"/>
      <c r="CT27" s="991"/>
      <c r="CU27" s="991"/>
      <c r="CV27" s="992"/>
      <c r="CW27" s="990"/>
      <c r="CX27" s="991"/>
      <c r="CY27" s="991"/>
      <c r="CZ27" s="991"/>
      <c r="DA27" s="992"/>
      <c r="DB27" s="990"/>
      <c r="DC27" s="991"/>
      <c r="DD27" s="991"/>
      <c r="DE27" s="991"/>
      <c r="DF27" s="992"/>
      <c r="DG27" s="990"/>
      <c r="DH27" s="991"/>
      <c r="DI27" s="991"/>
      <c r="DJ27" s="991"/>
      <c r="DK27" s="992"/>
      <c r="DL27" s="990"/>
      <c r="DM27" s="991"/>
      <c r="DN27" s="991"/>
      <c r="DO27" s="991"/>
      <c r="DP27" s="992"/>
      <c r="DQ27" s="990"/>
      <c r="DR27" s="991"/>
      <c r="DS27" s="991"/>
      <c r="DT27" s="991"/>
      <c r="DU27" s="992"/>
      <c r="DV27" s="993"/>
      <c r="DW27" s="994"/>
      <c r="DX27" s="994"/>
      <c r="DY27" s="994"/>
      <c r="DZ27" s="995"/>
      <c r="EA27" s="230"/>
    </row>
    <row r="28" spans="1:131" ht="26.25" customHeight="1" thickTop="1" x14ac:dyDescent="0.2">
      <c r="A28" s="242">
        <v>1</v>
      </c>
      <c r="B28" s="1048" t="s">
        <v>403</v>
      </c>
      <c r="C28" s="1049"/>
      <c r="D28" s="1049"/>
      <c r="E28" s="1049"/>
      <c r="F28" s="1049"/>
      <c r="G28" s="1049"/>
      <c r="H28" s="1049"/>
      <c r="I28" s="1049"/>
      <c r="J28" s="1049"/>
      <c r="K28" s="1049"/>
      <c r="L28" s="1049"/>
      <c r="M28" s="1049"/>
      <c r="N28" s="1049"/>
      <c r="O28" s="1049"/>
      <c r="P28" s="1050"/>
      <c r="Q28" s="1051">
        <v>8937</v>
      </c>
      <c r="R28" s="1052"/>
      <c r="S28" s="1052"/>
      <c r="T28" s="1052"/>
      <c r="U28" s="1052"/>
      <c r="V28" s="1052">
        <v>8591</v>
      </c>
      <c r="W28" s="1052"/>
      <c r="X28" s="1052"/>
      <c r="Y28" s="1052"/>
      <c r="Z28" s="1052"/>
      <c r="AA28" s="1052">
        <v>346</v>
      </c>
      <c r="AB28" s="1052"/>
      <c r="AC28" s="1052"/>
      <c r="AD28" s="1052"/>
      <c r="AE28" s="1053"/>
      <c r="AF28" s="1054">
        <v>346</v>
      </c>
      <c r="AG28" s="1052"/>
      <c r="AH28" s="1052"/>
      <c r="AI28" s="1052"/>
      <c r="AJ28" s="1055"/>
      <c r="AK28" s="1043">
        <v>575</v>
      </c>
      <c r="AL28" s="1044"/>
      <c r="AM28" s="1044"/>
      <c r="AN28" s="1044"/>
      <c r="AO28" s="1044"/>
      <c r="AP28" s="1044">
        <v>94</v>
      </c>
      <c r="AQ28" s="1044"/>
      <c r="AR28" s="1044"/>
      <c r="AS28" s="1044"/>
      <c r="AT28" s="1044"/>
      <c r="AU28" s="1044" t="s">
        <v>574</v>
      </c>
      <c r="AV28" s="1044"/>
      <c r="AW28" s="1044"/>
      <c r="AX28" s="1044"/>
      <c r="AY28" s="1044"/>
      <c r="AZ28" s="1045" t="s">
        <v>574</v>
      </c>
      <c r="BA28" s="1045"/>
      <c r="BB28" s="1045"/>
      <c r="BC28" s="1045"/>
      <c r="BD28" s="1045"/>
      <c r="BE28" s="1046"/>
      <c r="BF28" s="1046"/>
      <c r="BG28" s="1046"/>
      <c r="BH28" s="1046"/>
      <c r="BI28" s="1047"/>
      <c r="BJ28" s="232"/>
      <c r="BK28" s="232"/>
      <c r="BL28" s="232"/>
      <c r="BM28" s="232"/>
      <c r="BN28" s="232"/>
      <c r="BO28" s="241"/>
      <c r="BP28" s="241"/>
      <c r="BQ28" s="238">
        <v>22</v>
      </c>
      <c r="BR28" s="239"/>
      <c r="BS28" s="993"/>
      <c r="BT28" s="994"/>
      <c r="BU28" s="994"/>
      <c r="BV28" s="994"/>
      <c r="BW28" s="994"/>
      <c r="BX28" s="994"/>
      <c r="BY28" s="994"/>
      <c r="BZ28" s="994"/>
      <c r="CA28" s="994"/>
      <c r="CB28" s="994"/>
      <c r="CC28" s="994"/>
      <c r="CD28" s="994"/>
      <c r="CE28" s="994"/>
      <c r="CF28" s="994"/>
      <c r="CG28" s="1015"/>
      <c r="CH28" s="990"/>
      <c r="CI28" s="991"/>
      <c r="CJ28" s="991"/>
      <c r="CK28" s="991"/>
      <c r="CL28" s="992"/>
      <c r="CM28" s="990"/>
      <c r="CN28" s="991"/>
      <c r="CO28" s="991"/>
      <c r="CP28" s="991"/>
      <c r="CQ28" s="992"/>
      <c r="CR28" s="990"/>
      <c r="CS28" s="991"/>
      <c r="CT28" s="991"/>
      <c r="CU28" s="991"/>
      <c r="CV28" s="992"/>
      <c r="CW28" s="990"/>
      <c r="CX28" s="991"/>
      <c r="CY28" s="991"/>
      <c r="CZ28" s="991"/>
      <c r="DA28" s="992"/>
      <c r="DB28" s="990"/>
      <c r="DC28" s="991"/>
      <c r="DD28" s="991"/>
      <c r="DE28" s="991"/>
      <c r="DF28" s="992"/>
      <c r="DG28" s="990"/>
      <c r="DH28" s="991"/>
      <c r="DI28" s="991"/>
      <c r="DJ28" s="991"/>
      <c r="DK28" s="992"/>
      <c r="DL28" s="990"/>
      <c r="DM28" s="991"/>
      <c r="DN28" s="991"/>
      <c r="DO28" s="991"/>
      <c r="DP28" s="992"/>
      <c r="DQ28" s="990"/>
      <c r="DR28" s="991"/>
      <c r="DS28" s="991"/>
      <c r="DT28" s="991"/>
      <c r="DU28" s="992"/>
      <c r="DV28" s="993"/>
      <c r="DW28" s="994"/>
      <c r="DX28" s="994"/>
      <c r="DY28" s="994"/>
      <c r="DZ28" s="995"/>
      <c r="EA28" s="230"/>
    </row>
    <row r="29" spans="1:131" ht="26.25" customHeight="1" x14ac:dyDescent="0.2">
      <c r="A29" s="242">
        <v>2</v>
      </c>
      <c r="B29" s="1031" t="s">
        <v>404</v>
      </c>
      <c r="C29" s="1032"/>
      <c r="D29" s="1032"/>
      <c r="E29" s="1032"/>
      <c r="F29" s="1032"/>
      <c r="G29" s="1032"/>
      <c r="H29" s="1032"/>
      <c r="I29" s="1032"/>
      <c r="J29" s="1032"/>
      <c r="K29" s="1032"/>
      <c r="L29" s="1032"/>
      <c r="M29" s="1032"/>
      <c r="N29" s="1032"/>
      <c r="O29" s="1032"/>
      <c r="P29" s="1033"/>
      <c r="Q29" s="1039">
        <v>7906</v>
      </c>
      <c r="R29" s="1040"/>
      <c r="S29" s="1040"/>
      <c r="T29" s="1040"/>
      <c r="U29" s="1040"/>
      <c r="V29" s="1040">
        <v>7535</v>
      </c>
      <c r="W29" s="1040"/>
      <c r="X29" s="1040"/>
      <c r="Y29" s="1040"/>
      <c r="Z29" s="1040"/>
      <c r="AA29" s="1040">
        <v>370</v>
      </c>
      <c r="AB29" s="1040"/>
      <c r="AC29" s="1040"/>
      <c r="AD29" s="1040"/>
      <c r="AE29" s="1041"/>
      <c r="AF29" s="1036">
        <v>370</v>
      </c>
      <c r="AG29" s="1037"/>
      <c r="AH29" s="1037"/>
      <c r="AI29" s="1037"/>
      <c r="AJ29" s="1038"/>
      <c r="AK29" s="981">
        <v>1159</v>
      </c>
      <c r="AL29" s="972"/>
      <c r="AM29" s="972"/>
      <c r="AN29" s="972"/>
      <c r="AO29" s="972"/>
      <c r="AP29" s="972" t="s">
        <v>574</v>
      </c>
      <c r="AQ29" s="972"/>
      <c r="AR29" s="972"/>
      <c r="AS29" s="972"/>
      <c r="AT29" s="972"/>
      <c r="AU29" s="972" t="s">
        <v>574</v>
      </c>
      <c r="AV29" s="972"/>
      <c r="AW29" s="972"/>
      <c r="AX29" s="972"/>
      <c r="AY29" s="972"/>
      <c r="AZ29" s="1042" t="s">
        <v>574</v>
      </c>
      <c r="BA29" s="1042"/>
      <c r="BB29" s="1042"/>
      <c r="BC29" s="1042"/>
      <c r="BD29" s="1042"/>
      <c r="BE29" s="973"/>
      <c r="BF29" s="973"/>
      <c r="BG29" s="973"/>
      <c r="BH29" s="973"/>
      <c r="BI29" s="974"/>
      <c r="BJ29" s="232"/>
      <c r="BK29" s="232"/>
      <c r="BL29" s="232"/>
      <c r="BM29" s="232"/>
      <c r="BN29" s="232"/>
      <c r="BO29" s="241"/>
      <c r="BP29" s="241"/>
      <c r="BQ29" s="238">
        <v>23</v>
      </c>
      <c r="BR29" s="239"/>
      <c r="BS29" s="993"/>
      <c r="BT29" s="994"/>
      <c r="BU29" s="994"/>
      <c r="BV29" s="994"/>
      <c r="BW29" s="994"/>
      <c r="BX29" s="994"/>
      <c r="BY29" s="994"/>
      <c r="BZ29" s="994"/>
      <c r="CA29" s="994"/>
      <c r="CB29" s="994"/>
      <c r="CC29" s="994"/>
      <c r="CD29" s="994"/>
      <c r="CE29" s="994"/>
      <c r="CF29" s="994"/>
      <c r="CG29" s="1015"/>
      <c r="CH29" s="990"/>
      <c r="CI29" s="991"/>
      <c r="CJ29" s="991"/>
      <c r="CK29" s="991"/>
      <c r="CL29" s="992"/>
      <c r="CM29" s="990"/>
      <c r="CN29" s="991"/>
      <c r="CO29" s="991"/>
      <c r="CP29" s="991"/>
      <c r="CQ29" s="992"/>
      <c r="CR29" s="990"/>
      <c r="CS29" s="991"/>
      <c r="CT29" s="991"/>
      <c r="CU29" s="991"/>
      <c r="CV29" s="992"/>
      <c r="CW29" s="990"/>
      <c r="CX29" s="991"/>
      <c r="CY29" s="991"/>
      <c r="CZ29" s="991"/>
      <c r="DA29" s="992"/>
      <c r="DB29" s="990"/>
      <c r="DC29" s="991"/>
      <c r="DD29" s="991"/>
      <c r="DE29" s="991"/>
      <c r="DF29" s="992"/>
      <c r="DG29" s="990"/>
      <c r="DH29" s="991"/>
      <c r="DI29" s="991"/>
      <c r="DJ29" s="991"/>
      <c r="DK29" s="992"/>
      <c r="DL29" s="990"/>
      <c r="DM29" s="991"/>
      <c r="DN29" s="991"/>
      <c r="DO29" s="991"/>
      <c r="DP29" s="992"/>
      <c r="DQ29" s="990"/>
      <c r="DR29" s="991"/>
      <c r="DS29" s="991"/>
      <c r="DT29" s="991"/>
      <c r="DU29" s="992"/>
      <c r="DV29" s="993"/>
      <c r="DW29" s="994"/>
      <c r="DX29" s="994"/>
      <c r="DY29" s="994"/>
      <c r="DZ29" s="995"/>
      <c r="EA29" s="230"/>
    </row>
    <row r="30" spans="1:131" ht="26.25" customHeight="1" x14ac:dyDescent="0.2">
      <c r="A30" s="242">
        <v>3</v>
      </c>
      <c r="B30" s="1031" t="s">
        <v>405</v>
      </c>
      <c r="C30" s="1032"/>
      <c r="D30" s="1032"/>
      <c r="E30" s="1032"/>
      <c r="F30" s="1032"/>
      <c r="G30" s="1032"/>
      <c r="H30" s="1032"/>
      <c r="I30" s="1032"/>
      <c r="J30" s="1032"/>
      <c r="K30" s="1032"/>
      <c r="L30" s="1032"/>
      <c r="M30" s="1032"/>
      <c r="N30" s="1032"/>
      <c r="O30" s="1032"/>
      <c r="P30" s="1033"/>
      <c r="Q30" s="1039">
        <v>1200</v>
      </c>
      <c r="R30" s="1040"/>
      <c r="S30" s="1040"/>
      <c r="T30" s="1040"/>
      <c r="U30" s="1040"/>
      <c r="V30" s="1040">
        <v>1199</v>
      </c>
      <c r="W30" s="1040"/>
      <c r="X30" s="1040"/>
      <c r="Y30" s="1040"/>
      <c r="Z30" s="1040"/>
      <c r="AA30" s="1040">
        <v>1</v>
      </c>
      <c r="AB30" s="1040"/>
      <c r="AC30" s="1040"/>
      <c r="AD30" s="1040"/>
      <c r="AE30" s="1041"/>
      <c r="AF30" s="1036">
        <v>1</v>
      </c>
      <c r="AG30" s="1037"/>
      <c r="AH30" s="1037"/>
      <c r="AI30" s="1037"/>
      <c r="AJ30" s="1038"/>
      <c r="AK30" s="981">
        <v>284</v>
      </c>
      <c r="AL30" s="972"/>
      <c r="AM30" s="972"/>
      <c r="AN30" s="972"/>
      <c r="AO30" s="972"/>
      <c r="AP30" s="972" t="s">
        <v>574</v>
      </c>
      <c r="AQ30" s="972"/>
      <c r="AR30" s="972"/>
      <c r="AS30" s="972"/>
      <c r="AT30" s="972"/>
      <c r="AU30" s="972" t="s">
        <v>574</v>
      </c>
      <c r="AV30" s="972"/>
      <c r="AW30" s="972"/>
      <c r="AX30" s="972"/>
      <c r="AY30" s="972"/>
      <c r="AZ30" s="1042" t="s">
        <v>574</v>
      </c>
      <c r="BA30" s="1042"/>
      <c r="BB30" s="1042"/>
      <c r="BC30" s="1042"/>
      <c r="BD30" s="1042"/>
      <c r="BE30" s="973"/>
      <c r="BF30" s="973"/>
      <c r="BG30" s="973"/>
      <c r="BH30" s="973"/>
      <c r="BI30" s="974"/>
      <c r="BJ30" s="232"/>
      <c r="BK30" s="232"/>
      <c r="BL30" s="232"/>
      <c r="BM30" s="232"/>
      <c r="BN30" s="232"/>
      <c r="BO30" s="241"/>
      <c r="BP30" s="241"/>
      <c r="BQ30" s="238">
        <v>24</v>
      </c>
      <c r="BR30" s="239"/>
      <c r="BS30" s="993"/>
      <c r="BT30" s="994"/>
      <c r="BU30" s="994"/>
      <c r="BV30" s="994"/>
      <c r="BW30" s="994"/>
      <c r="BX30" s="994"/>
      <c r="BY30" s="994"/>
      <c r="BZ30" s="994"/>
      <c r="CA30" s="994"/>
      <c r="CB30" s="994"/>
      <c r="CC30" s="994"/>
      <c r="CD30" s="994"/>
      <c r="CE30" s="994"/>
      <c r="CF30" s="994"/>
      <c r="CG30" s="1015"/>
      <c r="CH30" s="990"/>
      <c r="CI30" s="991"/>
      <c r="CJ30" s="991"/>
      <c r="CK30" s="991"/>
      <c r="CL30" s="992"/>
      <c r="CM30" s="990"/>
      <c r="CN30" s="991"/>
      <c r="CO30" s="991"/>
      <c r="CP30" s="991"/>
      <c r="CQ30" s="992"/>
      <c r="CR30" s="990"/>
      <c r="CS30" s="991"/>
      <c r="CT30" s="991"/>
      <c r="CU30" s="991"/>
      <c r="CV30" s="992"/>
      <c r="CW30" s="990"/>
      <c r="CX30" s="991"/>
      <c r="CY30" s="991"/>
      <c r="CZ30" s="991"/>
      <c r="DA30" s="992"/>
      <c r="DB30" s="990"/>
      <c r="DC30" s="991"/>
      <c r="DD30" s="991"/>
      <c r="DE30" s="991"/>
      <c r="DF30" s="992"/>
      <c r="DG30" s="990"/>
      <c r="DH30" s="991"/>
      <c r="DI30" s="991"/>
      <c r="DJ30" s="991"/>
      <c r="DK30" s="992"/>
      <c r="DL30" s="990"/>
      <c r="DM30" s="991"/>
      <c r="DN30" s="991"/>
      <c r="DO30" s="991"/>
      <c r="DP30" s="992"/>
      <c r="DQ30" s="990"/>
      <c r="DR30" s="991"/>
      <c r="DS30" s="991"/>
      <c r="DT30" s="991"/>
      <c r="DU30" s="992"/>
      <c r="DV30" s="993"/>
      <c r="DW30" s="994"/>
      <c r="DX30" s="994"/>
      <c r="DY30" s="994"/>
      <c r="DZ30" s="995"/>
      <c r="EA30" s="230"/>
    </row>
    <row r="31" spans="1:131" ht="26.25" customHeight="1" x14ac:dyDescent="0.2">
      <c r="A31" s="242">
        <v>4</v>
      </c>
      <c r="B31" s="1031" t="s">
        <v>406</v>
      </c>
      <c r="C31" s="1032"/>
      <c r="D31" s="1032"/>
      <c r="E31" s="1032"/>
      <c r="F31" s="1032"/>
      <c r="G31" s="1032"/>
      <c r="H31" s="1032"/>
      <c r="I31" s="1032"/>
      <c r="J31" s="1032"/>
      <c r="K31" s="1032"/>
      <c r="L31" s="1032"/>
      <c r="M31" s="1032"/>
      <c r="N31" s="1032"/>
      <c r="O31" s="1032"/>
      <c r="P31" s="1033"/>
      <c r="Q31" s="1039">
        <v>2642</v>
      </c>
      <c r="R31" s="1040"/>
      <c r="S31" s="1040"/>
      <c r="T31" s="1040"/>
      <c r="U31" s="1040"/>
      <c r="V31" s="1040">
        <v>3467</v>
      </c>
      <c r="W31" s="1040"/>
      <c r="X31" s="1040"/>
      <c r="Y31" s="1040"/>
      <c r="Z31" s="1040"/>
      <c r="AA31" s="1040">
        <v>-825</v>
      </c>
      <c r="AB31" s="1040"/>
      <c r="AC31" s="1040"/>
      <c r="AD31" s="1040"/>
      <c r="AE31" s="1041"/>
      <c r="AF31" s="1036">
        <v>2183</v>
      </c>
      <c r="AG31" s="1037"/>
      <c r="AH31" s="1037"/>
      <c r="AI31" s="1037"/>
      <c r="AJ31" s="1038"/>
      <c r="AK31" s="981">
        <v>131</v>
      </c>
      <c r="AL31" s="972"/>
      <c r="AM31" s="972"/>
      <c r="AN31" s="972"/>
      <c r="AO31" s="972"/>
      <c r="AP31" s="972">
        <v>6845</v>
      </c>
      <c r="AQ31" s="972"/>
      <c r="AR31" s="972"/>
      <c r="AS31" s="972"/>
      <c r="AT31" s="972"/>
      <c r="AU31" s="972">
        <v>1047</v>
      </c>
      <c r="AV31" s="972"/>
      <c r="AW31" s="972"/>
      <c r="AX31" s="972"/>
      <c r="AY31" s="972"/>
      <c r="AZ31" s="1042" t="s">
        <v>574</v>
      </c>
      <c r="BA31" s="1042"/>
      <c r="BB31" s="1042"/>
      <c r="BC31" s="1042"/>
      <c r="BD31" s="1042"/>
      <c r="BE31" s="973" t="s">
        <v>407</v>
      </c>
      <c r="BF31" s="973"/>
      <c r="BG31" s="973"/>
      <c r="BH31" s="973"/>
      <c r="BI31" s="974"/>
      <c r="BJ31" s="232"/>
      <c r="BK31" s="232"/>
      <c r="BL31" s="232"/>
      <c r="BM31" s="232"/>
      <c r="BN31" s="232"/>
      <c r="BO31" s="241"/>
      <c r="BP31" s="241"/>
      <c r="BQ31" s="238">
        <v>25</v>
      </c>
      <c r="BR31" s="239"/>
      <c r="BS31" s="993"/>
      <c r="BT31" s="994"/>
      <c r="BU31" s="994"/>
      <c r="BV31" s="994"/>
      <c r="BW31" s="994"/>
      <c r="BX31" s="994"/>
      <c r="BY31" s="994"/>
      <c r="BZ31" s="994"/>
      <c r="CA31" s="994"/>
      <c r="CB31" s="994"/>
      <c r="CC31" s="994"/>
      <c r="CD31" s="994"/>
      <c r="CE31" s="994"/>
      <c r="CF31" s="994"/>
      <c r="CG31" s="1015"/>
      <c r="CH31" s="990"/>
      <c r="CI31" s="991"/>
      <c r="CJ31" s="991"/>
      <c r="CK31" s="991"/>
      <c r="CL31" s="992"/>
      <c r="CM31" s="990"/>
      <c r="CN31" s="991"/>
      <c r="CO31" s="991"/>
      <c r="CP31" s="991"/>
      <c r="CQ31" s="992"/>
      <c r="CR31" s="990"/>
      <c r="CS31" s="991"/>
      <c r="CT31" s="991"/>
      <c r="CU31" s="991"/>
      <c r="CV31" s="992"/>
      <c r="CW31" s="990"/>
      <c r="CX31" s="991"/>
      <c r="CY31" s="991"/>
      <c r="CZ31" s="991"/>
      <c r="DA31" s="992"/>
      <c r="DB31" s="990"/>
      <c r="DC31" s="991"/>
      <c r="DD31" s="991"/>
      <c r="DE31" s="991"/>
      <c r="DF31" s="992"/>
      <c r="DG31" s="990"/>
      <c r="DH31" s="991"/>
      <c r="DI31" s="991"/>
      <c r="DJ31" s="991"/>
      <c r="DK31" s="992"/>
      <c r="DL31" s="990"/>
      <c r="DM31" s="991"/>
      <c r="DN31" s="991"/>
      <c r="DO31" s="991"/>
      <c r="DP31" s="992"/>
      <c r="DQ31" s="990"/>
      <c r="DR31" s="991"/>
      <c r="DS31" s="991"/>
      <c r="DT31" s="991"/>
      <c r="DU31" s="992"/>
      <c r="DV31" s="993"/>
      <c r="DW31" s="994"/>
      <c r="DX31" s="994"/>
      <c r="DY31" s="994"/>
      <c r="DZ31" s="995"/>
      <c r="EA31" s="230"/>
    </row>
    <row r="32" spans="1:131" ht="26.25" customHeight="1" x14ac:dyDescent="0.2">
      <c r="A32" s="242">
        <v>5</v>
      </c>
      <c r="B32" s="1031" t="s">
        <v>408</v>
      </c>
      <c r="C32" s="1032"/>
      <c r="D32" s="1032"/>
      <c r="E32" s="1032"/>
      <c r="F32" s="1032"/>
      <c r="G32" s="1032"/>
      <c r="H32" s="1032"/>
      <c r="I32" s="1032"/>
      <c r="J32" s="1032"/>
      <c r="K32" s="1032"/>
      <c r="L32" s="1032"/>
      <c r="M32" s="1032"/>
      <c r="N32" s="1032"/>
      <c r="O32" s="1032"/>
      <c r="P32" s="1033"/>
      <c r="Q32" s="1039">
        <v>3392</v>
      </c>
      <c r="R32" s="1040"/>
      <c r="S32" s="1040"/>
      <c r="T32" s="1040"/>
      <c r="U32" s="1040"/>
      <c r="V32" s="1040">
        <v>3835</v>
      </c>
      <c r="W32" s="1040"/>
      <c r="X32" s="1040"/>
      <c r="Y32" s="1040"/>
      <c r="Z32" s="1040"/>
      <c r="AA32" s="1040">
        <v>-443</v>
      </c>
      <c r="AB32" s="1040"/>
      <c r="AC32" s="1040"/>
      <c r="AD32" s="1040"/>
      <c r="AE32" s="1041"/>
      <c r="AF32" s="1036">
        <v>189</v>
      </c>
      <c r="AG32" s="1037"/>
      <c r="AH32" s="1037"/>
      <c r="AI32" s="1037"/>
      <c r="AJ32" s="1038"/>
      <c r="AK32" s="981">
        <v>835</v>
      </c>
      <c r="AL32" s="972"/>
      <c r="AM32" s="972"/>
      <c r="AN32" s="972"/>
      <c r="AO32" s="972"/>
      <c r="AP32" s="972">
        <v>11638</v>
      </c>
      <c r="AQ32" s="972"/>
      <c r="AR32" s="972"/>
      <c r="AS32" s="972"/>
      <c r="AT32" s="972"/>
      <c r="AU32" s="972">
        <v>9019</v>
      </c>
      <c r="AV32" s="972"/>
      <c r="AW32" s="972"/>
      <c r="AX32" s="972"/>
      <c r="AY32" s="972"/>
      <c r="AZ32" s="1042" t="s">
        <v>574</v>
      </c>
      <c r="BA32" s="1042"/>
      <c r="BB32" s="1042"/>
      <c r="BC32" s="1042"/>
      <c r="BD32" s="1042"/>
      <c r="BE32" s="973" t="s">
        <v>407</v>
      </c>
      <c r="BF32" s="973"/>
      <c r="BG32" s="973"/>
      <c r="BH32" s="973"/>
      <c r="BI32" s="974"/>
      <c r="BJ32" s="232"/>
      <c r="BK32" s="232"/>
      <c r="BL32" s="232"/>
      <c r="BM32" s="232"/>
      <c r="BN32" s="232"/>
      <c r="BO32" s="241"/>
      <c r="BP32" s="241"/>
      <c r="BQ32" s="238">
        <v>26</v>
      </c>
      <c r="BR32" s="239"/>
      <c r="BS32" s="993"/>
      <c r="BT32" s="994"/>
      <c r="BU32" s="994"/>
      <c r="BV32" s="994"/>
      <c r="BW32" s="994"/>
      <c r="BX32" s="994"/>
      <c r="BY32" s="994"/>
      <c r="BZ32" s="994"/>
      <c r="CA32" s="994"/>
      <c r="CB32" s="994"/>
      <c r="CC32" s="994"/>
      <c r="CD32" s="994"/>
      <c r="CE32" s="994"/>
      <c r="CF32" s="994"/>
      <c r="CG32" s="1015"/>
      <c r="CH32" s="990"/>
      <c r="CI32" s="991"/>
      <c r="CJ32" s="991"/>
      <c r="CK32" s="991"/>
      <c r="CL32" s="992"/>
      <c r="CM32" s="990"/>
      <c r="CN32" s="991"/>
      <c r="CO32" s="991"/>
      <c r="CP32" s="991"/>
      <c r="CQ32" s="992"/>
      <c r="CR32" s="990"/>
      <c r="CS32" s="991"/>
      <c r="CT32" s="991"/>
      <c r="CU32" s="991"/>
      <c r="CV32" s="992"/>
      <c r="CW32" s="990"/>
      <c r="CX32" s="991"/>
      <c r="CY32" s="991"/>
      <c r="CZ32" s="991"/>
      <c r="DA32" s="992"/>
      <c r="DB32" s="990"/>
      <c r="DC32" s="991"/>
      <c r="DD32" s="991"/>
      <c r="DE32" s="991"/>
      <c r="DF32" s="992"/>
      <c r="DG32" s="990"/>
      <c r="DH32" s="991"/>
      <c r="DI32" s="991"/>
      <c r="DJ32" s="991"/>
      <c r="DK32" s="992"/>
      <c r="DL32" s="990"/>
      <c r="DM32" s="991"/>
      <c r="DN32" s="991"/>
      <c r="DO32" s="991"/>
      <c r="DP32" s="992"/>
      <c r="DQ32" s="990"/>
      <c r="DR32" s="991"/>
      <c r="DS32" s="991"/>
      <c r="DT32" s="991"/>
      <c r="DU32" s="992"/>
      <c r="DV32" s="993"/>
      <c r="DW32" s="994"/>
      <c r="DX32" s="994"/>
      <c r="DY32" s="994"/>
      <c r="DZ32" s="995"/>
      <c r="EA32" s="230"/>
    </row>
    <row r="33" spans="1:131" ht="26.25" customHeight="1" x14ac:dyDescent="0.2">
      <c r="A33" s="242">
        <v>6</v>
      </c>
      <c r="B33" s="1031" t="s">
        <v>409</v>
      </c>
      <c r="C33" s="1032"/>
      <c r="D33" s="1032"/>
      <c r="E33" s="1032"/>
      <c r="F33" s="1032"/>
      <c r="G33" s="1032"/>
      <c r="H33" s="1032"/>
      <c r="I33" s="1032"/>
      <c r="J33" s="1032"/>
      <c r="K33" s="1032"/>
      <c r="L33" s="1032"/>
      <c r="M33" s="1032"/>
      <c r="N33" s="1032"/>
      <c r="O33" s="1032"/>
      <c r="P33" s="1033"/>
      <c r="Q33" s="1039">
        <v>82</v>
      </c>
      <c r="R33" s="1040"/>
      <c r="S33" s="1040"/>
      <c r="T33" s="1040"/>
      <c r="U33" s="1040"/>
      <c r="V33" s="1040">
        <v>76</v>
      </c>
      <c r="W33" s="1040"/>
      <c r="X33" s="1040"/>
      <c r="Y33" s="1040"/>
      <c r="Z33" s="1040"/>
      <c r="AA33" s="1040">
        <v>6</v>
      </c>
      <c r="AB33" s="1040"/>
      <c r="AC33" s="1040"/>
      <c r="AD33" s="1040"/>
      <c r="AE33" s="1041"/>
      <c r="AF33" s="1036">
        <v>6</v>
      </c>
      <c r="AG33" s="1037"/>
      <c r="AH33" s="1037"/>
      <c r="AI33" s="1037"/>
      <c r="AJ33" s="1038"/>
      <c r="AK33" s="981">
        <v>36</v>
      </c>
      <c r="AL33" s="972"/>
      <c r="AM33" s="972"/>
      <c r="AN33" s="972"/>
      <c r="AO33" s="972"/>
      <c r="AP33" s="972" t="s">
        <v>573</v>
      </c>
      <c r="AQ33" s="972"/>
      <c r="AR33" s="972"/>
      <c r="AS33" s="972"/>
      <c r="AT33" s="972"/>
      <c r="AU33" s="972" t="s">
        <v>574</v>
      </c>
      <c r="AV33" s="972"/>
      <c r="AW33" s="972"/>
      <c r="AX33" s="972"/>
      <c r="AY33" s="972"/>
      <c r="AZ33" s="1042" t="s">
        <v>574</v>
      </c>
      <c r="BA33" s="1042"/>
      <c r="BB33" s="1042"/>
      <c r="BC33" s="1042"/>
      <c r="BD33" s="1042"/>
      <c r="BE33" s="973" t="s">
        <v>410</v>
      </c>
      <c r="BF33" s="973"/>
      <c r="BG33" s="973"/>
      <c r="BH33" s="973"/>
      <c r="BI33" s="974"/>
      <c r="BJ33" s="232"/>
      <c r="BK33" s="232"/>
      <c r="BL33" s="232"/>
      <c r="BM33" s="232"/>
      <c r="BN33" s="232"/>
      <c r="BO33" s="241"/>
      <c r="BP33" s="241"/>
      <c r="BQ33" s="238">
        <v>27</v>
      </c>
      <c r="BR33" s="239"/>
      <c r="BS33" s="993"/>
      <c r="BT33" s="994"/>
      <c r="BU33" s="994"/>
      <c r="BV33" s="994"/>
      <c r="BW33" s="994"/>
      <c r="BX33" s="994"/>
      <c r="BY33" s="994"/>
      <c r="BZ33" s="994"/>
      <c r="CA33" s="994"/>
      <c r="CB33" s="994"/>
      <c r="CC33" s="994"/>
      <c r="CD33" s="994"/>
      <c r="CE33" s="994"/>
      <c r="CF33" s="994"/>
      <c r="CG33" s="1015"/>
      <c r="CH33" s="990"/>
      <c r="CI33" s="991"/>
      <c r="CJ33" s="991"/>
      <c r="CK33" s="991"/>
      <c r="CL33" s="992"/>
      <c r="CM33" s="990"/>
      <c r="CN33" s="991"/>
      <c r="CO33" s="991"/>
      <c r="CP33" s="991"/>
      <c r="CQ33" s="992"/>
      <c r="CR33" s="990"/>
      <c r="CS33" s="991"/>
      <c r="CT33" s="991"/>
      <c r="CU33" s="991"/>
      <c r="CV33" s="992"/>
      <c r="CW33" s="990"/>
      <c r="CX33" s="991"/>
      <c r="CY33" s="991"/>
      <c r="CZ33" s="991"/>
      <c r="DA33" s="992"/>
      <c r="DB33" s="990"/>
      <c r="DC33" s="991"/>
      <c r="DD33" s="991"/>
      <c r="DE33" s="991"/>
      <c r="DF33" s="992"/>
      <c r="DG33" s="990"/>
      <c r="DH33" s="991"/>
      <c r="DI33" s="991"/>
      <c r="DJ33" s="991"/>
      <c r="DK33" s="992"/>
      <c r="DL33" s="990"/>
      <c r="DM33" s="991"/>
      <c r="DN33" s="991"/>
      <c r="DO33" s="991"/>
      <c r="DP33" s="992"/>
      <c r="DQ33" s="990"/>
      <c r="DR33" s="991"/>
      <c r="DS33" s="991"/>
      <c r="DT33" s="991"/>
      <c r="DU33" s="992"/>
      <c r="DV33" s="993"/>
      <c r="DW33" s="994"/>
      <c r="DX33" s="994"/>
      <c r="DY33" s="994"/>
      <c r="DZ33" s="995"/>
      <c r="EA33" s="230"/>
    </row>
    <row r="34" spans="1:131" ht="26.25" customHeight="1" x14ac:dyDescent="0.2">
      <c r="A34" s="242">
        <v>7</v>
      </c>
      <c r="B34" s="1031" t="s">
        <v>411</v>
      </c>
      <c r="C34" s="1032"/>
      <c r="D34" s="1032"/>
      <c r="E34" s="1032"/>
      <c r="F34" s="1032"/>
      <c r="G34" s="1032"/>
      <c r="H34" s="1032"/>
      <c r="I34" s="1032"/>
      <c r="J34" s="1032"/>
      <c r="K34" s="1032"/>
      <c r="L34" s="1032"/>
      <c r="M34" s="1032"/>
      <c r="N34" s="1032"/>
      <c r="O34" s="1032"/>
      <c r="P34" s="1033"/>
      <c r="Q34" s="1039">
        <v>66</v>
      </c>
      <c r="R34" s="1040"/>
      <c r="S34" s="1040"/>
      <c r="T34" s="1040"/>
      <c r="U34" s="1040"/>
      <c r="V34" s="1040">
        <v>65</v>
      </c>
      <c r="W34" s="1040"/>
      <c r="X34" s="1040"/>
      <c r="Y34" s="1040"/>
      <c r="Z34" s="1040"/>
      <c r="AA34" s="1040">
        <v>2</v>
      </c>
      <c r="AB34" s="1040"/>
      <c r="AC34" s="1040"/>
      <c r="AD34" s="1040"/>
      <c r="AE34" s="1041"/>
      <c r="AF34" s="1036">
        <v>2</v>
      </c>
      <c r="AG34" s="1037"/>
      <c r="AH34" s="1037"/>
      <c r="AI34" s="1037"/>
      <c r="AJ34" s="1038"/>
      <c r="AK34" s="981">
        <v>6</v>
      </c>
      <c r="AL34" s="972"/>
      <c r="AM34" s="972"/>
      <c r="AN34" s="972"/>
      <c r="AO34" s="972"/>
      <c r="AP34" s="972" t="s">
        <v>573</v>
      </c>
      <c r="AQ34" s="972"/>
      <c r="AR34" s="972"/>
      <c r="AS34" s="972"/>
      <c r="AT34" s="972"/>
      <c r="AU34" s="972" t="s">
        <v>574</v>
      </c>
      <c r="AV34" s="972"/>
      <c r="AW34" s="972"/>
      <c r="AX34" s="972"/>
      <c r="AY34" s="972"/>
      <c r="AZ34" s="1042" t="s">
        <v>574</v>
      </c>
      <c r="BA34" s="1042"/>
      <c r="BB34" s="1042"/>
      <c r="BC34" s="1042"/>
      <c r="BD34" s="1042"/>
      <c r="BE34" s="973" t="s">
        <v>410</v>
      </c>
      <c r="BF34" s="973"/>
      <c r="BG34" s="973"/>
      <c r="BH34" s="973"/>
      <c r="BI34" s="974"/>
      <c r="BJ34" s="232"/>
      <c r="BK34" s="232"/>
      <c r="BL34" s="232"/>
      <c r="BM34" s="232"/>
      <c r="BN34" s="232"/>
      <c r="BO34" s="241"/>
      <c r="BP34" s="241"/>
      <c r="BQ34" s="238">
        <v>28</v>
      </c>
      <c r="BR34" s="239"/>
      <c r="BS34" s="993"/>
      <c r="BT34" s="994"/>
      <c r="BU34" s="994"/>
      <c r="BV34" s="994"/>
      <c r="BW34" s="994"/>
      <c r="BX34" s="994"/>
      <c r="BY34" s="994"/>
      <c r="BZ34" s="994"/>
      <c r="CA34" s="994"/>
      <c r="CB34" s="994"/>
      <c r="CC34" s="994"/>
      <c r="CD34" s="994"/>
      <c r="CE34" s="994"/>
      <c r="CF34" s="994"/>
      <c r="CG34" s="1015"/>
      <c r="CH34" s="990"/>
      <c r="CI34" s="991"/>
      <c r="CJ34" s="991"/>
      <c r="CK34" s="991"/>
      <c r="CL34" s="992"/>
      <c r="CM34" s="990"/>
      <c r="CN34" s="991"/>
      <c r="CO34" s="991"/>
      <c r="CP34" s="991"/>
      <c r="CQ34" s="992"/>
      <c r="CR34" s="990"/>
      <c r="CS34" s="991"/>
      <c r="CT34" s="991"/>
      <c r="CU34" s="991"/>
      <c r="CV34" s="992"/>
      <c r="CW34" s="990"/>
      <c r="CX34" s="991"/>
      <c r="CY34" s="991"/>
      <c r="CZ34" s="991"/>
      <c r="DA34" s="992"/>
      <c r="DB34" s="990"/>
      <c r="DC34" s="991"/>
      <c r="DD34" s="991"/>
      <c r="DE34" s="991"/>
      <c r="DF34" s="992"/>
      <c r="DG34" s="990"/>
      <c r="DH34" s="991"/>
      <c r="DI34" s="991"/>
      <c r="DJ34" s="991"/>
      <c r="DK34" s="992"/>
      <c r="DL34" s="990"/>
      <c r="DM34" s="991"/>
      <c r="DN34" s="991"/>
      <c r="DO34" s="991"/>
      <c r="DP34" s="992"/>
      <c r="DQ34" s="990"/>
      <c r="DR34" s="991"/>
      <c r="DS34" s="991"/>
      <c r="DT34" s="991"/>
      <c r="DU34" s="992"/>
      <c r="DV34" s="993"/>
      <c r="DW34" s="994"/>
      <c r="DX34" s="994"/>
      <c r="DY34" s="994"/>
      <c r="DZ34" s="995"/>
      <c r="EA34" s="230"/>
    </row>
    <row r="35" spans="1:131" ht="26.25" customHeight="1" x14ac:dyDescent="0.2">
      <c r="A35" s="242">
        <v>8</v>
      </c>
      <c r="B35" s="1031"/>
      <c r="C35" s="1032"/>
      <c r="D35" s="1032"/>
      <c r="E35" s="1032"/>
      <c r="F35" s="1032"/>
      <c r="G35" s="1032"/>
      <c r="H35" s="1032"/>
      <c r="I35" s="1032"/>
      <c r="J35" s="1032"/>
      <c r="K35" s="1032"/>
      <c r="L35" s="1032"/>
      <c r="M35" s="1032"/>
      <c r="N35" s="1032"/>
      <c r="O35" s="1032"/>
      <c r="P35" s="1033"/>
      <c r="Q35" s="1039"/>
      <c r="R35" s="1040"/>
      <c r="S35" s="1040"/>
      <c r="T35" s="1040"/>
      <c r="U35" s="1040"/>
      <c r="V35" s="1040"/>
      <c r="W35" s="1040"/>
      <c r="X35" s="1040"/>
      <c r="Y35" s="1040"/>
      <c r="Z35" s="1040"/>
      <c r="AA35" s="1040"/>
      <c r="AB35" s="1040"/>
      <c r="AC35" s="1040"/>
      <c r="AD35" s="1040"/>
      <c r="AE35" s="1041"/>
      <c r="AF35" s="1036"/>
      <c r="AG35" s="1037"/>
      <c r="AH35" s="1037"/>
      <c r="AI35" s="1037"/>
      <c r="AJ35" s="1038"/>
      <c r="AK35" s="981"/>
      <c r="AL35" s="972"/>
      <c r="AM35" s="972"/>
      <c r="AN35" s="972"/>
      <c r="AO35" s="972"/>
      <c r="AP35" s="972"/>
      <c r="AQ35" s="972"/>
      <c r="AR35" s="972"/>
      <c r="AS35" s="972"/>
      <c r="AT35" s="972"/>
      <c r="AU35" s="972"/>
      <c r="AV35" s="972"/>
      <c r="AW35" s="972"/>
      <c r="AX35" s="972"/>
      <c r="AY35" s="972"/>
      <c r="AZ35" s="1042"/>
      <c r="BA35" s="1042"/>
      <c r="BB35" s="1042"/>
      <c r="BC35" s="1042"/>
      <c r="BD35" s="1042"/>
      <c r="BE35" s="973"/>
      <c r="BF35" s="973"/>
      <c r="BG35" s="973"/>
      <c r="BH35" s="973"/>
      <c r="BI35" s="974"/>
      <c r="BJ35" s="232"/>
      <c r="BK35" s="232"/>
      <c r="BL35" s="232"/>
      <c r="BM35" s="232"/>
      <c r="BN35" s="232"/>
      <c r="BO35" s="241"/>
      <c r="BP35" s="241"/>
      <c r="BQ35" s="238">
        <v>29</v>
      </c>
      <c r="BR35" s="239"/>
      <c r="BS35" s="993"/>
      <c r="BT35" s="994"/>
      <c r="BU35" s="994"/>
      <c r="BV35" s="994"/>
      <c r="BW35" s="994"/>
      <c r="BX35" s="994"/>
      <c r="BY35" s="994"/>
      <c r="BZ35" s="994"/>
      <c r="CA35" s="994"/>
      <c r="CB35" s="994"/>
      <c r="CC35" s="994"/>
      <c r="CD35" s="994"/>
      <c r="CE35" s="994"/>
      <c r="CF35" s="994"/>
      <c r="CG35" s="1015"/>
      <c r="CH35" s="990"/>
      <c r="CI35" s="991"/>
      <c r="CJ35" s="991"/>
      <c r="CK35" s="991"/>
      <c r="CL35" s="992"/>
      <c r="CM35" s="990"/>
      <c r="CN35" s="991"/>
      <c r="CO35" s="991"/>
      <c r="CP35" s="991"/>
      <c r="CQ35" s="992"/>
      <c r="CR35" s="990"/>
      <c r="CS35" s="991"/>
      <c r="CT35" s="991"/>
      <c r="CU35" s="991"/>
      <c r="CV35" s="992"/>
      <c r="CW35" s="990"/>
      <c r="CX35" s="991"/>
      <c r="CY35" s="991"/>
      <c r="CZ35" s="991"/>
      <c r="DA35" s="992"/>
      <c r="DB35" s="990"/>
      <c r="DC35" s="991"/>
      <c r="DD35" s="991"/>
      <c r="DE35" s="991"/>
      <c r="DF35" s="992"/>
      <c r="DG35" s="990"/>
      <c r="DH35" s="991"/>
      <c r="DI35" s="991"/>
      <c r="DJ35" s="991"/>
      <c r="DK35" s="992"/>
      <c r="DL35" s="990"/>
      <c r="DM35" s="991"/>
      <c r="DN35" s="991"/>
      <c r="DO35" s="991"/>
      <c r="DP35" s="992"/>
      <c r="DQ35" s="990"/>
      <c r="DR35" s="991"/>
      <c r="DS35" s="991"/>
      <c r="DT35" s="991"/>
      <c r="DU35" s="992"/>
      <c r="DV35" s="993"/>
      <c r="DW35" s="994"/>
      <c r="DX35" s="994"/>
      <c r="DY35" s="994"/>
      <c r="DZ35" s="995"/>
      <c r="EA35" s="230"/>
    </row>
    <row r="36" spans="1:131" ht="26.25" customHeight="1" x14ac:dyDescent="0.2">
      <c r="A36" s="242">
        <v>9</v>
      </c>
      <c r="B36" s="1031"/>
      <c r="C36" s="1032"/>
      <c r="D36" s="1032"/>
      <c r="E36" s="1032"/>
      <c r="F36" s="1032"/>
      <c r="G36" s="1032"/>
      <c r="H36" s="1032"/>
      <c r="I36" s="1032"/>
      <c r="J36" s="1032"/>
      <c r="K36" s="1032"/>
      <c r="L36" s="1032"/>
      <c r="M36" s="1032"/>
      <c r="N36" s="1032"/>
      <c r="O36" s="1032"/>
      <c r="P36" s="1033"/>
      <c r="Q36" s="1039"/>
      <c r="R36" s="1040"/>
      <c r="S36" s="1040"/>
      <c r="T36" s="1040"/>
      <c r="U36" s="1040"/>
      <c r="V36" s="1040"/>
      <c r="W36" s="1040"/>
      <c r="X36" s="1040"/>
      <c r="Y36" s="1040"/>
      <c r="Z36" s="1040"/>
      <c r="AA36" s="1040"/>
      <c r="AB36" s="1040"/>
      <c r="AC36" s="1040"/>
      <c r="AD36" s="1040"/>
      <c r="AE36" s="1041"/>
      <c r="AF36" s="1036"/>
      <c r="AG36" s="1037"/>
      <c r="AH36" s="1037"/>
      <c r="AI36" s="1037"/>
      <c r="AJ36" s="1038"/>
      <c r="AK36" s="981"/>
      <c r="AL36" s="972"/>
      <c r="AM36" s="972"/>
      <c r="AN36" s="972"/>
      <c r="AO36" s="972"/>
      <c r="AP36" s="972"/>
      <c r="AQ36" s="972"/>
      <c r="AR36" s="972"/>
      <c r="AS36" s="972"/>
      <c r="AT36" s="972"/>
      <c r="AU36" s="972"/>
      <c r="AV36" s="972"/>
      <c r="AW36" s="972"/>
      <c r="AX36" s="972"/>
      <c r="AY36" s="972"/>
      <c r="AZ36" s="1042"/>
      <c r="BA36" s="1042"/>
      <c r="BB36" s="1042"/>
      <c r="BC36" s="1042"/>
      <c r="BD36" s="1042"/>
      <c r="BE36" s="973"/>
      <c r="BF36" s="973"/>
      <c r="BG36" s="973"/>
      <c r="BH36" s="973"/>
      <c r="BI36" s="974"/>
      <c r="BJ36" s="232"/>
      <c r="BK36" s="232"/>
      <c r="BL36" s="232"/>
      <c r="BM36" s="232"/>
      <c r="BN36" s="232"/>
      <c r="BO36" s="241"/>
      <c r="BP36" s="241"/>
      <c r="BQ36" s="238">
        <v>30</v>
      </c>
      <c r="BR36" s="239"/>
      <c r="BS36" s="993"/>
      <c r="BT36" s="994"/>
      <c r="BU36" s="994"/>
      <c r="BV36" s="994"/>
      <c r="BW36" s="994"/>
      <c r="BX36" s="994"/>
      <c r="BY36" s="994"/>
      <c r="BZ36" s="994"/>
      <c r="CA36" s="994"/>
      <c r="CB36" s="994"/>
      <c r="CC36" s="994"/>
      <c r="CD36" s="994"/>
      <c r="CE36" s="994"/>
      <c r="CF36" s="994"/>
      <c r="CG36" s="1015"/>
      <c r="CH36" s="990"/>
      <c r="CI36" s="991"/>
      <c r="CJ36" s="991"/>
      <c r="CK36" s="991"/>
      <c r="CL36" s="992"/>
      <c r="CM36" s="990"/>
      <c r="CN36" s="991"/>
      <c r="CO36" s="991"/>
      <c r="CP36" s="991"/>
      <c r="CQ36" s="992"/>
      <c r="CR36" s="990"/>
      <c r="CS36" s="991"/>
      <c r="CT36" s="991"/>
      <c r="CU36" s="991"/>
      <c r="CV36" s="992"/>
      <c r="CW36" s="990"/>
      <c r="CX36" s="991"/>
      <c r="CY36" s="991"/>
      <c r="CZ36" s="991"/>
      <c r="DA36" s="992"/>
      <c r="DB36" s="990"/>
      <c r="DC36" s="991"/>
      <c r="DD36" s="991"/>
      <c r="DE36" s="991"/>
      <c r="DF36" s="992"/>
      <c r="DG36" s="990"/>
      <c r="DH36" s="991"/>
      <c r="DI36" s="991"/>
      <c r="DJ36" s="991"/>
      <c r="DK36" s="992"/>
      <c r="DL36" s="990"/>
      <c r="DM36" s="991"/>
      <c r="DN36" s="991"/>
      <c r="DO36" s="991"/>
      <c r="DP36" s="992"/>
      <c r="DQ36" s="990"/>
      <c r="DR36" s="991"/>
      <c r="DS36" s="991"/>
      <c r="DT36" s="991"/>
      <c r="DU36" s="992"/>
      <c r="DV36" s="993"/>
      <c r="DW36" s="994"/>
      <c r="DX36" s="994"/>
      <c r="DY36" s="994"/>
      <c r="DZ36" s="995"/>
      <c r="EA36" s="230"/>
    </row>
    <row r="37" spans="1:131" ht="26.25" customHeight="1" x14ac:dyDescent="0.2">
      <c r="A37" s="242">
        <v>10</v>
      </c>
      <c r="B37" s="1031"/>
      <c r="C37" s="1032"/>
      <c r="D37" s="1032"/>
      <c r="E37" s="1032"/>
      <c r="F37" s="1032"/>
      <c r="G37" s="1032"/>
      <c r="H37" s="1032"/>
      <c r="I37" s="1032"/>
      <c r="J37" s="1032"/>
      <c r="K37" s="1032"/>
      <c r="L37" s="1032"/>
      <c r="M37" s="1032"/>
      <c r="N37" s="1032"/>
      <c r="O37" s="1032"/>
      <c r="P37" s="1033"/>
      <c r="Q37" s="1039"/>
      <c r="R37" s="1040"/>
      <c r="S37" s="1040"/>
      <c r="T37" s="1040"/>
      <c r="U37" s="1040"/>
      <c r="V37" s="1040"/>
      <c r="W37" s="1040"/>
      <c r="X37" s="1040"/>
      <c r="Y37" s="1040"/>
      <c r="Z37" s="1040"/>
      <c r="AA37" s="1040"/>
      <c r="AB37" s="1040"/>
      <c r="AC37" s="1040"/>
      <c r="AD37" s="1040"/>
      <c r="AE37" s="1041"/>
      <c r="AF37" s="1036"/>
      <c r="AG37" s="1037"/>
      <c r="AH37" s="1037"/>
      <c r="AI37" s="1037"/>
      <c r="AJ37" s="1038"/>
      <c r="AK37" s="981"/>
      <c r="AL37" s="972"/>
      <c r="AM37" s="972"/>
      <c r="AN37" s="972"/>
      <c r="AO37" s="972"/>
      <c r="AP37" s="972"/>
      <c r="AQ37" s="972"/>
      <c r="AR37" s="972"/>
      <c r="AS37" s="972"/>
      <c r="AT37" s="972"/>
      <c r="AU37" s="972"/>
      <c r="AV37" s="972"/>
      <c r="AW37" s="972"/>
      <c r="AX37" s="972"/>
      <c r="AY37" s="972"/>
      <c r="AZ37" s="1042"/>
      <c r="BA37" s="1042"/>
      <c r="BB37" s="1042"/>
      <c r="BC37" s="1042"/>
      <c r="BD37" s="1042"/>
      <c r="BE37" s="973"/>
      <c r="BF37" s="973"/>
      <c r="BG37" s="973"/>
      <c r="BH37" s="973"/>
      <c r="BI37" s="974"/>
      <c r="BJ37" s="232"/>
      <c r="BK37" s="232"/>
      <c r="BL37" s="232"/>
      <c r="BM37" s="232"/>
      <c r="BN37" s="232"/>
      <c r="BO37" s="241"/>
      <c r="BP37" s="241"/>
      <c r="BQ37" s="238">
        <v>31</v>
      </c>
      <c r="BR37" s="239"/>
      <c r="BS37" s="993"/>
      <c r="BT37" s="994"/>
      <c r="BU37" s="994"/>
      <c r="BV37" s="994"/>
      <c r="BW37" s="994"/>
      <c r="BX37" s="994"/>
      <c r="BY37" s="994"/>
      <c r="BZ37" s="994"/>
      <c r="CA37" s="994"/>
      <c r="CB37" s="994"/>
      <c r="CC37" s="994"/>
      <c r="CD37" s="994"/>
      <c r="CE37" s="994"/>
      <c r="CF37" s="994"/>
      <c r="CG37" s="1015"/>
      <c r="CH37" s="990"/>
      <c r="CI37" s="991"/>
      <c r="CJ37" s="991"/>
      <c r="CK37" s="991"/>
      <c r="CL37" s="992"/>
      <c r="CM37" s="990"/>
      <c r="CN37" s="991"/>
      <c r="CO37" s="991"/>
      <c r="CP37" s="991"/>
      <c r="CQ37" s="992"/>
      <c r="CR37" s="990"/>
      <c r="CS37" s="991"/>
      <c r="CT37" s="991"/>
      <c r="CU37" s="991"/>
      <c r="CV37" s="992"/>
      <c r="CW37" s="990"/>
      <c r="CX37" s="991"/>
      <c r="CY37" s="991"/>
      <c r="CZ37" s="991"/>
      <c r="DA37" s="992"/>
      <c r="DB37" s="990"/>
      <c r="DC37" s="991"/>
      <c r="DD37" s="991"/>
      <c r="DE37" s="991"/>
      <c r="DF37" s="992"/>
      <c r="DG37" s="990"/>
      <c r="DH37" s="991"/>
      <c r="DI37" s="991"/>
      <c r="DJ37" s="991"/>
      <c r="DK37" s="992"/>
      <c r="DL37" s="990"/>
      <c r="DM37" s="991"/>
      <c r="DN37" s="991"/>
      <c r="DO37" s="991"/>
      <c r="DP37" s="992"/>
      <c r="DQ37" s="990"/>
      <c r="DR37" s="991"/>
      <c r="DS37" s="991"/>
      <c r="DT37" s="991"/>
      <c r="DU37" s="992"/>
      <c r="DV37" s="993"/>
      <c r="DW37" s="994"/>
      <c r="DX37" s="994"/>
      <c r="DY37" s="994"/>
      <c r="DZ37" s="995"/>
      <c r="EA37" s="230"/>
    </row>
    <row r="38" spans="1:131" ht="26.25" customHeight="1" x14ac:dyDescent="0.2">
      <c r="A38" s="242">
        <v>11</v>
      </c>
      <c r="B38" s="1031"/>
      <c r="C38" s="1032"/>
      <c r="D38" s="1032"/>
      <c r="E38" s="1032"/>
      <c r="F38" s="1032"/>
      <c r="G38" s="1032"/>
      <c r="H38" s="1032"/>
      <c r="I38" s="1032"/>
      <c r="J38" s="1032"/>
      <c r="K38" s="1032"/>
      <c r="L38" s="1032"/>
      <c r="M38" s="1032"/>
      <c r="N38" s="1032"/>
      <c r="O38" s="1032"/>
      <c r="P38" s="1033"/>
      <c r="Q38" s="1039"/>
      <c r="R38" s="1040"/>
      <c r="S38" s="1040"/>
      <c r="T38" s="1040"/>
      <c r="U38" s="1040"/>
      <c r="V38" s="1040"/>
      <c r="W38" s="1040"/>
      <c r="X38" s="1040"/>
      <c r="Y38" s="1040"/>
      <c r="Z38" s="1040"/>
      <c r="AA38" s="1040"/>
      <c r="AB38" s="1040"/>
      <c r="AC38" s="1040"/>
      <c r="AD38" s="1040"/>
      <c r="AE38" s="1041"/>
      <c r="AF38" s="1036"/>
      <c r="AG38" s="1037"/>
      <c r="AH38" s="1037"/>
      <c r="AI38" s="1037"/>
      <c r="AJ38" s="1038"/>
      <c r="AK38" s="981"/>
      <c r="AL38" s="972"/>
      <c r="AM38" s="972"/>
      <c r="AN38" s="972"/>
      <c r="AO38" s="972"/>
      <c r="AP38" s="972"/>
      <c r="AQ38" s="972"/>
      <c r="AR38" s="972"/>
      <c r="AS38" s="972"/>
      <c r="AT38" s="972"/>
      <c r="AU38" s="972"/>
      <c r="AV38" s="972"/>
      <c r="AW38" s="972"/>
      <c r="AX38" s="972"/>
      <c r="AY38" s="972"/>
      <c r="AZ38" s="1042"/>
      <c r="BA38" s="1042"/>
      <c r="BB38" s="1042"/>
      <c r="BC38" s="1042"/>
      <c r="BD38" s="1042"/>
      <c r="BE38" s="973"/>
      <c r="BF38" s="973"/>
      <c r="BG38" s="973"/>
      <c r="BH38" s="973"/>
      <c r="BI38" s="974"/>
      <c r="BJ38" s="232"/>
      <c r="BK38" s="232"/>
      <c r="BL38" s="232"/>
      <c r="BM38" s="232"/>
      <c r="BN38" s="232"/>
      <c r="BO38" s="241"/>
      <c r="BP38" s="241"/>
      <c r="BQ38" s="238">
        <v>32</v>
      </c>
      <c r="BR38" s="239"/>
      <c r="BS38" s="993"/>
      <c r="BT38" s="994"/>
      <c r="BU38" s="994"/>
      <c r="BV38" s="994"/>
      <c r="BW38" s="994"/>
      <c r="BX38" s="994"/>
      <c r="BY38" s="994"/>
      <c r="BZ38" s="994"/>
      <c r="CA38" s="994"/>
      <c r="CB38" s="994"/>
      <c r="CC38" s="994"/>
      <c r="CD38" s="994"/>
      <c r="CE38" s="994"/>
      <c r="CF38" s="994"/>
      <c r="CG38" s="1015"/>
      <c r="CH38" s="990"/>
      <c r="CI38" s="991"/>
      <c r="CJ38" s="991"/>
      <c r="CK38" s="991"/>
      <c r="CL38" s="992"/>
      <c r="CM38" s="990"/>
      <c r="CN38" s="991"/>
      <c r="CO38" s="991"/>
      <c r="CP38" s="991"/>
      <c r="CQ38" s="992"/>
      <c r="CR38" s="990"/>
      <c r="CS38" s="991"/>
      <c r="CT38" s="991"/>
      <c r="CU38" s="991"/>
      <c r="CV38" s="992"/>
      <c r="CW38" s="990"/>
      <c r="CX38" s="991"/>
      <c r="CY38" s="991"/>
      <c r="CZ38" s="991"/>
      <c r="DA38" s="992"/>
      <c r="DB38" s="990"/>
      <c r="DC38" s="991"/>
      <c r="DD38" s="991"/>
      <c r="DE38" s="991"/>
      <c r="DF38" s="992"/>
      <c r="DG38" s="990"/>
      <c r="DH38" s="991"/>
      <c r="DI38" s="991"/>
      <c r="DJ38" s="991"/>
      <c r="DK38" s="992"/>
      <c r="DL38" s="990"/>
      <c r="DM38" s="991"/>
      <c r="DN38" s="991"/>
      <c r="DO38" s="991"/>
      <c r="DP38" s="992"/>
      <c r="DQ38" s="990"/>
      <c r="DR38" s="991"/>
      <c r="DS38" s="991"/>
      <c r="DT38" s="991"/>
      <c r="DU38" s="992"/>
      <c r="DV38" s="993"/>
      <c r="DW38" s="994"/>
      <c r="DX38" s="994"/>
      <c r="DY38" s="994"/>
      <c r="DZ38" s="995"/>
      <c r="EA38" s="230"/>
    </row>
    <row r="39" spans="1:131" ht="26.25" customHeight="1" x14ac:dyDescent="0.2">
      <c r="A39" s="242">
        <v>12</v>
      </c>
      <c r="B39" s="1031"/>
      <c r="C39" s="1032"/>
      <c r="D39" s="1032"/>
      <c r="E39" s="1032"/>
      <c r="F39" s="1032"/>
      <c r="G39" s="1032"/>
      <c r="H39" s="1032"/>
      <c r="I39" s="1032"/>
      <c r="J39" s="1032"/>
      <c r="K39" s="1032"/>
      <c r="L39" s="1032"/>
      <c r="M39" s="1032"/>
      <c r="N39" s="1032"/>
      <c r="O39" s="1032"/>
      <c r="P39" s="1033"/>
      <c r="Q39" s="1039"/>
      <c r="R39" s="1040"/>
      <c r="S39" s="1040"/>
      <c r="T39" s="1040"/>
      <c r="U39" s="1040"/>
      <c r="V39" s="1040"/>
      <c r="W39" s="1040"/>
      <c r="X39" s="1040"/>
      <c r="Y39" s="1040"/>
      <c r="Z39" s="1040"/>
      <c r="AA39" s="1040"/>
      <c r="AB39" s="1040"/>
      <c r="AC39" s="1040"/>
      <c r="AD39" s="1040"/>
      <c r="AE39" s="1041"/>
      <c r="AF39" s="1036"/>
      <c r="AG39" s="1037"/>
      <c r="AH39" s="1037"/>
      <c r="AI39" s="1037"/>
      <c r="AJ39" s="1038"/>
      <c r="AK39" s="981"/>
      <c r="AL39" s="972"/>
      <c r="AM39" s="972"/>
      <c r="AN39" s="972"/>
      <c r="AO39" s="972"/>
      <c r="AP39" s="972"/>
      <c r="AQ39" s="972"/>
      <c r="AR39" s="972"/>
      <c r="AS39" s="972"/>
      <c r="AT39" s="972"/>
      <c r="AU39" s="972"/>
      <c r="AV39" s="972"/>
      <c r="AW39" s="972"/>
      <c r="AX39" s="972"/>
      <c r="AY39" s="972"/>
      <c r="AZ39" s="1042"/>
      <c r="BA39" s="1042"/>
      <c r="BB39" s="1042"/>
      <c r="BC39" s="1042"/>
      <c r="BD39" s="1042"/>
      <c r="BE39" s="973"/>
      <c r="BF39" s="973"/>
      <c r="BG39" s="973"/>
      <c r="BH39" s="973"/>
      <c r="BI39" s="974"/>
      <c r="BJ39" s="232"/>
      <c r="BK39" s="232"/>
      <c r="BL39" s="232"/>
      <c r="BM39" s="232"/>
      <c r="BN39" s="232"/>
      <c r="BO39" s="241"/>
      <c r="BP39" s="241"/>
      <c r="BQ39" s="238">
        <v>33</v>
      </c>
      <c r="BR39" s="239"/>
      <c r="BS39" s="993"/>
      <c r="BT39" s="994"/>
      <c r="BU39" s="994"/>
      <c r="BV39" s="994"/>
      <c r="BW39" s="994"/>
      <c r="BX39" s="994"/>
      <c r="BY39" s="994"/>
      <c r="BZ39" s="994"/>
      <c r="CA39" s="994"/>
      <c r="CB39" s="994"/>
      <c r="CC39" s="994"/>
      <c r="CD39" s="994"/>
      <c r="CE39" s="994"/>
      <c r="CF39" s="994"/>
      <c r="CG39" s="1015"/>
      <c r="CH39" s="990"/>
      <c r="CI39" s="991"/>
      <c r="CJ39" s="991"/>
      <c r="CK39" s="991"/>
      <c r="CL39" s="992"/>
      <c r="CM39" s="990"/>
      <c r="CN39" s="991"/>
      <c r="CO39" s="991"/>
      <c r="CP39" s="991"/>
      <c r="CQ39" s="992"/>
      <c r="CR39" s="990"/>
      <c r="CS39" s="991"/>
      <c r="CT39" s="991"/>
      <c r="CU39" s="991"/>
      <c r="CV39" s="992"/>
      <c r="CW39" s="990"/>
      <c r="CX39" s="991"/>
      <c r="CY39" s="991"/>
      <c r="CZ39" s="991"/>
      <c r="DA39" s="992"/>
      <c r="DB39" s="990"/>
      <c r="DC39" s="991"/>
      <c r="DD39" s="991"/>
      <c r="DE39" s="991"/>
      <c r="DF39" s="992"/>
      <c r="DG39" s="990"/>
      <c r="DH39" s="991"/>
      <c r="DI39" s="991"/>
      <c r="DJ39" s="991"/>
      <c r="DK39" s="992"/>
      <c r="DL39" s="990"/>
      <c r="DM39" s="991"/>
      <c r="DN39" s="991"/>
      <c r="DO39" s="991"/>
      <c r="DP39" s="992"/>
      <c r="DQ39" s="990"/>
      <c r="DR39" s="991"/>
      <c r="DS39" s="991"/>
      <c r="DT39" s="991"/>
      <c r="DU39" s="992"/>
      <c r="DV39" s="993"/>
      <c r="DW39" s="994"/>
      <c r="DX39" s="994"/>
      <c r="DY39" s="994"/>
      <c r="DZ39" s="995"/>
      <c r="EA39" s="230"/>
    </row>
    <row r="40" spans="1:131" ht="26.25" customHeight="1" x14ac:dyDescent="0.2">
      <c r="A40" s="238">
        <v>13</v>
      </c>
      <c r="B40" s="1031"/>
      <c r="C40" s="1032"/>
      <c r="D40" s="1032"/>
      <c r="E40" s="1032"/>
      <c r="F40" s="1032"/>
      <c r="G40" s="1032"/>
      <c r="H40" s="1032"/>
      <c r="I40" s="1032"/>
      <c r="J40" s="1032"/>
      <c r="K40" s="1032"/>
      <c r="L40" s="1032"/>
      <c r="M40" s="1032"/>
      <c r="N40" s="1032"/>
      <c r="O40" s="1032"/>
      <c r="P40" s="1033"/>
      <c r="Q40" s="1039"/>
      <c r="R40" s="1040"/>
      <c r="S40" s="1040"/>
      <c r="T40" s="1040"/>
      <c r="U40" s="1040"/>
      <c r="V40" s="1040"/>
      <c r="W40" s="1040"/>
      <c r="X40" s="1040"/>
      <c r="Y40" s="1040"/>
      <c r="Z40" s="1040"/>
      <c r="AA40" s="1040"/>
      <c r="AB40" s="1040"/>
      <c r="AC40" s="1040"/>
      <c r="AD40" s="1040"/>
      <c r="AE40" s="1041"/>
      <c r="AF40" s="1036"/>
      <c r="AG40" s="1037"/>
      <c r="AH40" s="1037"/>
      <c r="AI40" s="1037"/>
      <c r="AJ40" s="1038"/>
      <c r="AK40" s="981"/>
      <c r="AL40" s="972"/>
      <c r="AM40" s="972"/>
      <c r="AN40" s="972"/>
      <c r="AO40" s="972"/>
      <c r="AP40" s="972"/>
      <c r="AQ40" s="972"/>
      <c r="AR40" s="972"/>
      <c r="AS40" s="972"/>
      <c r="AT40" s="972"/>
      <c r="AU40" s="972"/>
      <c r="AV40" s="972"/>
      <c r="AW40" s="972"/>
      <c r="AX40" s="972"/>
      <c r="AY40" s="972"/>
      <c r="AZ40" s="1042"/>
      <c r="BA40" s="1042"/>
      <c r="BB40" s="1042"/>
      <c r="BC40" s="1042"/>
      <c r="BD40" s="1042"/>
      <c r="BE40" s="973"/>
      <c r="BF40" s="973"/>
      <c r="BG40" s="973"/>
      <c r="BH40" s="973"/>
      <c r="BI40" s="974"/>
      <c r="BJ40" s="232"/>
      <c r="BK40" s="232"/>
      <c r="BL40" s="232"/>
      <c r="BM40" s="232"/>
      <c r="BN40" s="232"/>
      <c r="BO40" s="241"/>
      <c r="BP40" s="241"/>
      <c r="BQ40" s="238">
        <v>34</v>
      </c>
      <c r="BR40" s="239"/>
      <c r="BS40" s="993"/>
      <c r="BT40" s="994"/>
      <c r="BU40" s="994"/>
      <c r="BV40" s="994"/>
      <c r="BW40" s="994"/>
      <c r="BX40" s="994"/>
      <c r="BY40" s="994"/>
      <c r="BZ40" s="994"/>
      <c r="CA40" s="994"/>
      <c r="CB40" s="994"/>
      <c r="CC40" s="994"/>
      <c r="CD40" s="994"/>
      <c r="CE40" s="994"/>
      <c r="CF40" s="994"/>
      <c r="CG40" s="1015"/>
      <c r="CH40" s="990"/>
      <c r="CI40" s="991"/>
      <c r="CJ40" s="991"/>
      <c r="CK40" s="991"/>
      <c r="CL40" s="992"/>
      <c r="CM40" s="990"/>
      <c r="CN40" s="991"/>
      <c r="CO40" s="991"/>
      <c r="CP40" s="991"/>
      <c r="CQ40" s="992"/>
      <c r="CR40" s="990"/>
      <c r="CS40" s="991"/>
      <c r="CT40" s="991"/>
      <c r="CU40" s="991"/>
      <c r="CV40" s="992"/>
      <c r="CW40" s="990"/>
      <c r="CX40" s="991"/>
      <c r="CY40" s="991"/>
      <c r="CZ40" s="991"/>
      <c r="DA40" s="992"/>
      <c r="DB40" s="990"/>
      <c r="DC40" s="991"/>
      <c r="DD40" s="991"/>
      <c r="DE40" s="991"/>
      <c r="DF40" s="992"/>
      <c r="DG40" s="990"/>
      <c r="DH40" s="991"/>
      <c r="DI40" s="991"/>
      <c r="DJ40" s="991"/>
      <c r="DK40" s="992"/>
      <c r="DL40" s="990"/>
      <c r="DM40" s="991"/>
      <c r="DN40" s="991"/>
      <c r="DO40" s="991"/>
      <c r="DP40" s="992"/>
      <c r="DQ40" s="990"/>
      <c r="DR40" s="991"/>
      <c r="DS40" s="991"/>
      <c r="DT40" s="991"/>
      <c r="DU40" s="992"/>
      <c r="DV40" s="993"/>
      <c r="DW40" s="994"/>
      <c r="DX40" s="994"/>
      <c r="DY40" s="994"/>
      <c r="DZ40" s="995"/>
      <c r="EA40" s="230"/>
    </row>
    <row r="41" spans="1:131" ht="26.25" customHeight="1" x14ac:dyDescent="0.2">
      <c r="A41" s="238">
        <v>14</v>
      </c>
      <c r="B41" s="1031"/>
      <c r="C41" s="1032"/>
      <c r="D41" s="1032"/>
      <c r="E41" s="1032"/>
      <c r="F41" s="1032"/>
      <c r="G41" s="1032"/>
      <c r="H41" s="1032"/>
      <c r="I41" s="1032"/>
      <c r="J41" s="1032"/>
      <c r="K41" s="1032"/>
      <c r="L41" s="1032"/>
      <c r="M41" s="1032"/>
      <c r="N41" s="1032"/>
      <c r="O41" s="1032"/>
      <c r="P41" s="1033"/>
      <c r="Q41" s="1039"/>
      <c r="R41" s="1040"/>
      <c r="S41" s="1040"/>
      <c r="T41" s="1040"/>
      <c r="U41" s="1040"/>
      <c r="V41" s="1040"/>
      <c r="W41" s="1040"/>
      <c r="X41" s="1040"/>
      <c r="Y41" s="1040"/>
      <c r="Z41" s="1040"/>
      <c r="AA41" s="1040"/>
      <c r="AB41" s="1040"/>
      <c r="AC41" s="1040"/>
      <c r="AD41" s="1040"/>
      <c r="AE41" s="1041"/>
      <c r="AF41" s="1036"/>
      <c r="AG41" s="1037"/>
      <c r="AH41" s="1037"/>
      <c r="AI41" s="1037"/>
      <c r="AJ41" s="1038"/>
      <c r="AK41" s="981"/>
      <c r="AL41" s="972"/>
      <c r="AM41" s="972"/>
      <c r="AN41" s="972"/>
      <c r="AO41" s="972"/>
      <c r="AP41" s="972"/>
      <c r="AQ41" s="972"/>
      <c r="AR41" s="972"/>
      <c r="AS41" s="972"/>
      <c r="AT41" s="972"/>
      <c r="AU41" s="972"/>
      <c r="AV41" s="972"/>
      <c r="AW41" s="972"/>
      <c r="AX41" s="972"/>
      <c r="AY41" s="972"/>
      <c r="AZ41" s="1042"/>
      <c r="BA41" s="1042"/>
      <c r="BB41" s="1042"/>
      <c r="BC41" s="1042"/>
      <c r="BD41" s="1042"/>
      <c r="BE41" s="973"/>
      <c r="BF41" s="973"/>
      <c r="BG41" s="973"/>
      <c r="BH41" s="973"/>
      <c r="BI41" s="974"/>
      <c r="BJ41" s="232"/>
      <c r="BK41" s="232"/>
      <c r="BL41" s="232"/>
      <c r="BM41" s="232"/>
      <c r="BN41" s="232"/>
      <c r="BO41" s="241"/>
      <c r="BP41" s="241"/>
      <c r="BQ41" s="238">
        <v>35</v>
      </c>
      <c r="BR41" s="239"/>
      <c r="BS41" s="993"/>
      <c r="BT41" s="994"/>
      <c r="BU41" s="994"/>
      <c r="BV41" s="994"/>
      <c r="BW41" s="994"/>
      <c r="BX41" s="994"/>
      <c r="BY41" s="994"/>
      <c r="BZ41" s="994"/>
      <c r="CA41" s="994"/>
      <c r="CB41" s="994"/>
      <c r="CC41" s="994"/>
      <c r="CD41" s="994"/>
      <c r="CE41" s="994"/>
      <c r="CF41" s="994"/>
      <c r="CG41" s="1015"/>
      <c r="CH41" s="990"/>
      <c r="CI41" s="991"/>
      <c r="CJ41" s="991"/>
      <c r="CK41" s="991"/>
      <c r="CL41" s="992"/>
      <c r="CM41" s="990"/>
      <c r="CN41" s="991"/>
      <c r="CO41" s="991"/>
      <c r="CP41" s="991"/>
      <c r="CQ41" s="992"/>
      <c r="CR41" s="990"/>
      <c r="CS41" s="991"/>
      <c r="CT41" s="991"/>
      <c r="CU41" s="991"/>
      <c r="CV41" s="992"/>
      <c r="CW41" s="990"/>
      <c r="CX41" s="991"/>
      <c r="CY41" s="991"/>
      <c r="CZ41" s="991"/>
      <c r="DA41" s="992"/>
      <c r="DB41" s="990"/>
      <c r="DC41" s="991"/>
      <c r="DD41" s="991"/>
      <c r="DE41" s="991"/>
      <c r="DF41" s="992"/>
      <c r="DG41" s="990"/>
      <c r="DH41" s="991"/>
      <c r="DI41" s="991"/>
      <c r="DJ41" s="991"/>
      <c r="DK41" s="992"/>
      <c r="DL41" s="990"/>
      <c r="DM41" s="991"/>
      <c r="DN41" s="991"/>
      <c r="DO41" s="991"/>
      <c r="DP41" s="992"/>
      <c r="DQ41" s="990"/>
      <c r="DR41" s="991"/>
      <c r="DS41" s="991"/>
      <c r="DT41" s="991"/>
      <c r="DU41" s="992"/>
      <c r="DV41" s="993"/>
      <c r="DW41" s="994"/>
      <c r="DX41" s="994"/>
      <c r="DY41" s="994"/>
      <c r="DZ41" s="995"/>
      <c r="EA41" s="230"/>
    </row>
    <row r="42" spans="1:131" ht="26.25" customHeight="1" x14ac:dyDescent="0.2">
      <c r="A42" s="238">
        <v>15</v>
      </c>
      <c r="B42" s="1031"/>
      <c r="C42" s="1032"/>
      <c r="D42" s="1032"/>
      <c r="E42" s="1032"/>
      <c r="F42" s="1032"/>
      <c r="G42" s="1032"/>
      <c r="H42" s="1032"/>
      <c r="I42" s="1032"/>
      <c r="J42" s="1032"/>
      <c r="K42" s="1032"/>
      <c r="L42" s="1032"/>
      <c r="M42" s="1032"/>
      <c r="N42" s="1032"/>
      <c r="O42" s="1032"/>
      <c r="P42" s="1033"/>
      <c r="Q42" s="1039"/>
      <c r="R42" s="1040"/>
      <c r="S42" s="1040"/>
      <c r="T42" s="1040"/>
      <c r="U42" s="1040"/>
      <c r="V42" s="1040"/>
      <c r="W42" s="1040"/>
      <c r="X42" s="1040"/>
      <c r="Y42" s="1040"/>
      <c r="Z42" s="1040"/>
      <c r="AA42" s="1040"/>
      <c r="AB42" s="1040"/>
      <c r="AC42" s="1040"/>
      <c r="AD42" s="1040"/>
      <c r="AE42" s="1041"/>
      <c r="AF42" s="1036"/>
      <c r="AG42" s="1037"/>
      <c r="AH42" s="1037"/>
      <c r="AI42" s="1037"/>
      <c r="AJ42" s="1038"/>
      <c r="AK42" s="981"/>
      <c r="AL42" s="972"/>
      <c r="AM42" s="972"/>
      <c r="AN42" s="972"/>
      <c r="AO42" s="972"/>
      <c r="AP42" s="972"/>
      <c r="AQ42" s="972"/>
      <c r="AR42" s="972"/>
      <c r="AS42" s="972"/>
      <c r="AT42" s="972"/>
      <c r="AU42" s="972"/>
      <c r="AV42" s="972"/>
      <c r="AW42" s="972"/>
      <c r="AX42" s="972"/>
      <c r="AY42" s="972"/>
      <c r="AZ42" s="1042"/>
      <c r="BA42" s="1042"/>
      <c r="BB42" s="1042"/>
      <c r="BC42" s="1042"/>
      <c r="BD42" s="1042"/>
      <c r="BE42" s="973"/>
      <c r="BF42" s="973"/>
      <c r="BG42" s="973"/>
      <c r="BH42" s="973"/>
      <c r="BI42" s="974"/>
      <c r="BJ42" s="232"/>
      <c r="BK42" s="232"/>
      <c r="BL42" s="232"/>
      <c r="BM42" s="232"/>
      <c r="BN42" s="232"/>
      <c r="BO42" s="241"/>
      <c r="BP42" s="241"/>
      <c r="BQ42" s="238">
        <v>36</v>
      </c>
      <c r="BR42" s="239"/>
      <c r="BS42" s="993"/>
      <c r="BT42" s="994"/>
      <c r="BU42" s="994"/>
      <c r="BV42" s="994"/>
      <c r="BW42" s="994"/>
      <c r="BX42" s="994"/>
      <c r="BY42" s="994"/>
      <c r="BZ42" s="994"/>
      <c r="CA42" s="994"/>
      <c r="CB42" s="994"/>
      <c r="CC42" s="994"/>
      <c r="CD42" s="994"/>
      <c r="CE42" s="994"/>
      <c r="CF42" s="994"/>
      <c r="CG42" s="1015"/>
      <c r="CH42" s="990"/>
      <c r="CI42" s="991"/>
      <c r="CJ42" s="991"/>
      <c r="CK42" s="991"/>
      <c r="CL42" s="992"/>
      <c r="CM42" s="990"/>
      <c r="CN42" s="991"/>
      <c r="CO42" s="991"/>
      <c r="CP42" s="991"/>
      <c r="CQ42" s="992"/>
      <c r="CR42" s="990"/>
      <c r="CS42" s="991"/>
      <c r="CT42" s="991"/>
      <c r="CU42" s="991"/>
      <c r="CV42" s="992"/>
      <c r="CW42" s="990"/>
      <c r="CX42" s="991"/>
      <c r="CY42" s="991"/>
      <c r="CZ42" s="991"/>
      <c r="DA42" s="992"/>
      <c r="DB42" s="990"/>
      <c r="DC42" s="991"/>
      <c r="DD42" s="991"/>
      <c r="DE42" s="991"/>
      <c r="DF42" s="992"/>
      <c r="DG42" s="990"/>
      <c r="DH42" s="991"/>
      <c r="DI42" s="991"/>
      <c r="DJ42" s="991"/>
      <c r="DK42" s="992"/>
      <c r="DL42" s="990"/>
      <c r="DM42" s="991"/>
      <c r="DN42" s="991"/>
      <c r="DO42" s="991"/>
      <c r="DP42" s="992"/>
      <c r="DQ42" s="990"/>
      <c r="DR42" s="991"/>
      <c r="DS42" s="991"/>
      <c r="DT42" s="991"/>
      <c r="DU42" s="992"/>
      <c r="DV42" s="993"/>
      <c r="DW42" s="994"/>
      <c r="DX42" s="994"/>
      <c r="DY42" s="994"/>
      <c r="DZ42" s="995"/>
      <c r="EA42" s="230"/>
    </row>
    <row r="43" spans="1:131" ht="26.25" customHeight="1" x14ac:dyDescent="0.2">
      <c r="A43" s="238">
        <v>16</v>
      </c>
      <c r="B43" s="1031"/>
      <c r="C43" s="1032"/>
      <c r="D43" s="1032"/>
      <c r="E43" s="1032"/>
      <c r="F43" s="1032"/>
      <c r="G43" s="1032"/>
      <c r="H43" s="1032"/>
      <c r="I43" s="1032"/>
      <c r="J43" s="1032"/>
      <c r="K43" s="1032"/>
      <c r="L43" s="1032"/>
      <c r="M43" s="1032"/>
      <c r="N43" s="1032"/>
      <c r="O43" s="1032"/>
      <c r="P43" s="1033"/>
      <c r="Q43" s="1039"/>
      <c r="R43" s="1040"/>
      <c r="S43" s="1040"/>
      <c r="T43" s="1040"/>
      <c r="U43" s="1040"/>
      <c r="V43" s="1040"/>
      <c r="W43" s="1040"/>
      <c r="X43" s="1040"/>
      <c r="Y43" s="1040"/>
      <c r="Z43" s="1040"/>
      <c r="AA43" s="1040"/>
      <c r="AB43" s="1040"/>
      <c r="AC43" s="1040"/>
      <c r="AD43" s="1040"/>
      <c r="AE43" s="1041"/>
      <c r="AF43" s="1036"/>
      <c r="AG43" s="1037"/>
      <c r="AH43" s="1037"/>
      <c r="AI43" s="1037"/>
      <c r="AJ43" s="1038"/>
      <c r="AK43" s="981"/>
      <c r="AL43" s="972"/>
      <c r="AM43" s="972"/>
      <c r="AN43" s="972"/>
      <c r="AO43" s="972"/>
      <c r="AP43" s="972"/>
      <c r="AQ43" s="972"/>
      <c r="AR43" s="972"/>
      <c r="AS43" s="972"/>
      <c r="AT43" s="972"/>
      <c r="AU43" s="972"/>
      <c r="AV43" s="972"/>
      <c r="AW43" s="972"/>
      <c r="AX43" s="972"/>
      <c r="AY43" s="972"/>
      <c r="AZ43" s="1042"/>
      <c r="BA43" s="1042"/>
      <c r="BB43" s="1042"/>
      <c r="BC43" s="1042"/>
      <c r="BD43" s="1042"/>
      <c r="BE43" s="973"/>
      <c r="BF43" s="973"/>
      <c r="BG43" s="973"/>
      <c r="BH43" s="973"/>
      <c r="BI43" s="974"/>
      <c r="BJ43" s="232"/>
      <c r="BK43" s="232"/>
      <c r="BL43" s="232"/>
      <c r="BM43" s="232"/>
      <c r="BN43" s="232"/>
      <c r="BO43" s="241"/>
      <c r="BP43" s="241"/>
      <c r="BQ43" s="238">
        <v>37</v>
      </c>
      <c r="BR43" s="239"/>
      <c r="BS43" s="993"/>
      <c r="BT43" s="994"/>
      <c r="BU43" s="994"/>
      <c r="BV43" s="994"/>
      <c r="BW43" s="994"/>
      <c r="BX43" s="994"/>
      <c r="BY43" s="994"/>
      <c r="BZ43" s="994"/>
      <c r="CA43" s="994"/>
      <c r="CB43" s="994"/>
      <c r="CC43" s="994"/>
      <c r="CD43" s="994"/>
      <c r="CE43" s="994"/>
      <c r="CF43" s="994"/>
      <c r="CG43" s="1015"/>
      <c r="CH43" s="990"/>
      <c r="CI43" s="991"/>
      <c r="CJ43" s="991"/>
      <c r="CK43" s="991"/>
      <c r="CL43" s="992"/>
      <c r="CM43" s="990"/>
      <c r="CN43" s="991"/>
      <c r="CO43" s="991"/>
      <c r="CP43" s="991"/>
      <c r="CQ43" s="992"/>
      <c r="CR43" s="990"/>
      <c r="CS43" s="991"/>
      <c r="CT43" s="991"/>
      <c r="CU43" s="991"/>
      <c r="CV43" s="992"/>
      <c r="CW43" s="990"/>
      <c r="CX43" s="991"/>
      <c r="CY43" s="991"/>
      <c r="CZ43" s="991"/>
      <c r="DA43" s="992"/>
      <c r="DB43" s="990"/>
      <c r="DC43" s="991"/>
      <c r="DD43" s="991"/>
      <c r="DE43" s="991"/>
      <c r="DF43" s="992"/>
      <c r="DG43" s="990"/>
      <c r="DH43" s="991"/>
      <c r="DI43" s="991"/>
      <c r="DJ43" s="991"/>
      <c r="DK43" s="992"/>
      <c r="DL43" s="990"/>
      <c r="DM43" s="991"/>
      <c r="DN43" s="991"/>
      <c r="DO43" s="991"/>
      <c r="DP43" s="992"/>
      <c r="DQ43" s="990"/>
      <c r="DR43" s="991"/>
      <c r="DS43" s="991"/>
      <c r="DT43" s="991"/>
      <c r="DU43" s="992"/>
      <c r="DV43" s="993"/>
      <c r="DW43" s="994"/>
      <c r="DX43" s="994"/>
      <c r="DY43" s="994"/>
      <c r="DZ43" s="995"/>
      <c r="EA43" s="230"/>
    </row>
    <row r="44" spans="1:131" ht="26.25" customHeight="1" x14ac:dyDescent="0.2">
      <c r="A44" s="238">
        <v>17</v>
      </c>
      <c r="B44" s="1031"/>
      <c r="C44" s="1032"/>
      <c r="D44" s="1032"/>
      <c r="E44" s="1032"/>
      <c r="F44" s="1032"/>
      <c r="G44" s="1032"/>
      <c r="H44" s="1032"/>
      <c r="I44" s="1032"/>
      <c r="J44" s="1032"/>
      <c r="K44" s="1032"/>
      <c r="L44" s="1032"/>
      <c r="M44" s="1032"/>
      <c r="N44" s="1032"/>
      <c r="O44" s="1032"/>
      <c r="P44" s="1033"/>
      <c r="Q44" s="1039"/>
      <c r="R44" s="1040"/>
      <c r="S44" s="1040"/>
      <c r="T44" s="1040"/>
      <c r="U44" s="1040"/>
      <c r="V44" s="1040"/>
      <c r="W44" s="1040"/>
      <c r="X44" s="1040"/>
      <c r="Y44" s="1040"/>
      <c r="Z44" s="1040"/>
      <c r="AA44" s="1040"/>
      <c r="AB44" s="1040"/>
      <c r="AC44" s="1040"/>
      <c r="AD44" s="1040"/>
      <c r="AE44" s="1041"/>
      <c r="AF44" s="1036"/>
      <c r="AG44" s="1037"/>
      <c r="AH44" s="1037"/>
      <c r="AI44" s="1037"/>
      <c r="AJ44" s="1038"/>
      <c r="AK44" s="981"/>
      <c r="AL44" s="972"/>
      <c r="AM44" s="972"/>
      <c r="AN44" s="972"/>
      <c r="AO44" s="972"/>
      <c r="AP44" s="972"/>
      <c r="AQ44" s="972"/>
      <c r="AR44" s="972"/>
      <c r="AS44" s="972"/>
      <c r="AT44" s="972"/>
      <c r="AU44" s="972"/>
      <c r="AV44" s="972"/>
      <c r="AW44" s="972"/>
      <c r="AX44" s="972"/>
      <c r="AY44" s="972"/>
      <c r="AZ44" s="1042"/>
      <c r="BA44" s="1042"/>
      <c r="BB44" s="1042"/>
      <c r="BC44" s="1042"/>
      <c r="BD44" s="1042"/>
      <c r="BE44" s="973"/>
      <c r="BF44" s="973"/>
      <c r="BG44" s="973"/>
      <c r="BH44" s="973"/>
      <c r="BI44" s="974"/>
      <c r="BJ44" s="232"/>
      <c r="BK44" s="232"/>
      <c r="BL44" s="232"/>
      <c r="BM44" s="232"/>
      <c r="BN44" s="232"/>
      <c r="BO44" s="241"/>
      <c r="BP44" s="241"/>
      <c r="BQ44" s="238">
        <v>38</v>
      </c>
      <c r="BR44" s="239"/>
      <c r="BS44" s="993"/>
      <c r="BT44" s="994"/>
      <c r="BU44" s="994"/>
      <c r="BV44" s="994"/>
      <c r="BW44" s="994"/>
      <c r="BX44" s="994"/>
      <c r="BY44" s="994"/>
      <c r="BZ44" s="994"/>
      <c r="CA44" s="994"/>
      <c r="CB44" s="994"/>
      <c r="CC44" s="994"/>
      <c r="CD44" s="994"/>
      <c r="CE44" s="994"/>
      <c r="CF44" s="994"/>
      <c r="CG44" s="1015"/>
      <c r="CH44" s="990"/>
      <c r="CI44" s="991"/>
      <c r="CJ44" s="991"/>
      <c r="CK44" s="991"/>
      <c r="CL44" s="992"/>
      <c r="CM44" s="990"/>
      <c r="CN44" s="991"/>
      <c r="CO44" s="991"/>
      <c r="CP44" s="991"/>
      <c r="CQ44" s="992"/>
      <c r="CR44" s="990"/>
      <c r="CS44" s="991"/>
      <c r="CT44" s="991"/>
      <c r="CU44" s="991"/>
      <c r="CV44" s="992"/>
      <c r="CW44" s="990"/>
      <c r="CX44" s="991"/>
      <c r="CY44" s="991"/>
      <c r="CZ44" s="991"/>
      <c r="DA44" s="992"/>
      <c r="DB44" s="990"/>
      <c r="DC44" s="991"/>
      <c r="DD44" s="991"/>
      <c r="DE44" s="991"/>
      <c r="DF44" s="992"/>
      <c r="DG44" s="990"/>
      <c r="DH44" s="991"/>
      <c r="DI44" s="991"/>
      <c r="DJ44" s="991"/>
      <c r="DK44" s="992"/>
      <c r="DL44" s="990"/>
      <c r="DM44" s="991"/>
      <c r="DN44" s="991"/>
      <c r="DO44" s="991"/>
      <c r="DP44" s="992"/>
      <c r="DQ44" s="990"/>
      <c r="DR44" s="991"/>
      <c r="DS44" s="991"/>
      <c r="DT44" s="991"/>
      <c r="DU44" s="992"/>
      <c r="DV44" s="993"/>
      <c r="DW44" s="994"/>
      <c r="DX44" s="994"/>
      <c r="DY44" s="994"/>
      <c r="DZ44" s="995"/>
      <c r="EA44" s="230"/>
    </row>
    <row r="45" spans="1:131" ht="26.25" customHeight="1" x14ac:dyDescent="0.2">
      <c r="A45" s="238">
        <v>18</v>
      </c>
      <c r="B45" s="1031"/>
      <c r="C45" s="1032"/>
      <c r="D45" s="1032"/>
      <c r="E45" s="1032"/>
      <c r="F45" s="1032"/>
      <c r="G45" s="1032"/>
      <c r="H45" s="1032"/>
      <c r="I45" s="1032"/>
      <c r="J45" s="1032"/>
      <c r="K45" s="1032"/>
      <c r="L45" s="1032"/>
      <c r="M45" s="1032"/>
      <c r="N45" s="1032"/>
      <c r="O45" s="1032"/>
      <c r="P45" s="1033"/>
      <c r="Q45" s="1039"/>
      <c r="R45" s="1040"/>
      <c r="S45" s="1040"/>
      <c r="T45" s="1040"/>
      <c r="U45" s="1040"/>
      <c r="V45" s="1040"/>
      <c r="W45" s="1040"/>
      <c r="X45" s="1040"/>
      <c r="Y45" s="1040"/>
      <c r="Z45" s="1040"/>
      <c r="AA45" s="1040"/>
      <c r="AB45" s="1040"/>
      <c r="AC45" s="1040"/>
      <c r="AD45" s="1040"/>
      <c r="AE45" s="1041"/>
      <c r="AF45" s="1036"/>
      <c r="AG45" s="1037"/>
      <c r="AH45" s="1037"/>
      <c r="AI45" s="1037"/>
      <c r="AJ45" s="1038"/>
      <c r="AK45" s="981"/>
      <c r="AL45" s="972"/>
      <c r="AM45" s="972"/>
      <c r="AN45" s="972"/>
      <c r="AO45" s="972"/>
      <c r="AP45" s="972"/>
      <c r="AQ45" s="972"/>
      <c r="AR45" s="972"/>
      <c r="AS45" s="972"/>
      <c r="AT45" s="972"/>
      <c r="AU45" s="972"/>
      <c r="AV45" s="972"/>
      <c r="AW45" s="972"/>
      <c r="AX45" s="972"/>
      <c r="AY45" s="972"/>
      <c r="AZ45" s="1042"/>
      <c r="BA45" s="1042"/>
      <c r="BB45" s="1042"/>
      <c r="BC45" s="1042"/>
      <c r="BD45" s="1042"/>
      <c r="BE45" s="973"/>
      <c r="BF45" s="973"/>
      <c r="BG45" s="973"/>
      <c r="BH45" s="973"/>
      <c r="BI45" s="974"/>
      <c r="BJ45" s="232"/>
      <c r="BK45" s="232"/>
      <c r="BL45" s="232"/>
      <c r="BM45" s="232"/>
      <c r="BN45" s="232"/>
      <c r="BO45" s="241"/>
      <c r="BP45" s="241"/>
      <c r="BQ45" s="238">
        <v>39</v>
      </c>
      <c r="BR45" s="239"/>
      <c r="BS45" s="993"/>
      <c r="BT45" s="994"/>
      <c r="BU45" s="994"/>
      <c r="BV45" s="994"/>
      <c r="BW45" s="994"/>
      <c r="BX45" s="994"/>
      <c r="BY45" s="994"/>
      <c r="BZ45" s="994"/>
      <c r="CA45" s="994"/>
      <c r="CB45" s="994"/>
      <c r="CC45" s="994"/>
      <c r="CD45" s="994"/>
      <c r="CE45" s="994"/>
      <c r="CF45" s="994"/>
      <c r="CG45" s="1015"/>
      <c r="CH45" s="990"/>
      <c r="CI45" s="991"/>
      <c r="CJ45" s="991"/>
      <c r="CK45" s="991"/>
      <c r="CL45" s="992"/>
      <c r="CM45" s="990"/>
      <c r="CN45" s="991"/>
      <c r="CO45" s="991"/>
      <c r="CP45" s="991"/>
      <c r="CQ45" s="992"/>
      <c r="CR45" s="990"/>
      <c r="CS45" s="991"/>
      <c r="CT45" s="991"/>
      <c r="CU45" s="991"/>
      <c r="CV45" s="992"/>
      <c r="CW45" s="990"/>
      <c r="CX45" s="991"/>
      <c r="CY45" s="991"/>
      <c r="CZ45" s="991"/>
      <c r="DA45" s="992"/>
      <c r="DB45" s="990"/>
      <c r="DC45" s="991"/>
      <c r="DD45" s="991"/>
      <c r="DE45" s="991"/>
      <c r="DF45" s="992"/>
      <c r="DG45" s="990"/>
      <c r="DH45" s="991"/>
      <c r="DI45" s="991"/>
      <c r="DJ45" s="991"/>
      <c r="DK45" s="992"/>
      <c r="DL45" s="990"/>
      <c r="DM45" s="991"/>
      <c r="DN45" s="991"/>
      <c r="DO45" s="991"/>
      <c r="DP45" s="992"/>
      <c r="DQ45" s="990"/>
      <c r="DR45" s="991"/>
      <c r="DS45" s="991"/>
      <c r="DT45" s="991"/>
      <c r="DU45" s="992"/>
      <c r="DV45" s="993"/>
      <c r="DW45" s="994"/>
      <c r="DX45" s="994"/>
      <c r="DY45" s="994"/>
      <c r="DZ45" s="995"/>
      <c r="EA45" s="230"/>
    </row>
    <row r="46" spans="1:131" ht="26.25" customHeight="1" x14ac:dyDescent="0.2">
      <c r="A46" s="238">
        <v>19</v>
      </c>
      <c r="B46" s="1031"/>
      <c r="C46" s="1032"/>
      <c r="D46" s="1032"/>
      <c r="E46" s="1032"/>
      <c r="F46" s="1032"/>
      <c r="G46" s="1032"/>
      <c r="H46" s="1032"/>
      <c r="I46" s="1032"/>
      <c r="J46" s="1032"/>
      <c r="K46" s="1032"/>
      <c r="L46" s="1032"/>
      <c r="M46" s="1032"/>
      <c r="N46" s="1032"/>
      <c r="O46" s="1032"/>
      <c r="P46" s="1033"/>
      <c r="Q46" s="1039"/>
      <c r="R46" s="1040"/>
      <c r="S46" s="1040"/>
      <c r="T46" s="1040"/>
      <c r="U46" s="1040"/>
      <c r="V46" s="1040"/>
      <c r="W46" s="1040"/>
      <c r="X46" s="1040"/>
      <c r="Y46" s="1040"/>
      <c r="Z46" s="1040"/>
      <c r="AA46" s="1040"/>
      <c r="AB46" s="1040"/>
      <c r="AC46" s="1040"/>
      <c r="AD46" s="1040"/>
      <c r="AE46" s="1041"/>
      <c r="AF46" s="1036"/>
      <c r="AG46" s="1037"/>
      <c r="AH46" s="1037"/>
      <c r="AI46" s="1037"/>
      <c r="AJ46" s="1038"/>
      <c r="AK46" s="981"/>
      <c r="AL46" s="972"/>
      <c r="AM46" s="972"/>
      <c r="AN46" s="972"/>
      <c r="AO46" s="972"/>
      <c r="AP46" s="972"/>
      <c r="AQ46" s="972"/>
      <c r="AR46" s="972"/>
      <c r="AS46" s="972"/>
      <c r="AT46" s="972"/>
      <c r="AU46" s="972"/>
      <c r="AV46" s="972"/>
      <c r="AW46" s="972"/>
      <c r="AX46" s="972"/>
      <c r="AY46" s="972"/>
      <c r="AZ46" s="1042"/>
      <c r="BA46" s="1042"/>
      <c r="BB46" s="1042"/>
      <c r="BC46" s="1042"/>
      <c r="BD46" s="1042"/>
      <c r="BE46" s="973"/>
      <c r="BF46" s="973"/>
      <c r="BG46" s="973"/>
      <c r="BH46" s="973"/>
      <c r="BI46" s="974"/>
      <c r="BJ46" s="232"/>
      <c r="BK46" s="232"/>
      <c r="BL46" s="232"/>
      <c r="BM46" s="232"/>
      <c r="BN46" s="232"/>
      <c r="BO46" s="241"/>
      <c r="BP46" s="241"/>
      <c r="BQ46" s="238">
        <v>40</v>
      </c>
      <c r="BR46" s="239"/>
      <c r="BS46" s="993"/>
      <c r="BT46" s="994"/>
      <c r="BU46" s="994"/>
      <c r="BV46" s="994"/>
      <c r="BW46" s="994"/>
      <c r="BX46" s="994"/>
      <c r="BY46" s="994"/>
      <c r="BZ46" s="994"/>
      <c r="CA46" s="994"/>
      <c r="CB46" s="994"/>
      <c r="CC46" s="994"/>
      <c r="CD46" s="994"/>
      <c r="CE46" s="994"/>
      <c r="CF46" s="994"/>
      <c r="CG46" s="1015"/>
      <c r="CH46" s="990"/>
      <c r="CI46" s="991"/>
      <c r="CJ46" s="991"/>
      <c r="CK46" s="991"/>
      <c r="CL46" s="992"/>
      <c r="CM46" s="990"/>
      <c r="CN46" s="991"/>
      <c r="CO46" s="991"/>
      <c r="CP46" s="991"/>
      <c r="CQ46" s="992"/>
      <c r="CR46" s="990"/>
      <c r="CS46" s="991"/>
      <c r="CT46" s="991"/>
      <c r="CU46" s="991"/>
      <c r="CV46" s="992"/>
      <c r="CW46" s="990"/>
      <c r="CX46" s="991"/>
      <c r="CY46" s="991"/>
      <c r="CZ46" s="991"/>
      <c r="DA46" s="992"/>
      <c r="DB46" s="990"/>
      <c r="DC46" s="991"/>
      <c r="DD46" s="991"/>
      <c r="DE46" s="991"/>
      <c r="DF46" s="992"/>
      <c r="DG46" s="990"/>
      <c r="DH46" s="991"/>
      <c r="DI46" s="991"/>
      <c r="DJ46" s="991"/>
      <c r="DK46" s="992"/>
      <c r="DL46" s="990"/>
      <c r="DM46" s="991"/>
      <c r="DN46" s="991"/>
      <c r="DO46" s="991"/>
      <c r="DP46" s="992"/>
      <c r="DQ46" s="990"/>
      <c r="DR46" s="991"/>
      <c r="DS46" s="991"/>
      <c r="DT46" s="991"/>
      <c r="DU46" s="992"/>
      <c r="DV46" s="993"/>
      <c r="DW46" s="994"/>
      <c r="DX46" s="994"/>
      <c r="DY46" s="994"/>
      <c r="DZ46" s="995"/>
      <c r="EA46" s="230"/>
    </row>
    <row r="47" spans="1:131" ht="26.25" customHeight="1" x14ac:dyDescent="0.2">
      <c r="A47" s="238">
        <v>20</v>
      </c>
      <c r="B47" s="1031"/>
      <c r="C47" s="1032"/>
      <c r="D47" s="1032"/>
      <c r="E47" s="1032"/>
      <c r="F47" s="1032"/>
      <c r="G47" s="1032"/>
      <c r="H47" s="1032"/>
      <c r="I47" s="1032"/>
      <c r="J47" s="1032"/>
      <c r="K47" s="1032"/>
      <c r="L47" s="1032"/>
      <c r="M47" s="1032"/>
      <c r="N47" s="1032"/>
      <c r="O47" s="1032"/>
      <c r="P47" s="1033"/>
      <c r="Q47" s="1039"/>
      <c r="R47" s="1040"/>
      <c r="S47" s="1040"/>
      <c r="T47" s="1040"/>
      <c r="U47" s="1040"/>
      <c r="V47" s="1040"/>
      <c r="W47" s="1040"/>
      <c r="X47" s="1040"/>
      <c r="Y47" s="1040"/>
      <c r="Z47" s="1040"/>
      <c r="AA47" s="1040"/>
      <c r="AB47" s="1040"/>
      <c r="AC47" s="1040"/>
      <c r="AD47" s="1040"/>
      <c r="AE47" s="1041"/>
      <c r="AF47" s="1036"/>
      <c r="AG47" s="1037"/>
      <c r="AH47" s="1037"/>
      <c r="AI47" s="1037"/>
      <c r="AJ47" s="1038"/>
      <c r="AK47" s="981"/>
      <c r="AL47" s="972"/>
      <c r="AM47" s="972"/>
      <c r="AN47" s="972"/>
      <c r="AO47" s="972"/>
      <c r="AP47" s="972"/>
      <c r="AQ47" s="972"/>
      <c r="AR47" s="972"/>
      <c r="AS47" s="972"/>
      <c r="AT47" s="972"/>
      <c r="AU47" s="972"/>
      <c r="AV47" s="972"/>
      <c r="AW47" s="972"/>
      <c r="AX47" s="972"/>
      <c r="AY47" s="972"/>
      <c r="AZ47" s="1042"/>
      <c r="BA47" s="1042"/>
      <c r="BB47" s="1042"/>
      <c r="BC47" s="1042"/>
      <c r="BD47" s="1042"/>
      <c r="BE47" s="973"/>
      <c r="BF47" s="973"/>
      <c r="BG47" s="973"/>
      <c r="BH47" s="973"/>
      <c r="BI47" s="974"/>
      <c r="BJ47" s="232"/>
      <c r="BK47" s="232"/>
      <c r="BL47" s="232"/>
      <c r="BM47" s="232"/>
      <c r="BN47" s="232"/>
      <c r="BO47" s="241"/>
      <c r="BP47" s="241"/>
      <c r="BQ47" s="238">
        <v>41</v>
      </c>
      <c r="BR47" s="239"/>
      <c r="BS47" s="993"/>
      <c r="BT47" s="994"/>
      <c r="BU47" s="994"/>
      <c r="BV47" s="994"/>
      <c r="BW47" s="994"/>
      <c r="BX47" s="994"/>
      <c r="BY47" s="994"/>
      <c r="BZ47" s="994"/>
      <c r="CA47" s="994"/>
      <c r="CB47" s="994"/>
      <c r="CC47" s="994"/>
      <c r="CD47" s="994"/>
      <c r="CE47" s="994"/>
      <c r="CF47" s="994"/>
      <c r="CG47" s="1015"/>
      <c r="CH47" s="990"/>
      <c r="CI47" s="991"/>
      <c r="CJ47" s="991"/>
      <c r="CK47" s="991"/>
      <c r="CL47" s="992"/>
      <c r="CM47" s="990"/>
      <c r="CN47" s="991"/>
      <c r="CO47" s="991"/>
      <c r="CP47" s="991"/>
      <c r="CQ47" s="992"/>
      <c r="CR47" s="990"/>
      <c r="CS47" s="991"/>
      <c r="CT47" s="991"/>
      <c r="CU47" s="991"/>
      <c r="CV47" s="992"/>
      <c r="CW47" s="990"/>
      <c r="CX47" s="991"/>
      <c r="CY47" s="991"/>
      <c r="CZ47" s="991"/>
      <c r="DA47" s="992"/>
      <c r="DB47" s="990"/>
      <c r="DC47" s="991"/>
      <c r="DD47" s="991"/>
      <c r="DE47" s="991"/>
      <c r="DF47" s="992"/>
      <c r="DG47" s="990"/>
      <c r="DH47" s="991"/>
      <c r="DI47" s="991"/>
      <c r="DJ47" s="991"/>
      <c r="DK47" s="992"/>
      <c r="DL47" s="990"/>
      <c r="DM47" s="991"/>
      <c r="DN47" s="991"/>
      <c r="DO47" s="991"/>
      <c r="DP47" s="992"/>
      <c r="DQ47" s="990"/>
      <c r="DR47" s="991"/>
      <c r="DS47" s="991"/>
      <c r="DT47" s="991"/>
      <c r="DU47" s="992"/>
      <c r="DV47" s="993"/>
      <c r="DW47" s="994"/>
      <c r="DX47" s="994"/>
      <c r="DY47" s="994"/>
      <c r="DZ47" s="995"/>
      <c r="EA47" s="230"/>
    </row>
    <row r="48" spans="1:131" ht="26.25" customHeight="1" x14ac:dyDescent="0.2">
      <c r="A48" s="238">
        <v>21</v>
      </c>
      <c r="B48" s="1031"/>
      <c r="C48" s="1032"/>
      <c r="D48" s="1032"/>
      <c r="E48" s="1032"/>
      <c r="F48" s="1032"/>
      <c r="G48" s="1032"/>
      <c r="H48" s="1032"/>
      <c r="I48" s="1032"/>
      <c r="J48" s="1032"/>
      <c r="K48" s="1032"/>
      <c r="L48" s="1032"/>
      <c r="M48" s="1032"/>
      <c r="N48" s="1032"/>
      <c r="O48" s="1032"/>
      <c r="P48" s="1033"/>
      <c r="Q48" s="1039"/>
      <c r="R48" s="1040"/>
      <c r="S48" s="1040"/>
      <c r="T48" s="1040"/>
      <c r="U48" s="1040"/>
      <c r="V48" s="1040"/>
      <c r="W48" s="1040"/>
      <c r="X48" s="1040"/>
      <c r="Y48" s="1040"/>
      <c r="Z48" s="1040"/>
      <c r="AA48" s="1040"/>
      <c r="AB48" s="1040"/>
      <c r="AC48" s="1040"/>
      <c r="AD48" s="1040"/>
      <c r="AE48" s="1041"/>
      <c r="AF48" s="1036"/>
      <c r="AG48" s="1037"/>
      <c r="AH48" s="1037"/>
      <c r="AI48" s="1037"/>
      <c r="AJ48" s="1038"/>
      <c r="AK48" s="981"/>
      <c r="AL48" s="972"/>
      <c r="AM48" s="972"/>
      <c r="AN48" s="972"/>
      <c r="AO48" s="972"/>
      <c r="AP48" s="972"/>
      <c r="AQ48" s="972"/>
      <c r="AR48" s="972"/>
      <c r="AS48" s="972"/>
      <c r="AT48" s="972"/>
      <c r="AU48" s="972"/>
      <c r="AV48" s="972"/>
      <c r="AW48" s="972"/>
      <c r="AX48" s="972"/>
      <c r="AY48" s="972"/>
      <c r="AZ48" s="1042"/>
      <c r="BA48" s="1042"/>
      <c r="BB48" s="1042"/>
      <c r="BC48" s="1042"/>
      <c r="BD48" s="1042"/>
      <c r="BE48" s="973"/>
      <c r="BF48" s="973"/>
      <c r="BG48" s="973"/>
      <c r="BH48" s="973"/>
      <c r="BI48" s="974"/>
      <c r="BJ48" s="232"/>
      <c r="BK48" s="232"/>
      <c r="BL48" s="232"/>
      <c r="BM48" s="232"/>
      <c r="BN48" s="232"/>
      <c r="BO48" s="241"/>
      <c r="BP48" s="241"/>
      <c r="BQ48" s="238">
        <v>42</v>
      </c>
      <c r="BR48" s="239"/>
      <c r="BS48" s="993"/>
      <c r="BT48" s="994"/>
      <c r="BU48" s="994"/>
      <c r="BV48" s="994"/>
      <c r="BW48" s="994"/>
      <c r="BX48" s="994"/>
      <c r="BY48" s="994"/>
      <c r="BZ48" s="994"/>
      <c r="CA48" s="994"/>
      <c r="CB48" s="994"/>
      <c r="CC48" s="994"/>
      <c r="CD48" s="994"/>
      <c r="CE48" s="994"/>
      <c r="CF48" s="994"/>
      <c r="CG48" s="1015"/>
      <c r="CH48" s="990"/>
      <c r="CI48" s="991"/>
      <c r="CJ48" s="991"/>
      <c r="CK48" s="991"/>
      <c r="CL48" s="992"/>
      <c r="CM48" s="990"/>
      <c r="CN48" s="991"/>
      <c r="CO48" s="991"/>
      <c r="CP48" s="991"/>
      <c r="CQ48" s="992"/>
      <c r="CR48" s="990"/>
      <c r="CS48" s="991"/>
      <c r="CT48" s="991"/>
      <c r="CU48" s="991"/>
      <c r="CV48" s="992"/>
      <c r="CW48" s="990"/>
      <c r="CX48" s="991"/>
      <c r="CY48" s="991"/>
      <c r="CZ48" s="991"/>
      <c r="DA48" s="992"/>
      <c r="DB48" s="990"/>
      <c r="DC48" s="991"/>
      <c r="DD48" s="991"/>
      <c r="DE48" s="991"/>
      <c r="DF48" s="992"/>
      <c r="DG48" s="990"/>
      <c r="DH48" s="991"/>
      <c r="DI48" s="991"/>
      <c r="DJ48" s="991"/>
      <c r="DK48" s="992"/>
      <c r="DL48" s="990"/>
      <c r="DM48" s="991"/>
      <c r="DN48" s="991"/>
      <c r="DO48" s="991"/>
      <c r="DP48" s="992"/>
      <c r="DQ48" s="990"/>
      <c r="DR48" s="991"/>
      <c r="DS48" s="991"/>
      <c r="DT48" s="991"/>
      <c r="DU48" s="992"/>
      <c r="DV48" s="993"/>
      <c r="DW48" s="994"/>
      <c r="DX48" s="994"/>
      <c r="DY48" s="994"/>
      <c r="DZ48" s="995"/>
      <c r="EA48" s="230"/>
    </row>
    <row r="49" spans="1:131" ht="26.25" customHeight="1" x14ac:dyDescent="0.2">
      <c r="A49" s="238">
        <v>22</v>
      </c>
      <c r="B49" s="1031"/>
      <c r="C49" s="1032"/>
      <c r="D49" s="1032"/>
      <c r="E49" s="1032"/>
      <c r="F49" s="1032"/>
      <c r="G49" s="1032"/>
      <c r="H49" s="1032"/>
      <c r="I49" s="1032"/>
      <c r="J49" s="1032"/>
      <c r="K49" s="1032"/>
      <c r="L49" s="1032"/>
      <c r="M49" s="1032"/>
      <c r="N49" s="1032"/>
      <c r="O49" s="1032"/>
      <c r="P49" s="1033"/>
      <c r="Q49" s="1039"/>
      <c r="R49" s="1040"/>
      <c r="S49" s="1040"/>
      <c r="T49" s="1040"/>
      <c r="U49" s="1040"/>
      <c r="V49" s="1040"/>
      <c r="W49" s="1040"/>
      <c r="X49" s="1040"/>
      <c r="Y49" s="1040"/>
      <c r="Z49" s="1040"/>
      <c r="AA49" s="1040"/>
      <c r="AB49" s="1040"/>
      <c r="AC49" s="1040"/>
      <c r="AD49" s="1040"/>
      <c r="AE49" s="1041"/>
      <c r="AF49" s="1036"/>
      <c r="AG49" s="1037"/>
      <c r="AH49" s="1037"/>
      <c r="AI49" s="1037"/>
      <c r="AJ49" s="1038"/>
      <c r="AK49" s="981"/>
      <c r="AL49" s="972"/>
      <c r="AM49" s="972"/>
      <c r="AN49" s="972"/>
      <c r="AO49" s="972"/>
      <c r="AP49" s="972"/>
      <c r="AQ49" s="972"/>
      <c r="AR49" s="972"/>
      <c r="AS49" s="972"/>
      <c r="AT49" s="972"/>
      <c r="AU49" s="972"/>
      <c r="AV49" s="972"/>
      <c r="AW49" s="972"/>
      <c r="AX49" s="972"/>
      <c r="AY49" s="972"/>
      <c r="AZ49" s="1042"/>
      <c r="BA49" s="1042"/>
      <c r="BB49" s="1042"/>
      <c r="BC49" s="1042"/>
      <c r="BD49" s="1042"/>
      <c r="BE49" s="973"/>
      <c r="BF49" s="973"/>
      <c r="BG49" s="973"/>
      <c r="BH49" s="973"/>
      <c r="BI49" s="974"/>
      <c r="BJ49" s="232"/>
      <c r="BK49" s="232"/>
      <c r="BL49" s="232"/>
      <c r="BM49" s="232"/>
      <c r="BN49" s="232"/>
      <c r="BO49" s="241"/>
      <c r="BP49" s="241"/>
      <c r="BQ49" s="238">
        <v>43</v>
      </c>
      <c r="BR49" s="239"/>
      <c r="BS49" s="993"/>
      <c r="BT49" s="994"/>
      <c r="BU49" s="994"/>
      <c r="BV49" s="994"/>
      <c r="BW49" s="994"/>
      <c r="BX49" s="994"/>
      <c r="BY49" s="994"/>
      <c r="BZ49" s="994"/>
      <c r="CA49" s="994"/>
      <c r="CB49" s="994"/>
      <c r="CC49" s="994"/>
      <c r="CD49" s="994"/>
      <c r="CE49" s="994"/>
      <c r="CF49" s="994"/>
      <c r="CG49" s="1015"/>
      <c r="CH49" s="990"/>
      <c r="CI49" s="991"/>
      <c r="CJ49" s="991"/>
      <c r="CK49" s="991"/>
      <c r="CL49" s="992"/>
      <c r="CM49" s="990"/>
      <c r="CN49" s="991"/>
      <c r="CO49" s="991"/>
      <c r="CP49" s="991"/>
      <c r="CQ49" s="992"/>
      <c r="CR49" s="990"/>
      <c r="CS49" s="991"/>
      <c r="CT49" s="991"/>
      <c r="CU49" s="991"/>
      <c r="CV49" s="992"/>
      <c r="CW49" s="990"/>
      <c r="CX49" s="991"/>
      <c r="CY49" s="991"/>
      <c r="CZ49" s="991"/>
      <c r="DA49" s="992"/>
      <c r="DB49" s="990"/>
      <c r="DC49" s="991"/>
      <c r="DD49" s="991"/>
      <c r="DE49" s="991"/>
      <c r="DF49" s="992"/>
      <c r="DG49" s="990"/>
      <c r="DH49" s="991"/>
      <c r="DI49" s="991"/>
      <c r="DJ49" s="991"/>
      <c r="DK49" s="992"/>
      <c r="DL49" s="990"/>
      <c r="DM49" s="991"/>
      <c r="DN49" s="991"/>
      <c r="DO49" s="991"/>
      <c r="DP49" s="992"/>
      <c r="DQ49" s="990"/>
      <c r="DR49" s="991"/>
      <c r="DS49" s="991"/>
      <c r="DT49" s="991"/>
      <c r="DU49" s="992"/>
      <c r="DV49" s="993"/>
      <c r="DW49" s="994"/>
      <c r="DX49" s="994"/>
      <c r="DY49" s="994"/>
      <c r="DZ49" s="995"/>
      <c r="EA49" s="230"/>
    </row>
    <row r="50" spans="1:131" ht="26.25" customHeight="1" x14ac:dyDescent="0.2">
      <c r="A50" s="238">
        <v>23</v>
      </c>
      <c r="B50" s="1031"/>
      <c r="C50" s="1032"/>
      <c r="D50" s="1032"/>
      <c r="E50" s="1032"/>
      <c r="F50" s="1032"/>
      <c r="G50" s="1032"/>
      <c r="H50" s="1032"/>
      <c r="I50" s="1032"/>
      <c r="J50" s="1032"/>
      <c r="K50" s="1032"/>
      <c r="L50" s="1032"/>
      <c r="M50" s="1032"/>
      <c r="N50" s="1032"/>
      <c r="O50" s="1032"/>
      <c r="P50" s="1033"/>
      <c r="Q50" s="1034"/>
      <c r="R50" s="1026"/>
      <c r="S50" s="1026"/>
      <c r="T50" s="1026"/>
      <c r="U50" s="1026"/>
      <c r="V50" s="1026"/>
      <c r="W50" s="1026"/>
      <c r="X50" s="1026"/>
      <c r="Y50" s="1026"/>
      <c r="Z50" s="1026"/>
      <c r="AA50" s="1026"/>
      <c r="AB50" s="1026"/>
      <c r="AC50" s="1026"/>
      <c r="AD50" s="1026"/>
      <c r="AE50" s="1035"/>
      <c r="AF50" s="1036"/>
      <c r="AG50" s="1037"/>
      <c r="AH50" s="1037"/>
      <c r="AI50" s="1037"/>
      <c r="AJ50" s="1038"/>
      <c r="AK50" s="1025"/>
      <c r="AL50" s="1026"/>
      <c r="AM50" s="1026"/>
      <c r="AN50" s="1026"/>
      <c r="AO50" s="1026"/>
      <c r="AP50" s="1026"/>
      <c r="AQ50" s="1026"/>
      <c r="AR50" s="1026"/>
      <c r="AS50" s="1026"/>
      <c r="AT50" s="1026"/>
      <c r="AU50" s="1026"/>
      <c r="AV50" s="1026"/>
      <c r="AW50" s="1026"/>
      <c r="AX50" s="1026"/>
      <c r="AY50" s="1026"/>
      <c r="AZ50" s="1027"/>
      <c r="BA50" s="1027"/>
      <c r="BB50" s="1027"/>
      <c r="BC50" s="1027"/>
      <c r="BD50" s="1027"/>
      <c r="BE50" s="973"/>
      <c r="BF50" s="973"/>
      <c r="BG50" s="973"/>
      <c r="BH50" s="973"/>
      <c r="BI50" s="974"/>
      <c r="BJ50" s="232"/>
      <c r="BK50" s="232"/>
      <c r="BL50" s="232"/>
      <c r="BM50" s="232"/>
      <c r="BN50" s="232"/>
      <c r="BO50" s="241"/>
      <c r="BP50" s="241"/>
      <c r="BQ50" s="238">
        <v>44</v>
      </c>
      <c r="BR50" s="239"/>
      <c r="BS50" s="993"/>
      <c r="BT50" s="994"/>
      <c r="BU50" s="994"/>
      <c r="BV50" s="994"/>
      <c r="BW50" s="994"/>
      <c r="BX50" s="994"/>
      <c r="BY50" s="994"/>
      <c r="BZ50" s="994"/>
      <c r="CA50" s="994"/>
      <c r="CB50" s="994"/>
      <c r="CC50" s="994"/>
      <c r="CD50" s="994"/>
      <c r="CE50" s="994"/>
      <c r="CF50" s="994"/>
      <c r="CG50" s="1015"/>
      <c r="CH50" s="990"/>
      <c r="CI50" s="991"/>
      <c r="CJ50" s="991"/>
      <c r="CK50" s="991"/>
      <c r="CL50" s="992"/>
      <c r="CM50" s="990"/>
      <c r="CN50" s="991"/>
      <c r="CO50" s="991"/>
      <c r="CP50" s="991"/>
      <c r="CQ50" s="992"/>
      <c r="CR50" s="990"/>
      <c r="CS50" s="991"/>
      <c r="CT50" s="991"/>
      <c r="CU50" s="991"/>
      <c r="CV50" s="992"/>
      <c r="CW50" s="990"/>
      <c r="CX50" s="991"/>
      <c r="CY50" s="991"/>
      <c r="CZ50" s="991"/>
      <c r="DA50" s="992"/>
      <c r="DB50" s="990"/>
      <c r="DC50" s="991"/>
      <c r="DD50" s="991"/>
      <c r="DE50" s="991"/>
      <c r="DF50" s="992"/>
      <c r="DG50" s="990"/>
      <c r="DH50" s="991"/>
      <c r="DI50" s="991"/>
      <c r="DJ50" s="991"/>
      <c r="DK50" s="992"/>
      <c r="DL50" s="990"/>
      <c r="DM50" s="991"/>
      <c r="DN50" s="991"/>
      <c r="DO50" s="991"/>
      <c r="DP50" s="992"/>
      <c r="DQ50" s="990"/>
      <c r="DR50" s="991"/>
      <c r="DS50" s="991"/>
      <c r="DT50" s="991"/>
      <c r="DU50" s="992"/>
      <c r="DV50" s="993"/>
      <c r="DW50" s="994"/>
      <c r="DX50" s="994"/>
      <c r="DY50" s="994"/>
      <c r="DZ50" s="995"/>
      <c r="EA50" s="230"/>
    </row>
    <row r="51" spans="1:131" ht="26.25" customHeight="1" x14ac:dyDescent="0.2">
      <c r="A51" s="238">
        <v>24</v>
      </c>
      <c r="B51" s="1031"/>
      <c r="C51" s="1032"/>
      <c r="D51" s="1032"/>
      <c r="E51" s="1032"/>
      <c r="F51" s="1032"/>
      <c r="G51" s="1032"/>
      <c r="H51" s="1032"/>
      <c r="I51" s="1032"/>
      <c r="J51" s="1032"/>
      <c r="K51" s="1032"/>
      <c r="L51" s="1032"/>
      <c r="M51" s="1032"/>
      <c r="N51" s="1032"/>
      <c r="O51" s="1032"/>
      <c r="P51" s="1033"/>
      <c r="Q51" s="1034"/>
      <c r="R51" s="1026"/>
      <c r="S51" s="1026"/>
      <c r="T51" s="1026"/>
      <c r="U51" s="1026"/>
      <c r="V51" s="1026"/>
      <c r="W51" s="1026"/>
      <c r="X51" s="1026"/>
      <c r="Y51" s="1026"/>
      <c r="Z51" s="1026"/>
      <c r="AA51" s="1026"/>
      <c r="AB51" s="1026"/>
      <c r="AC51" s="1026"/>
      <c r="AD51" s="1026"/>
      <c r="AE51" s="1035"/>
      <c r="AF51" s="1036"/>
      <c r="AG51" s="1037"/>
      <c r="AH51" s="1037"/>
      <c r="AI51" s="1037"/>
      <c r="AJ51" s="1038"/>
      <c r="AK51" s="1025"/>
      <c r="AL51" s="1026"/>
      <c r="AM51" s="1026"/>
      <c r="AN51" s="1026"/>
      <c r="AO51" s="1026"/>
      <c r="AP51" s="1026"/>
      <c r="AQ51" s="1026"/>
      <c r="AR51" s="1026"/>
      <c r="AS51" s="1026"/>
      <c r="AT51" s="1026"/>
      <c r="AU51" s="1026"/>
      <c r="AV51" s="1026"/>
      <c r="AW51" s="1026"/>
      <c r="AX51" s="1026"/>
      <c r="AY51" s="1026"/>
      <c r="AZ51" s="1027"/>
      <c r="BA51" s="1027"/>
      <c r="BB51" s="1027"/>
      <c r="BC51" s="1027"/>
      <c r="BD51" s="1027"/>
      <c r="BE51" s="973"/>
      <c r="BF51" s="973"/>
      <c r="BG51" s="973"/>
      <c r="BH51" s="973"/>
      <c r="BI51" s="974"/>
      <c r="BJ51" s="232"/>
      <c r="BK51" s="232"/>
      <c r="BL51" s="232"/>
      <c r="BM51" s="232"/>
      <c r="BN51" s="232"/>
      <c r="BO51" s="241"/>
      <c r="BP51" s="241"/>
      <c r="BQ51" s="238">
        <v>45</v>
      </c>
      <c r="BR51" s="239"/>
      <c r="BS51" s="993"/>
      <c r="BT51" s="994"/>
      <c r="BU51" s="994"/>
      <c r="BV51" s="994"/>
      <c r="BW51" s="994"/>
      <c r="BX51" s="994"/>
      <c r="BY51" s="994"/>
      <c r="BZ51" s="994"/>
      <c r="CA51" s="994"/>
      <c r="CB51" s="994"/>
      <c r="CC51" s="994"/>
      <c r="CD51" s="994"/>
      <c r="CE51" s="994"/>
      <c r="CF51" s="994"/>
      <c r="CG51" s="1015"/>
      <c r="CH51" s="990"/>
      <c r="CI51" s="991"/>
      <c r="CJ51" s="991"/>
      <c r="CK51" s="991"/>
      <c r="CL51" s="992"/>
      <c r="CM51" s="990"/>
      <c r="CN51" s="991"/>
      <c r="CO51" s="991"/>
      <c r="CP51" s="991"/>
      <c r="CQ51" s="992"/>
      <c r="CR51" s="990"/>
      <c r="CS51" s="991"/>
      <c r="CT51" s="991"/>
      <c r="CU51" s="991"/>
      <c r="CV51" s="992"/>
      <c r="CW51" s="990"/>
      <c r="CX51" s="991"/>
      <c r="CY51" s="991"/>
      <c r="CZ51" s="991"/>
      <c r="DA51" s="992"/>
      <c r="DB51" s="990"/>
      <c r="DC51" s="991"/>
      <c r="DD51" s="991"/>
      <c r="DE51" s="991"/>
      <c r="DF51" s="992"/>
      <c r="DG51" s="990"/>
      <c r="DH51" s="991"/>
      <c r="DI51" s="991"/>
      <c r="DJ51" s="991"/>
      <c r="DK51" s="992"/>
      <c r="DL51" s="990"/>
      <c r="DM51" s="991"/>
      <c r="DN51" s="991"/>
      <c r="DO51" s="991"/>
      <c r="DP51" s="992"/>
      <c r="DQ51" s="990"/>
      <c r="DR51" s="991"/>
      <c r="DS51" s="991"/>
      <c r="DT51" s="991"/>
      <c r="DU51" s="992"/>
      <c r="DV51" s="993"/>
      <c r="DW51" s="994"/>
      <c r="DX51" s="994"/>
      <c r="DY51" s="994"/>
      <c r="DZ51" s="995"/>
      <c r="EA51" s="230"/>
    </row>
    <row r="52" spans="1:131" ht="26.25" customHeight="1" x14ac:dyDescent="0.2">
      <c r="A52" s="238">
        <v>25</v>
      </c>
      <c r="B52" s="1031"/>
      <c r="C52" s="1032"/>
      <c r="D52" s="1032"/>
      <c r="E52" s="1032"/>
      <c r="F52" s="1032"/>
      <c r="G52" s="1032"/>
      <c r="H52" s="1032"/>
      <c r="I52" s="1032"/>
      <c r="J52" s="1032"/>
      <c r="K52" s="1032"/>
      <c r="L52" s="1032"/>
      <c r="M52" s="1032"/>
      <c r="N52" s="1032"/>
      <c r="O52" s="1032"/>
      <c r="P52" s="1033"/>
      <c r="Q52" s="1034"/>
      <c r="R52" s="1026"/>
      <c r="S52" s="1026"/>
      <c r="T52" s="1026"/>
      <c r="U52" s="1026"/>
      <c r="V52" s="1026"/>
      <c r="W52" s="1026"/>
      <c r="X52" s="1026"/>
      <c r="Y52" s="1026"/>
      <c r="Z52" s="1026"/>
      <c r="AA52" s="1026"/>
      <c r="AB52" s="1026"/>
      <c r="AC52" s="1026"/>
      <c r="AD52" s="1026"/>
      <c r="AE52" s="1035"/>
      <c r="AF52" s="1036"/>
      <c r="AG52" s="1037"/>
      <c r="AH52" s="1037"/>
      <c r="AI52" s="1037"/>
      <c r="AJ52" s="1038"/>
      <c r="AK52" s="1025"/>
      <c r="AL52" s="1026"/>
      <c r="AM52" s="1026"/>
      <c r="AN52" s="1026"/>
      <c r="AO52" s="1026"/>
      <c r="AP52" s="1026"/>
      <c r="AQ52" s="1026"/>
      <c r="AR52" s="1026"/>
      <c r="AS52" s="1026"/>
      <c r="AT52" s="1026"/>
      <c r="AU52" s="1026"/>
      <c r="AV52" s="1026"/>
      <c r="AW52" s="1026"/>
      <c r="AX52" s="1026"/>
      <c r="AY52" s="1026"/>
      <c r="AZ52" s="1027"/>
      <c r="BA52" s="1027"/>
      <c r="BB52" s="1027"/>
      <c r="BC52" s="1027"/>
      <c r="BD52" s="1027"/>
      <c r="BE52" s="973"/>
      <c r="BF52" s="973"/>
      <c r="BG52" s="973"/>
      <c r="BH52" s="973"/>
      <c r="BI52" s="974"/>
      <c r="BJ52" s="232"/>
      <c r="BK52" s="232"/>
      <c r="BL52" s="232"/>
      <c r="BM52" s="232"/>
      <c r="BN52" s="232"/>
      <c r="BO52" s="241"/>
      <c r="BP52" s="241"/>
      <c r="BQ52" s="238">
        <v>46</v>
      </c>
      <c r="BR52" s="239"/>
      <c r="BS52" s="993"/>
      <c r="BT52" s="994"/>
      <c r="BU52" s="994"/>
      <c r="BV52" s="994"/>
      <c r="BW52" s="994"/>
      <c r="BX52" s="994"/>
      <c r="BY52" s="994"/>
      <c r="BZ52" s="994"/>
      <c r="CA52" s="994"/>
      <c r="CB52" s="994"/>
      <c r="CC52" s="994"/>
      <c r="CD52" s="994"/>
      <c r="CE52" s="994"/>
      <c r="CF52" s="994"/>
      <c r="CG52" s="1015"/>
      <c r="CH52" s="990"/>
      <c r="CI52" s="991"/>
      <c r="CJ52" s="991"/>
      <c r="CK52" s="991"/>
      <c r="CL52" s="992"/>
      <c r="CM52" s="990"/>
      <c r="CN52" s="991"/>
      <c r="CO52" s="991"/>
      <c r="CP52" s="991"/>
      <c r="CQ52" s="992"/>
      <c r="CR52" s="990"/>
      <c r="CS52" s="991"/>
      <c r="CT52" s="991"/>
      <c r="CU52" s="991"/>
      <c r="CV52" s="992"/>
      <c r="CW52" s="990"/>
      <c r="CX52" s="991"/>
      <c r="CY52" s="991"/>
      <c r="CZ52" s="991"/>
      <c r="DA52" s="992"/>
      <c r="DB52" s="990"/>
      <c r="DC52" s="991"/>
      <c r="DD52" s="991"/>
      <c r="DE52" s="991"/>
      <c r="DF52" s="992"/>
      <c r="DG52" s="990"/>
      <c r="DH52" s="991"/>
      <c r="DI52" s="991"/>
      <c r="DJ52" s="991"/>
      <c r="DK52" s="992"/>
      <c r="DL52" s="990"/>
      <c r="DM52" s="991"/>
      <c r="DN52" s="991"/>
      <c r="DO52" s="991"/>
      <c r="DP52" s="992"/>
      <c r="DQ52" s="990"/>
      <c r="DR52" s="991"/>
      <c r="DS52" s="991"/>
      <c r="DT52" s="991"/>
      <c r="DU52" s="992"/>
      <c r="DV52" s="993"/>
      <c r="DW52" s="994"/>
      <c r="DX52" s="994"/>
      <c r="DY52" s="994"/>
      <c r="DZ52" s="995"/>
      <c r="EA52" s="230"/>
    </row>
    <row r="53" spans="1:131" ht="26.25" customHeight="1" x14ac:dyDescent="0.2">
      <c r="A53" s="238">
        <v>26</v>
      </c>
      <c r="B53" s="1031"/>
      <c r="C53" s="1032"/>
      <c r="D53" s="1032"/>
      <c r="E53" s="1032"/>
      <c r="F53" s="1032"/>
      <c r="G53" s="1032"/>
      <c r="H53" s="1032"/>
      <c r="I53" s="1032"/>
      <c r="J53" s="1032"/>
      <c r="K53" s="1032"/>
      <c r="L53" s="1032"/>
      <c r="M53" s="1032"/>
      <c r="N53" s="1032"/>
      <c r="O53" s="1032"/>
      <c r="P53" s="1033"/>
      <c r="Q53" s="1034"/>
      <c r="R53" s="1026"/>
      <c r="S53" s="1026"/>
      <c r="T53" s="1026"/>
      <c r="U53" s="1026"/>
      <c r="V53" s="1026"/>
      <c r="W53" s="1026"/>
      <c r="X53" s="1026"/>
      <c r="Y53" s="1026"/>
      <c r="Z53" s="1026"/>
      <c r="AA53" s="1026"/>
      <c r="AB53" s="1026"/>
      <c r="AC53" s="1026"/>
      <c r="AD53" s="1026"/>
      <c r="AE53" s="1035"/>
      <c r="AF53" s="1036"/>
      <c r="AG53" s="1037"/>
      <c r="AH53" s="1037"/>
      <c r="AI53" s="1037"/>
      <c r="AJ53" s="1038"/>
      <c r="AK53" s="1025"/>
      <c r="AL53" s="1026"/>
      <c r="AM53" s="1026"/>
      <c r="AN53" s="1026"/>
      <c r="AO53" s="1026"/>
      <c r="AP53" s="1026"/>
      <c r="AQ53" s="1026"/>
      <c r="AR53" s="1026"/>
      <c r="AS53" s="1026"/>
      <c r="AT53" s="1026"/>
      <c r="AU53" s="1026"/>
      <c r="AV53" s="1026"/>
      <c r="AW53" s="1026"/>
      <c r="AX53" s="1026"/>
      <c r="AY53" s="1026"/>
      <c r="AZ53" s="1027"/>
      <c r="BA53" s="1027"/>
      <c r="BB53" s="1027"/>
      <c r="BC53" s="1027"/>
      <c r="BD53" s="1027"/>
      <c r="BE53" s="973"/>
      <c r="BF53" s="973"/>
      <c r="BG53" s="973"/>
      <c r="BH53" s="973"/>
      <c r="BI53" s="974"/>
      <c r="BJ53" s="232"/>
      <c r="BK53" s="232"/>
      <c r="BL53" s="232"/>
      <c r="BM53" s="232"/>
      <c r="BN53" s="232"/>
      <c r="BO53" s="241"/>
      <c r="BP53" s="241"/>
      <c r="BQ53" s="238">
        <v>47</v>
      </c>
      <c r="BR53" s="239"/>
      <c r="BS53" s="993"/>
      <c r="BT53" s="994"/>
      <c r="BU53" s="994"/>
      <c r="BV53" s="994"/>
      <c r="BW53" s="994"/>
      <c r="BX53" s="994"/>
      <c r="BY53" s="994"/>
      <c r="BZ53" s="994"/>
      <c r="CA53" s="994"/>
      <c r="CB53" s="994"/>
      <c r="CC53" s="994"/>
      <c r="CD53" s="994"/>
      <c r="CE53" s="994"/>
      <c r="CF53" s="994"/>
      <c r="CG53" s="1015"/>
      <c r="CH53" s="990"/>
      <c r="CI53" s="991"/>
      <c r="CJ53" s="991"/>
      <c r="CK53" s="991"/>
      <c r="CL53" s="992"/>
      <c r="CM53" s="990"/>
      <c r="CN53" s="991"/>
      <c r="CO53" s="991"/>
      <c r="CP53" s="991"/>
      <c r="CQ53" s="992"/>
      <c r="CR53" s="990"/>
      <c r="CS53" s="991"/>
      <c r="CT53" s="991"/>
      <c r="CU53" s="991"/>
      <c r="CV53" s="992"/>
      <c r="CW53" s="990"/>
      <c r="CX53" s="991"/>
      <c r="CY53" s="991"/>
      <c r="CZ53" s="991"/>
      <c r="DA53" s="992"/>
      <c r="DB53" s="990"/>
      <c r="DC53" s="991"/>
      <c r="DD53" s="991"/>
      <c r="DE53" s="991"/>
      <c r="DF53" s="992"/>
      <c r="DG53" s="990"/>
      <c r="DH53" s="991"/>
      <c r="DI53" s="991"/>
      <c r="DJ53" s="991"/>
      <c r="DK53" s="992"/>
      <c r="DL53" s="990"/>
      <c r="DM53" s="991"/>
      <c r="DN53" s="991"/>
      <c r="DO53" s="991"/>
      <c r="DP53" s="992"/>
      <c r="DQ53" s="990"/>
      <c r="DR53" s="991"/>
      <c r="DS53" s="991"/>
      <c r="DT53" s="991"/>
      <c r="DU53" s="992"/>
      <c r="DV53" s="993"/>
      <c r="DW53" s="994"/>
      <c r="DX53" s="994"/>
      <c r="DY53" s="994"/>
      <c r="DZ53" s="995"/>
      <c r="EA53" s="230"/>
    </row>
    <row r="54" spans="1:131" ht="26.25" customHeight="1" x14ac:dyDescent="0.2">
      <c r="A54" s="238">
        <v>27</v>
      </c>
      <c r="B54" s="1031"/>
      <c r="C54" s="1032"/>
      <c r="D54" s="1032"/>
      <c r="E54" s="1032"/>
      <c r="F54" s="1032"/>
      <c r="G54" s="1032"/>
      <c r="H54" s="1032"/>
      <c r="I54" s="1032"/>
      <c r="J54" s="1032"/>
      <c r="K54" s="1032"/>
      <c r="L54" s="1032"/>
      <c r="M54" s="1032"/>
      <c r="N54" s="1032"/>
      <c r="O54" s="1032"/>
      <c r="P54" s="1033"/>
      <c r="Q54" s="1034"/>
      <c r="R54" s="1026"/>
      <c r="S54" s="1026"/>
      <c r="T54" s="1026"/>
      <c r="U54" s="1026"/>
      <c r="V54" s="1026"/>
      <c r="W54" s="1026"/>
      <c r="X54" s="1026"/>
      <c r="Y54" s="1026"/>
      <c r="Z54" s="1026"/>
      <c r="AA54" s="1026"/>
      <c r="AB54" s="1026"/>
      <c r="AC54" s="1026"/>
      <c r="AD54" s="1026"/>
      <c r="AE54" s="1035"/>
      <c r="AF54" s="1036"/>
      <c r="AG54" s="1037"/>
      <c r="AH54" s="1037"/>
      <c r="AI54" s="1037"/>
      <c r="AJ54" s="1038"/>
      <c r="AK54" s="1025"/>
      <c r="AL54" s="1026"/>
      <c r="AM54" s="1026"/>
      <c r="AN54" s="1026"/>
      <c r="AO54" s="1026"/>
      <c r="AP54" s="1026"/>
      <c r="AQ54" s="1026"/>
      <c r="AR54" s="1026"/>
      <c r="AS54" s="1026"/>
      <c r="AT54" s="1026"/>
      <c r="AU54" s="1026"/>
      <c r="AV54" s="1026"/>
      <c r="AW54" s="1026"/>
      <c r="AX54" s="1026"/>
      <c r="AY54" s="1026"/>
      <c r="AZ54" s="1027"/>
      <c r="BA54" s="1027"/>
      <c r="BB54" s="1027"/>
      <c r="BC54" s="1027"/>
      <c r="BD54" s="1027"/>
      <c r="BE54" s="973"/>
      <c r="BF54" s="973"/>
      <c r="BG54" s="973"/>
      <c r="BH54" s="973"/>
      <c r="BI54" s="974"/>
      <c r="BJ54" s="232"/>
      <c r="BK54" s="232"/>
      <c r="BL54" s="232"/>
      <c r="BM54" s="232"/>
      <c r="BN54" s="232"/>
      <c r="BO54" s="241"/>
      <c r="BP54" s="241"/>
      <c r="BQ54" s="238">
        <v>48</v>
      </c>
      <c r="BR54" s="239"/>
      <c r="BS54" s="993"/>
      <c r="BT54" s="994"/>
      <c r="BU54" s="994"/>
      <c r="BV54" s="994"/>
      <c r="BW54" s="994"/>
      <c r="BX54" s="994"/>
      <c r="BY54" s="994"/>
      <c r="BZ54" s="994"/>
      <c r="CA54" s="994"/>
      <c r="CB54" s="994"/>
      <c r="CC54" s="994"/>
      <c r="CD54" s="994"/>
      <c r="CE54" s="994"/>
      <c r="CF54" s="994"/>
      <c r="CG54" s="1015"/>
      <c r="CH54" s="990"/>
      <c r="CI54" s="991"/>
      <c r="CJ54" s="991"/>
      <c r="CK54" s="991"/>
      <c r="CL54" s="992"/>
      <c r="CM54" s="990"/>
      <c r="CN54" s="991"/>
      <c r="CO54" s="991"/>
      <c r="CP54" s="991"/>
      <c r="CQ54" s="992"/>
      <c r="CR54" s="990"/>
      <c r="CS54" s="991"/>
      <c r="CT54" s="991"/>
      <c r="CU54" s="991"/>
      <c r="CV54" s="992"/>
      <c r="CW54" s="990"/>
      <c r="CX54" s="991"/>
      <c r="CY54" s="991"/>
      <c r="CZ54" s="991"/>
      <c r="DA54" s="992"/>
      <c r="DB54" s="990"/>
      <c r="DC54" s="991"/>
      <c r="DD54" s="991"/>
      <c r="DE54" s="991"/>
      <c r="DF54" s="992"/>
      <c r="DG54" s="990"/>
      <c r="DH54" s="991"/>
      <c r="DI54" s="991"/>
      <c r="DJ54" s="991"/>
      <c r="DK54" s="992"/>
      <c r="DL54" s="990"/>
      <c r="DM54" s="991"/>
      <c r="DN54" s="991"/>
      <c r="DO54" s="991"/>
      <c r="DP54" s="992"/>
      <c r="DQ54" s="990"/>
      <c r="DR54" s="991"/>
      <c r="DS54" s="991"/>
      <c r="DT54" s="991"/>
      <c r="DU54" s="992"/>
      <c r="DV54" s="993"/>
      <c r="DW54" s="994"/>
      <c r="DX54" s="994"/>
      <c r="DY54" s="994"/>
      <c r="DZ54" s="995"/>
      <c r="EA54" s="230"/>
    </row>
    <row r="55" spans="1:131" ht="26.25" customHeight="1" x14ac:dyDescent="0.2">
      <c r="A55" s="238">
        <v>28</v>
      </c>
      <c r="B55" s="1031"/>
      <c r="C55" s="1032"/>
      <c r="D55" s="1032"/>
      <c r="E55" s="1032"/>
      <c r="F55" s="1032"/>
      <c r="G55" s="1032"/>
      <c r="H55" s="1032"/>
      <c r="I55" s="1032"/>
      <c r="J55" s="1032"/>
      <c r="K55" s="1032"/>
      <c r="L55" s="1032"/>
      <c r="M55" s="1032"/>
      <c r="N55" s="1032"/>
      <c r="O55" s="1032"/>
      <c r="P55" s="1033"/>
      <c r="Q55" s="1034"/>
      <c r="R55" s="1026"/>
      <c r="S55" s="1026"/>
      <c r="T55" s="1026"/>
      <c r="U55" s="1026"/>
      <c r="V55" s="1026"/>
      <c r="W55" s="1026"/>
      <c r="X55" s="1026"/>
      <c r="Y55" s="1026"/>
      <c r="Z55" s="1026"/>
      <c r="AA55" s="1026"/>
      <c r="AB55" s="1026"/>
      <c r="AC55" s="1026"/>
      <c r="AD55" s="1026"/>
      <c r="AE55" s="1035"/>
      <c r="AF55" s="1036"/>
      <c r="AG55" s="1037"/>
      <c r="AH55" s="1037"/>
      <c r="AI55" s="1037"/>
      <c r="AJ55" s="1038"/>
      <c r="AK55" s="1025"/>
      <c r="AL55" s="1026"/>
      <c r="AM55" s="1026"/>
      <c r="AN55" s="1026"/>
      <c r="AO55" s="1026"/>
      <c r="AP55" s="1026"/>
      <c r="AQ55" s="1026"/>
      <c r="AR55" s="1026"/>
      <c r="AS55" s="1026"/>
      <c r="AT55" s="1026"/>
      <c r="AU55" s="1026"/>
      <c r="AV55" s="1026"/>
      <c r="AW55" s="1026"/>
      <c r="AX55" s="1026"/>
      <c r="AY55" s="1026"/>
      <c r="AZ55" s="1027"/>
      <c r="BA55" s="1027"/>
      <c r="BB55" s="1027"/>
      <c r="BC55" s="1027"/>
      <c r="BD55" s="1027"/>
      <c r="BE55" s="973"/>
      <c r="BF55" s="973"/>
      <c r="BG55" s="973"/>
      <c r="BH55" s="973"/>
      <c r="BI55" s="974"/>
      <c r="BJ55" s="232"/>
      <c r="BK55" s="232"/>
      <c r="BL55" s="232"/>
      <c r="BM55" s="232"/>
      <c r="BN55" s="232"/>
      <c r="BO55" s="241"/>
      <c r="BP55" s="241"/>
      <c r="BQ55" s="238">
        <v>49</v>
      </c>
      <c r="BR55" s="239"/>
      <c r="BS55" s="993"/>
      <c r="BT55" s="994"/>
      <c r="BU55" s="994"/>
      <c r="BV55" s="994"/>
      <c r="BW55" s="994"/>
      <c r="BX55" s="994"/>
      <c r="BY55" s="994"/>
      <c r="BZ55" s="994"/>
      <c r="CA55" s="994"/>
      <c r="CB55" s="994"/>
      <c r="CC55" s="994"/>
      <c r="CD55" s="994"/>
      <c r="CE55" s="994"/>
      <c r="CF55" s="994"/>
      <c r="CG55" s="1015"/>
      <c r="CH55" s="990"/>
      <c r="CI55" s="991"/>
      <c r="CJ55" s="991"/>
      <c r="CK55" s="991"/>
      <c r="CL55" s="992"/>
      <c r="CM55" s="990"/>
      <c r="CN55" s="991"/>
      <c r="CO55" s="991"/>
      <c r="CP55" s="991"/>
      <c r="CQ55" s="992"/>
      <c r="CR55" s="990"/>
      <c r="CS55" s="991"/>
      <c r="CT55" s="991"/>
      <c r="CU55" s="991"/>
      <c r="CV55" s="992"/>
      <c r="CW55" s="990"/>
      <c r="CX55" s="991"/>
      <c r="CY55" s="991"/>
      <c r="CZ55" s="991"/>
      <c r="DA55" s="992"/>
      <c r="DB55" s="990"/>
      <c r="DC55" s="991"/>
      <c r="DD55" s="991"/>
      <c r="DE55" s="991"/>
      <c r="DF55" s="992"/>
      <c r="DG55" s="990"/>
      <c r="DH55" s="991"/>
      <c r="DI55" s="991"/>
      <c r="DJ55" s="991"/>
      <c r="DK55" s="992"/>
      <c r="DL55" s="990"/>
      <c r="DM55" s="991"/>
      <c r="DN55" s="991"/>
      <c r="DO55" s="991"/>
      <c r="DP55" s="992"/>
      <c r="DQ55" s="990"/>
      <c r="DR55" s="991"/>
      <c r="DS55" s="991"/>
      <c r="DT55" s="991"/>
      <c r="DU55" s="992"/>
      <c r="DV55" s="993"/>
      <c r="DW55" s="994"/>
      <c r="DX55" s="994"/>
      <c r="DY55" s="994"/>
      <c r="DZ55" s="995"/>
      <c r="EA55" s="230"/>
    </row>
    <row r="56" spans="1:131" ht="26.25" customHeight="1" x14ac:dyDescent="0.2">
      <c r="A56" s="238">
        <v>29</v>
      </c>
      <c r="B56" s="1031"/>
      <c r="C56" s="1032"/>
      <c r="D56" s="1032"/>
      <c r="E56" s="1032"/>
      <c r="F56" s="1032"/>
      <c r="G56" s="1032"/>
      <c r="H56" s="1032"/>
      <c r="I56" s="1032"/>
      <c r="J56" s="1032"/>
      <c r="K56" s="1032"/>
      <c r="L56" s="1032"/>
      <c r="M56" s="1032"/>
      <c r="N56" s="1032"/>
      <c r="O56" s="1032"/>
      <c r="P56" s="1033"/>
      <c r="Q56" s="1034"/>
      <c r="R56" s="1026"/>
      <c r="S56" s="1026"/>
      <c r="T56" s="1026"/>
      <c r="U56" s="1026"/>
      <c r="V56" s="1026"/>
      <c r="W56" s="1026"/>
      <c r="X56" s="1026"/>
      <c r="Y56" s="1026"/>
      <c r="Z56" s="1026"/>
      <c r="AA56" s="1026"/>
      <c r="AB56" s="1026"/>
      <c r="AC56" s="1026"/>
      <c r="AD56" s="1026"/>
      <c r="AE56" s="1035"/>
      <c r="AF56" s="1036"/>
      <c r="AG56" s="1037"/>
      <c r="AH56" s="1037"/>
      <c r="AI56" s="1037"/>
      <c r="AJ56" s="1038"/>
      <c r="AK56" s="1025"/>
      <c r="AL56" s="1026"/>
      <c r="AM56" s="1026"/>
      <c r="AN56" s="1026"/>
      <c r="AO56" s="1026"/>
      <c r="AP56" s="1026"/>
      <c r="AQ56" s="1026"/>
      <c r="AR56" s="1026"/>
      <c r="AS56" s="1026"/>
      <c r="AT56" s="1026"/>
      <c r="AU56" s="1026"/>
      <c r="AV56" s="1026"/>
      <c r="AW56" s="1026"/>
      <c r="AX56" s="1026"/>
      <c r="AY56" s="1026"/>
      <c r="AZ56" s="1027"/>
      <c r="BA56" s="1027"/>
      <c r="BB56" s="1027"/>
      <c r="BC56" s="1027"/>
      <c r="BD56" s="1027"/>
      <c r="BE56" s="973"/>
      <c r="BF56" s="973"/>
      <c r="BG56" s="973"/>
      <c r="BH56" s="973"/>
      <c r="BI56" s="974"/>
      <c r="BJ56" s="232"/>
      <c r="BK56" s="232"/>
      <c r="BL56" s="232"/>
      <c r="BM56" s="232"/>
      <c r="BN56" s="232"/>
      <c r="BO56" s="241"/>
      <c r="BP56" s="241"/>
      <c r="BQ56" s="238">
        <v>50</v>
      </c>
      <c r="BR56" s="239"/>
      <c r="BS56" s="993"/>
      <c r="BT56" s="994"/>
      <c r="BU56" s="994"/>
      <c r="BV56" s="994"/>
      <c r="BW56" s="994"/>
      <c r="BX56" s="994"/>
      <c r="BY56" s="994"/>
      <c r="BZ56" s="994"/>
      <c r="CA56" s="994"/>
      <c r="CB56" s="994"/>
      <c r="CC56" s="994"/>
      <c r="CD56" s="994"/>
      <c r="CE56" s="994"/>
      <c r="CF56" s="994"/>
      <c r="CG56" s="1015"/>
      <c r="CH56" s="990"/>
      <c r="CI56" s="991"/>
      <c r="CJ56" s="991"/>
      <c r="CK56" s="991"/>
      <c r="CL56" s="992"/>
      <c r="CM56" s="990"/>
      <c r="CN56" s="991"/>
      <c r="CO56" s="991"/>
      <c r="CP56" s="991"/>
      <c r="CQ56" s="992"/>
      <c r="CR56" s="990"/>
      <c r="CS56" s="991"/>
      <c r="CT56" s="991"/>
      <c r="CU56" s="991"/>
      <c r="CV56" s="992"/>
      <c r="CW56" s="990"/>
      <c r="CX56" s="991"/>
      <c r="CY56" s="991"/>
      <c r="CZ56" s="991"/>
      <c r="DA56" s="992"/>
      <c r="DB56" s="990"/>
      <c r="DC56" s="991"/>
      <c r="DD56" s="991"/>
      <c r="DE56" s="991"/>
      <c r="DF56" s="992"/>
      <c r="DG56" s="990"/>
      <c r="DH56" s="991"/>
      <c r="DI56" s="991"/>
      <c r="DJ56" s="991"/>
      <c r="DK56" s="992"/>
      <c r="DL56" s="990"/>
      <c r="DM56" s="991"/>
      <c r="DN56" s="991"/>
      <c r="DO56" s="991"/>
      <c r="DP56" s="992"/>
      <c r="DQ56" s="990"/>
      <c r="DR56" s="991"/>
      <c r="DS56" s="991"/>
      <c r="DT56" s="991"/>
      <c r="DU56" s="992"/>
      <c r="DV56" s="993"/>
      <c r="DW56" s="994"/>
      <c r="DX56" s="994"/>
      <c r="DY56" s="994"/>
      <c r="DZ56" s="995"/>
      <c r="EA56" s="230"/>
    </row>
    <row r="57" spans="1:131" ht="26.25" customHeight="1" x14ac:dyDescent="0.2">
      <c r="A57" s="238">
        <v>30</v>
      </c>
      <c r="B57" s="1031"/>
      <c r="C57" s="1032"/>
      <c r="D57" s="1032"/>
      <c r="E57" s="1032"/>
      <c r="F57" s="1032"/>
      <c r="G57" s="1032"/>
      <c r="H57" s="1032"/>
      <c r="I57" s="1032"/>
      <c r="J57" s="1032"/>
      <c r="K57" s="1032"/>
      <c r="L57" s="1032"/>
      <c r="M57" s="1032"/>
      <c r="N57" s="1032"/>
      <c r="O57" s="1032"/>
      <c r="P57" s="1033"/>
      <c r="Q57" s="1034"/>
      <c r="R57" s="1026"/>
      <c r="S57" s="1026"/>
      <c r="T57" s="1026"/>
      <c r="U57" s="1026"/>
      <c r="V57" s="1026"/>
      <c r="W57" s="1026"/>
      <c r="X57" s="1026"/>
      <c r="Y57" s="1026"/>
      <c r="Z57" s="1026"/>
      <c r="AA57" s="1026"/>
      <c r="AB57" s="1026"/>
      <c r="AC57" s="1026"/>
      <c r="AD57" s="1026"/>
      <c r="AE57" s="1035"/>
      <c r="AF57" s="1036"/>
      <c r="AG57" s="1037"/>
      <c r="AH57" s="1037"/>
      <c r="AI57" s="1037"/>
      <c r="AJ57" s="1038"/>
      <c r="AK57" s="1025"/>
      <c r="AL57" s="1026"/>
      <c r="AM57" s="1026"/>
      <c r="AN57" s="1026"/>
      <c r="AO57" s="1026"/>
      <c r="AP57" s="1026"/>
      <c r="AQ57" s="1026"/>
      <c r="AR57" s="1026"/>
      <c r="AS57" s="1026"/>
      <c r="AT57" s="1026"/>
      <c r="AU57" s="1026"/>
      <c r="AV57" s="1026"/>
      <c r="AW57" s="1026"/>
      <c r="AX57" s="1026"/>
      <c r="AY57" s="1026"/>
      <c r="AZ57" s="1027"/>
      <c r="BA57" s="1027"/>
      <c r="BB57" s="1027"/>
      <c r="BC57" s="1027"/>
      <c r="BD57" s="1027"/>
      <c r="BE57" s="973"/>
      <c r="BF57" s="973"/>
      <c r="BG57" s="973"/>
      <c r="BH57" s="973"/>
      <c r="BI57" s="974"/>
      <c r="BJ57" s="232"/>
      <c r="BK57" s="232"/>
      <c r="BL57" s="232"/>
      <c r="BM57" s="232"/>
      <c r="BN57" s="232"/>
      <c r="BO57" s="241"/>
      <c r="BP57" s="241"/>
      <c r="BQ57" s="238">
        <v>51</v>
      </c>
      <c r="BR57" s="239"/>
      <c r="BS57" s="993"/>
      <c r="BT57" s="994"/>
      <c r="BU57" s="994"/>
      <c r="BV57" s="994"/>
      <c r="BW57" s="994"/>
      <c r="BX57" s="994"/>
      <c r="BY57" s="994"/>
      <c r="BZ57" s="994"/>
      <c r="CA57" s="994"/>
      <c r="CB57" s="994"/>
      <c r="CC57" s="994"/>
      <c r="CD57" s="994"/>
      <c r="CE57" s="994"/>
      <c r="CF57" s="994"/>
      <c r="CG57" s="1015"/>
      <c r="CH57" s="990"/>
      <c r="CI57" s="991"/>
      <c r="CJ57" s="991"/>
      <c r="CK57" s="991"/>
      <c r="CL57" s="992"/>
      <c r="CM57" s="990"/>
      <c r="CN57" s="991"/>
      <c r="CO57" s="991"/>
      <c r="CP57" s="991"/>
      <c r="CQ57" s="992"/>
      <c r="CR57" s="990"/>
      <c r="CS57" s="991"/>
      <c r="CT57" s="991"/>
      <c r="CU57" s="991"/>
      <c r="CV57" s="992"/>
      <c r="CW57" s="990"/>
      <c r="CX57" s="991"/>
      <c r="CY57" s="991"/>
      <c r="CZ57" s="991"/>
      <c r="DA57" s="992"/>
      <c r="DB57" s="990"/>
      <c r="DC57" s="991"/>
      <c r="DD57" s="991"/>
      <c r="DE57" s="991"/>
      <c r="DF57" s="992"/>
      <c r="DG57" s="990"/>
      <c r="DH57" s="991"/>
      <c r="DI57" s="991"/>
      <c r="DJ57" s="991"/>
      <c r="DK57" s="992"/>
      <c r="DL57" s="990"/>
      <c r="DM57" s="991"/>
      <c r="DN57" s="991"/>
      <c r="DO57" s="991"/>
      <c r="DP57" s="992"/>
      <c r="DQ57" s="990"/>
      <c r="DR57" s="991"/>
      <c r="DS57" s="991"/>
      <c r="DT57" s="991"/>
      <c r="DU57" s="992"/>
      <c r="DV57" s="993"/>
      <c r="DW57" s="994"/>
      <c r="DX57" s="994"/>
      <c r="DY57" s="994"/>
      <c r="DZ57" s="995"/>
      <c r="EA57" s="230"/>
    </row>
    <row r="58" spans="1:131" ht="26.25" customHeight="1" x14ac:dyDescent="0.2">
      <c r="A58" s="238">
        <v>31</v>
      </c>
      <c r="B58" s="1031"/>
      <c r="C58" s="1032"/>
      <c r="D58" s="1032"/>
      <c r="E58" s="1032"/>
      <c r="F58" s="1032"/>
      <c r="G58" s="1032"/>
      <c r="H58" s="1032"/>
      <c r="I58" s="1032"/>
      <c r="J58" s="1032"/>
      <c r="K58" s="1032"/>
      <c r="L58" s="1032"/>
      <c r="M58" s="1032"/>
      <c r="N58" s="1032"/>
      <c r="O58" s="1032"/>
      <c r="P58" s="1033"/>
      <c r="Q58" s="1034"/>
      <c r="R58" s="1026"/>
      <c r="S58" s="1026"/>
      <c r="T58" s="1026"/>
      <c r="U58" s="1026"/>
      <c r="V58" s="1026"/>
      <c r="W58" s="1026"/>
      <c r="X58" s="1026"/>
      <c r="Y58" s="1026"/>
      <c r="Z58" s="1026"/>
      <c r="AA58" s="1026"/>
      <c r="AB58" s="1026"/>
      <c r="AC58" s="1026"/>
      <c r="AD58" s="1026"/>
      <c r="AE58" s="1035"/>
      <c r="AF58" s="1036"/>
      <c r="AG58" s="1037"/>
      <c r="AH58" s="1037"/>
      <c r="AI58" s="1037"/>
      <c r="AJ58" s="1038"/>
      <c r="AK58" s="1025"/>
      <c r="AL58" s="1026"/>
      <c r="AM58" s="1026"/>
      <c r="AN58" s="1026"/>
      <c r="AO58" s="1026"/>
      <c r="AP58" s="1026"/>
      <c r="AQ58" s="1026"/>
      <c r="AR58" s="1026"/>
      <c r="AS58" s="1026"/>
      <c r="AT58" s="1026"/>
      <c r="AU58" s="1026"/>
      <c r="AV58" s="1026"/>
      <c r="AW58" s="1026"/>
      <c r="AX58" s="1026"/>
      <c r="AY58" s="1026"/>
      <c r="AZ58" s="1027"/>
      <c r="BA58" s="1027"/>
      <c r="BB58" s="1027"/>
      <c r="BC58" s="1027"/>
      <c r="BD58" s="1027"/>
      <c r="BE58" s="973"/>
      <c r="BF58" s="973"/>
      <c r="BG58" s="973"/>
      <c r="BH58" s="973"/>
      <c r="BI58" s="974"/>
      <c r="BJ58" s="232"/>
      <c r="BK58" s="232"/>
      <c r="BL58" s="232"/>
      <c r="BM58" s="232"/>
      <c r="BN58" s="232"/>
      <c r="BO58" s="241"/>
      <c r="BP58" s="241"/>
      <c r="BQ58" s="238">
        <v>52</v>
      </c>
      <c r="BR58" s="239"/>
      <c r="BS58" s="993"/>
      <c r="BT58" s="994"/>
      <c r="BU58" s="994"/>
      <c r="BV58" s="994"/>
      <c r="BW58" s="994"/>
      <c r="BX58" s="994"/>
      <c r="BY58" s="994"/>
      <c r="BZ58" s="994"/>
      <c r="CA58" s="994"/>
      <c r="CB58" s="994"/>
      <c r="CC58" s="994"/>
      <c r="CD58" s="994"/>
      <c r="CE58" s="994"/>
      <c r="CF58" s="994"/>
      <c r="CG58" s="1015"/>
      <c r="CH58" s="990"/>
      <c r="CI58" s="991"/>
      <c r="CJ58" s="991"/>
      <c r="CK58" s="991"/>
      <c r="CL58" s="992"/>
      <c r="CM58" s="990"/>
      <c r="CN58" s="991"/>
      <c r="CO58" s="991"/>
      <c r="CP58" s="991"/>
      <c r="CQ58" s="992"/>
      <c r="CR58" s="990"/>
      <c r="CS58" s="991"/>
      <c r="CT58" s="991"/>
      <c r="CU58" s="991"/>
      <c r="CV58" s="992"/>
      <c r="CW58" s="990"/>
      <c r="CX58" s="991"/>
      <c r="CY58" s="991"/>
      <c r="CZ58" s="991"/>
      <c r="DA58" s="992"/>
      <c r="DB58" s="990"/>
      <c r="DC58" s="991"/>
      <c r="DD58" s="991"/>
      <c r="DE58" s="991"/>
      <c r="DF58" s="992"/>
      <c r="DG58" s="990"/>
      <c r="DH58" s="991"/>
      <c r="DI58" s="991"/>
      <c r="DJ58" s="991"/>
      <c r="DK58" s="992"/>
      <c r="DL58" s="990"/>
      <c r="DM58" s="991"/>
      <c r="DN58" s="991"/>
      <c r="DO58" s="991"/>
      <c r="DP58" s="992"/>
      <c r="DQ58" s="990"/>
      <c r="DR58" s="991"/>
      <c r="DS58" s="991"/>
      <c r="DT58" s="991"/>
      <c r="DU58" s="992"/>
      <c r="DV58" s="993"/>
      <c r="DW58" s="994"/>
      <c r="DX58" s="994"/>
      <c r="DY58" s="994"/>
      <c r="DZ58" s="995"/>
      <c r="EA58" s="230"/>
    </row>
    <row r="59" spans="1:131" ht="26.25" customHeight="1" x14ac:dyDescent="0.2">
      <c r="A59" s="238">
        <v>32</v>
      </c>
      <c r="B59" s="1031"/>
      <c r="C59" s="1032"/>
      <c r="D59" s="1032"/>
      <c r="E59" s="1032"/>
      <c r="F59" s="1032"/>
      <c r="G59" s="1032"/>
      <c r="H59" s="1032"/>
      <c r="I59" s="1032"/>
      <c r="J59" s="1032"/>
      <c r="K59" s="1032"/>
      <c r="L59" s="1032"/>
      <c r="M59" s="1032"/>
      <c r="N59" s="1032"/>
      <c r="O59" s="1032"/>
      <c r="P59" s="1033"/>
      <c r="Q59" s="1034"/>
      <c r="R59" s="1026"/>
      <c r="S59" s="1026"/>
      <c r="T59" s="1026"/>
      <c r="U59" s="1026"/>
      <c r="V59" s="1026"/>
      <c r="W59" s="1026"/>
      <c r="X59" s="1026"/>
      <c r="Y59" s="1026"/>
      <c r="Z59" s="1026"/>
      <c r="AA59" s="1026"/>
      <c r="AB59" s="1026"/>
      <c r="AC59" s="1026"/>
      <c r="AD59" s="1026"/>
      <c r="AE59" s="1035"/>
      <c r="AF59" s="1036"/>
      <c r="AG59" s="1037"/>
      <c r="AH59" s="1037"/>
      <c r="AI59" s="1037"/>
      <c r="AJ59" s="1038"/>
      <c r="AK59" s="1025"/>
      <c r="AL59" s="1026"/>
      <c r="AM59" s="1026"/>
      <c r="AN59" s="1026"/>
      <c r="AO59" s="1026"/>
      <c r="AP59" s="1026"/>
      <c r="AQ59" s="1026"/>
      <c r="AR59" s="1026"/>
      <c r="AS59" s="1026"/>
      <c r="AT59" s="1026"/>
      <c r="AU59" s="1026"/>
      <c r="AV59" s="1026"/>
      <c r="AW59" s="1026"/>
      <c r="AX59" s="1026"/>
      <c r="AY59" s="1026"/>
      <c r="AZ59" s="1027"/>
      <c r="BA59" s="1027"/>
      <c r="BB59" s="1027"/>
      <c r="BC59" s="1027"/>
      <c r="BD59" s="1027"/>
      <c r="BE59" s="973"/>
      <c r="BF59" s="973"/>
      <c r="BG59" s="973"/>
      <c r="BH59" s="973"/>
      <c r="BI59" s="974"/>
      <c r="BJ59" s="232"/>
      <c r="BK59" s="232"/>
      <c r="BL59" s="232"/>
      <c r="BM59" s="232"/>
      <c r="BN59" s="232"/>
      <c r="BO59" s="241"/>
      <c r="BP59" s="241"/>
      <c r="BQ59" s="238">
        <v>53</v>
      </c>
      <c r="BR59" s="239"/>
      <c r="BS59" s="993"/>
      <c r="BT59" s="994"/>
      <c r="BU59" s="994"/>
      <c r="BV59" s="994"/>
      <c r="BW59" s="994"/>
      <c r="BX59" s="994"/>
      <c r="BY59" s="994"/>
      <c r="BZ59" s="994"/>
      <c r="CA59" s="994"/>
      <c r="CB59" s="994"/>
      <c r="CC59" s="994"/>
      <c r="CD59" s="994"/>
      <c r="CE59" s="994"/>
      <c r="CF59" s="994"/>
      <c r="CG59" s="1015"/>
      <c r="CH59" s="990"/>
      <c r="CI59" s="991"/>
      <c r="CJ59" s="991"/>
      <c r="CK59" s="991"/>
      <c r="CL59" s="992"/>
      <c r="CM59" s="990"/>
      <c r="CN59" s="991"/>
      <c r="CO59" s="991"/>
      <c r="CP59" s="991"/>
      <c r="CQ59" s="992"/>
      <c r="CR59" s="990"/>
      <c r="CS59" s="991"/>
      <c r="CT59" s="991"/>
      <c r="CU59" s="991"/>
      <c r="CV59" s="992"/>
      <c r="CW59" s="990"/>
      <c r="CX59" s="991"/>
      <c r="CY59" s="991"/>
      <c r="CZ59" s="991"/>
      <c r="DA59" s="992"/>
      <c r="DB59" s="990"/>
      <c r="DC59" s="991"/>
      <c r="DD59" s="991"/>
      <c r="DE59" s="991"/>
      <c r="DF59" s="992"/>
      <c r="DG59" s="990"/>
      <c r="DH59" s="991"/>
      <c r="DI59" s="991"/>
      <c r="DJ59" s="991"/>
      <c r="DK59" s="992"/>
      <c r="DL59" s="990"/>
      <c r="DM59" s="991"/>
      <c r="DN59" s="991"/>
      <c r="DO59" s="991"/>
      <c r="DP59" s="992"/>
      <c r="DQ59" s="990"/>
      <c r="DR59" s="991"/>
      <c r="DS59" s="991"/>
      <c r="DT59" s="991"/>
      <c r="DU59" s="992"/>
      <c r="DV59" s="993"/>
      <c r="DW59" s="994"/>
      <c r="DX59" s="994"/>
      <c r="DY59" s="994"/>
      <c r="DZ59" s="995"/>
      <c r="EA59" s="230"/>
    </row>
    <row r="60" spans="1:131" ht="26.25" customHeight="1" x14ac:dyDescent="0.2">
      <c r="A60" s="238">
        <v>33</v>
      </c>
      <c r="B60" s="1031"/>
      <c r="C60" s="1032"/>
      <c r="D60" s="1032"/>
      <c r="E60" s="1032"/>
      <c r="F60" s="1032"/>
      <c r="G60" s="1032"/>
      <c r="H60" s="1032"/>
      <c r="I60" s="1032"/>
      <c r="J60" s="1032"/>
      <c r="K60" s="1032"/>
      <c r="L60" s="1032"/>
      <c r="M60" s="1032"/>
      <c r="N60" s="1032"/>
      <c r="O60" s="1032"/>
      <c r="P60" s="1033"/>
      <c r="Q60" s="1034"/>
      <c r="R60" s="1026"/>
      <c r="S60" s="1026"/>
      <c r="T60" s="1026"/>
      <c r="U60" s="1026"/>
      <c r="V60" s="1026"/>
      <c r="W60" s="1026"/>
      <c r="X60" s="1026"/>
      <c r="Y60" s="1026"/>
      <c r="Z60" s="1026"/>
      <c r="AA60" s="1026"/>
      <c r="AB60" s="1026"/>
      <c r="AC60" s="1026"/>
      <c r="AD60" s="1026"/>
      <c r="AE60" s="1035"/>
      <c r="AF60" s="1036"/>
      <c r="AG60" s="1037"/>
      <c r="AH60" s="1037"/>
      <c r="AI60" s="1037"/>
      <c r="AJ60" s="1038"/>
      <c r="AK60" s="1025"/>
      <c r="AL60" s="1026"/>
      <c r="AM60" s="1026"/>
      <c r="AN60" s="1026"/>
      <c r="AO60" s="1026"/>
      <c r="AP60" s="1026"/>
      <c r="AQ60" s="1026"/>
      <c r="AR60" s="1026"/>
      <c r="AS60" s="1026"/>
      <c r="AT60" s="1026"/>
      <c r="AU60" s="1026"/>
      <c r="AV60" s="1026"/>
      <c r="AW60" s="1026"/>
      <c r="AX60" s="1026"/>
      <c r="AY60" s="1026"/>
      <c r="AZ60" s="1027"/>
      <c r="BA60" s="1027"/>
      <c r="BB60" s="1027"/>
      <c r="BC60" s="1027"/>
      <c r="BD60" s="1027"/>
      <c r="BE60" s="973"/>
      <c r="BF60" s="973"/>
      <c r="BG60" s="973"/>
      <c r="BH60" s="973"/>
      <c r="BI60" s="974"/>
      <c r="BJ60" s="232"/>
      <c r="BK60" s="232"/>
      <c r="BL60" s="232"/>
      <c r="BM60" s="232"/>
      <c r="BN60" s="232"/>
      <c r="BO60" s="241"/>
      <c r="BP60" s="241"/>
      <c r="BQ60" s="238">
        <v>54</v>
      </c>
      <c r="BR60" s="239"/>
      <c r="BS60" s="993"/>
      <c r="BT60" s="994"/>
      <c r="BU60" s="994"/>
      <c r="BV60" s="994"/>
      <c r="BW60" s="994"/>
      <c r="BX60" s="994"/>
      <c r="BY60" s="994"/>
      <c r="BZ60" s="994"/>
      <c r="CA60" s="994"/>
      <c r="CB60" s="994"/>
      <c r="CC60" s="994"/>
      <c r="CD60" s="994"/>
      <c r="CE60" s="994"/>
      <c r="CF60" s="994"/>
      <c r="CG60" s="1015"/>
      <c r="CH60" s="990"/>
      <c r="CI60" s="991"/>
      <c r="CJ60" s="991"/>
      <c r="CK60" s="991"/>
      <c r="CL60" s="992"/>
      <c r="CM60" s="990"/>
      <c r="CN60" s="991"/>
      <c r="CO60" s="991"/>
      <c r="CP60" s="991"/>
      <c r="CQ60" s="992"/>
      <c r="CR60" s="990"/>
      <c r="CS60" s="991"/>
      <c r="CT60" s="991"/>
      <c r="CU60" s="991"/>
      <c r="CV60" s="992"/>
      <c r="CW60" s="990"/>
      <c r="CX60" s="991"/>
      <c r="CY60" s="991"/>
      <c r="CZ60" s="991"/>
      <c r="DA60" s="992"/>
      <c r="DB60" s="990"/>
      <c r="DC60" s="991"/>
      <c r="DD60" s="991"/>
      <c r="DE60" s="991"/>
      <c r="DF60" s="992"/>
      <c r="DG60" s="990"/>
      <c r="DH60" s="991"/>
      <c r="DI60" s="991"/>
      <c r="DJ60" s="991"/>
      <c r="DK60" s="992"/>
      <c r="DL60" s="990"/>
      <c r="DM60" s="991"/>
      <c r="DN60" s="991"/>
      <c r="DO60" s="991"/>
      <c r="DP60" s="992"/>
      <c r="DQ60" s="990"/>
      <c r="DR60" s="991"/>
      <c r="DS60" s="991"/>
      <c r="DT60" s="991"/>
      <c r="DU60" s="992"/>
      <c r="DV60" s="993"/>
      <c r="DW60" s="994"/>
      <c r="DX60" s="994"/>
      <c r="DY60" s="994"/>
      <c r="DZ60" s="995"/>
      <c r="EA60" s="230"/>
    </row>
    <row r="61" spans="1:131" ht="26.25" customHeight="1" thickBot="1" x14ac:dyDescent="0.25">
      <c r="A61" s="238">
        <v>34</v>
      </c>
      <c r="B61" s="1031"/>
      <c r="C61" s="1032"/>
      <c r="D61" s="1032"/>
      <c r="E61" s="1032"/>
      <c r="F61" s="1032"/>
      <c r="G61" s="1032"/>
      <c r="H61" s="1032"/>
      <c r="I61" s="1032"/>
      <c r="J61" s="1032"/>
      <c r="K61" s="1032"/>
      <c r="L61" s="1032"/>
      <c r="M61" s="1032"/>
      <c r="N61" s="1032"/>
      <c r="O61" s="1032"/>
      <c r="P61" s="1033"/>
      <c r="Q61" s="1034"/>
      <c r="R61" s="1026"/>
      <c r="S61" s="1026"/>
      <c r="T61" s="1026"/>
      <c r="U61" s="1026"/>
      <c r="V61" s="1026"/>
      <c r="W61" s="1026"/>
      <c r="X61" s="1026"/>
      <c r="Y61" s="1026"/>
      <c r="Z61" s="1026"/>
      <c r="AA61" s="1026"/>
      <c r="AB61" s="1026"/>
      <c r="AC61" s="1026"/>
      <c r="AD61" s="1026"/>
      <c r="AE61" s="1035"/>
      <c r="AF61" s="1036"/>
      <c r="AG61" s="1037"/>
      <c r="AH61" s="1037"/>
      <c r="AI61" s="1037"/>
      <c r="AJ61" s="1038"/>
      <c r="AK61" s="1025"/>
      <c r="AL61" s="1026"/>
      <c r="AM61" s="1026"/>
      <c r="AN61" s="1026"/>
      <c r="AO61" s="1026"/>
      <c r="AP61" s="1026"/>
      <c r="AQ61" s="1026"/>
      <c r="AR61" s="1026"/>
      <c r="AS61" s="1026"/>
      <c r="AT61" s="1026"/>
      <c r="AU61" s="1026"/>
      <c r="AV61" s="1026"/>
      <c r="AW61" s="1026"/>
      <c r="AX61" s="1026"/>
      <c r="AY61" s="1026"/>
      <c r="AZ61" s="1027"/>
      <c r="BA61" s="1027"/>
      <c r="BB61" s="1027"/>
      <c r="BC61" s="1027"/>
      <c r="BD61" s="1027"/>
      <c r="BE61" s="973"/>
      <c r="BF61" s="973"/>
      <c r="BG61" s="973"/>
      <c r="BH61" s="973"/>
      <c r="BI61" s="974"/>
      <c r="BJ61" s="232"/>
      <c r="BK61" s="232"/>
      <c r="BL61" s="232"/>
      <c r="BM61" s="232"/>
      <c r="BN61" s="232"/>
      <c r="BO61" s="241"/>
      <c r="BP61" s="241"/>
      <c r="BQ61" s="238">
        <v>55</v>
      </c>
      <c r="BR61" s="239"/>
      <c r="BS61" s="993"/>
      <c r="BT61" s="994"/>
      <c r="BU61" s="994"/>
      <c r="BV61" s="994"/>
      <c r="BW61" s="994"/>
      <c r="BX61" s="994"/>
      <c r="BY61" s="994"/>
      <c r="BZ61" s="994"/>
      <c r="CA61" s="994"/>
      <c r="CB61" s="994"/>
      <c r="CC61" s="994"/>
      <c r="CD61" s="994"/>
      <c r="CE61" s="994"/>
      <c r="CF61" s="994"/>
      <c r="CG61" s="1015"/>
      <c r="CH61" s="990"/>
      <c r="CI61" s="991"/>
      <c r="CJ61" s="991"/>
      <c r="CK61" s="991"/>
      <c r="CL61" s="992"/>
      <c r="CM61" s="990"/>
      <c r="CN61" s="991"/>
      <c r="CO61" s="991"/>
      <c r="CP61" s="991"/>
      <c r="CQ61" s="992"/>
      <c r="CR61" s="990"/>
      <c r="CS61" s="991"/>
      <c r="CT61" s="991"/>
      <c r="CU61" s="991"/>
      <c r="CV61" s="992"/>
      <c r="CW61" s="990"/>
      <c r="CX61" s="991"/>
      <c r="CY61" s="991"/>
      <c r="CZ61" s="991"/>
      <c r="DA61" s="992"/>
      <c r="DB61" s="990"/>
      <c r="DC61" s="991"/>
      <c r="DD61" s="991"/>
      <c r="DE61" s="991"/>
      <c r="DF61" s="992"/>
      <c r="DG61" s="990"/>
      <c r="DH61" s="991"/>
      <c r="DI61" s="991"/>
      <c r="DJ61" s="991"/>
      <c r="DK61" s="992"/>
      <c r="DL61" s="990"/>
      <c r="DM61" s="991"/>
      <c r="DN61" s="991"/>
      <c r="DO61" s="991"/>
      <c r="DP61" s="992"/>
      <c r="DQ61" s="990"/>
      <c r="DR61" s="991"/>
      <c r="DS61" s="991"/>
      <c r="DT61" s="991"/>
      <c r="DU61" s="992"/>
      <c r="DV61" s="993"/>
      <c r="DW61" s="994"/>
      <c r="DX61" s="994"/>
      <c r="DY61" s="994"/>
      <c r="DZ61" s="995"/>
      <c r="EA61" s="230"/>
    </row>
    <row r="62" spans="1:131" ht="26.25" customHeight="1" x14ac:dyDescent="0.2">
      <c r="A62" s="238">
        <v>35</v>
      </c>
      <c r="B62" s="1031"/>
      <c r="C62" s="1032"/>
      <c r="D62" s="1032"/>
      <c r="E62" s="1032"/>
      <c r="F62" s="1032"/>
      <c r="G62" s="1032"/>
      <c r="H62" s="1032"/>
      <c r="I62" s="1032"/>
      <c r="J62" s="1032"/>
      <c r="K62" s="1032"/>
      <c r="L62" s="1032"/>
      <c r="M62" s="1032"/>
      <c r="N62" s="1032"/>
      <c r="O62" s="1032"/>
      <c r="P62" s="1033"/>
      <c r="Q62" s="1034"/>
      <c r="R62" s="1026"/>
      <c r="S62" s="1026"/>
      <c r="T62" s="1026"/>
      <c r="U62" s="1026"/>
      <c r="V62" s="1026"/>
      <c r="W62" s="1026"/>
      <c r="X62" s="1026"/>
      <c r="Y62" s="1026"/>
      <c r="Z62" s="1026"/>
      <c r="AA62" s="1026"/>
      <c r="AB62" s="1026"/>
      <c r="AC62" s="1026"/>
      <c r="AD62" s="1026"/>
      <c r="AE62" s="1035"/>
      <c r="AF62" s="1036"/>
      <c r="AG62" s="1037"/>
      <c r="AH62" s="1037"/>
      <c r="AI62" s="1037"/>
      <c r="AJ62" s="1038"/>
      <c r="AK62" s="1025"/>
      <c r="AL62" s="1026"/>
      <c r="AM62" s="1026"/>
      <c r="AN62" s="1026"/>
      <c r="AO62" s="1026"/>
      <c r="AP62" s="1026"/>
      <c r="AQ62" s="1026"/>
      <c r="AR62" s="1026"/>
      <c r="AS62" s="1026"/>
      <c r="AT62" s="1026"/>
      <c r="AU62" s="1026"/>
      <c r="AV62" s="1026"/>
      <c r="AW62" s="1026"/>
      <c r="AX62" s="1026"/>
      <c r="AY62" s="1026"/>
      <c r="AZ62" s="1027"/>
      <c r="BA62" s="1027"/>
      <c r="BB62" s="1027"/>
      <c r="BC62" s="1027"/>
      <c r="BD62" s="1027"/>
      <c r="BE62" s="973"/>
      <c r="BF62" s="973"/>
      <c r="BG62" s="973"/>
      <c r="BH62" s="973"/>
      <c r="BI62" s="974"/>
      <c r="BJ62" s="1028" t="s">
        <v>412</v>
      </c>
      <c r="BK62" s="1029"/>
      <c r="BL62" s="1029"/>
      <c r="BM62" s="1029"/>
      <c r="BN62" s="1030"/>
      <c r="BO62" s="241"/>
      <c r="BP62" s="241"/>
      <c r="BQ62" s="238">
        <v>56</v>
      </c>
      <c r="BR62" s="239"/>
      <c r="BS62" s="993"/>
      <c r="BT62" s="994"/>
      <c r="BU62" s="994"/>
      <c r="BV62" s="994"/>
      <c r="BW62" s="994"/>
      <c r="BX62" s="994"/>
      <c r="BY62" s="994"/>
      <c r="BZ62" s="994"/>
      <c r="CA62" s="994"/>
      <c r="CB62" s="994"/>
      <c r="CC62" s="994"/>
      <c r="CD62" s="994"/>
      <c r="CE62" s="994"/>
      <c r="CF62" s="994"/>
      <c r="CG62" s="1015"/>
      <c r="CH62" s="990"/>
      <c r="CI62" s="991"/>
      <c r="CJ62" s="991"/>
      <c r="CK62" s="991"/>
      <c r="CL62" s="992"/>
      <c r="CM62" s="990"/>
      <c r="CN62" s="991"/>
      <c r="CO62" s="991"/>
      <c r="CP62" s="991"/>
      <c r="CQ62" s="992"/>
      <c r="CR62" s="990"/>
      <c r="CS62" s="991"/>
      <c r="CT62" s="991"/>
      <c r="CU62" s="991"/>
      <c r="CV62" s="992"/>
      <c r="CW62" s="990"/>
      <c r="CX62" s="991"/>
      <c r="CY62" s="991"/>
      <c r="CZ62" s="991"/>
      <c r="DA62" s="992"/>
      <c r="DB62" s="990"/>
      <c r="DC62" s="991"/>
      <c r="DD62" s="991"/>
      <c r="DE62" s="991"/>
      <c r="DF62" s="992"/>
      <c r="DG62" s="990"/>
      <c r="DH62" s="991"/>
      <c r="DI62" s="991"/>
      <c r="DJ62" s="991"/>
      <c r="DK62" s="992"/>
      <c r="DL62" s="990"/>
      <c r="DM62" s="991"/>
      <c r="DN62" s="991"/>
      <c r="DO62" s="991"/>
      <c r="DP62" s="992"/>
      <c r="DQ62" s="990"/>
      <c r="DR62" s="991"/>
      <c r="DS62" s="991"/>
      <c r="DT62" s="991"/>
      <c r="DU62" s="992"/>
      <c r="DV62" s="993"/>
      <c r="DW62" s="994"/>
      <c r="DX62" s="994"/>
      <c r="DY62" s="994"/>
      <c r="DZ62" s="995"/>
      <c r="EA62" s="230"/>
    </row>
    <row r="63" spans="1:131" ht="26.25" customHeight="1" thickBot="1" x14ac:dyDescent="0.25">
      <c r="A63" s="240" t="s">
        <v>391</v>
      </c>
      <c r="B63" s="937" t="s">
        <v>413</v>
      </c>
      <c r="C63" s="938"/>
      <c r="D63" s="938"/>
      <c r="E63" s="938"/>
      <c r="F63" s="938"/>
      <c r="G63" s="938"/>
      <c r="H63" s="938"/>
      <c r="I63" s="938"/>
      <c r="J63" s="938"/>
      <c r="K63" s="938"/>
      <c r="L63" s="938"/>
      <c r="M63" s="938"/>
      <c r="N63" s="938"/>
      <c r="O63" s="938"/>
      <c r="P63" s="948"/>
      <c r="Q63" s="963"/>
      <c r="R63" s="964"/>
      <c r="S63" s="964"/>
      <c r="T63" s="964"/>
      <c r="U63" s="964"/>
      <c r="V63" s="964"/>
      <c r="W63" s="964"/>
      <c r="X63" s="964"/>
      <c r="Y63" s="964"/>
      <c r="Z63" s="964"/>
      <c r="AA63" s="964"/>
      <c r="AB63" s="964"/>
      <c r="AC63" s="964"/>
      <c r="AD63" s="964"/>
      <c r="AE63" s="1021"/>
      <c r="AF63" s="1022">
        <v>3097</v>
      </c>
      <c r="AG63" s="960"/>
      <c r="AH63" s="960"/>
      <c r="AI63" s="960"/>
      <c r="AJ63" s="1023"/>
      <c r="AK63" s="1024"/>
      <c r="AL63" s="964"/>
      <c r="AM63" s="964"/>
      <c r="AN63" s="964"/>
      <c r="AO63" s="964"/>
      <c r="AP63" s="960">
        <v>18577</v>
      </c>
      <c r="AQ63" s="960"/>
      <c r="AR63" s="960"/>
      <c r="AS63" s="960"/>
      <c r="AT63" s="960"/>
      <c r="AU63" s="960">
        <v>10066</v>
      </c>
      <c r="AV63" s="960"/>
      <c r="AW63" s="960"/>
      <c r="AX63" s="960"/>
      <c r="AY63" s="960"/>
      <c r="AZ63" s="1018"/>
      <c r="BA63" s="1018"/>
      <c r="BB63" s="1018"/>
      <c r="BC63" s="1018"/>
      <c r="BD63" s="1018"/>
      <c r="BE63" s="961"/>
      <c r="BF63" s="961"/>
      <c r="BG63" s="961"/>
      <c r="BH63" s="961"/>
      <c r="BI63" s="962"/>
      <c r="BJ63" s="1019" t="s">
        <v>414</v>
      </c>
      <c r="BK63" s="953"/>
      <c r="BL63" s="953"/>
      <c r="BM63" s="953"/>
      <c r="BN63" s="1020"/>
      <c r="BO63" s="241"/>
      <c r="BP63" s="241"/>
      <c r="BQ63" s="238">
        <v>57</v>
      </c>
      <c r="BR63" s="239"/>
      <c r="BS63" s="993"/>
      <c r="BT63" s="994"/>
      <c r="BU63" s="994"/>
      <c r="BV63" s="994"/>
      <c r="BW63" s="994"/>
      <c r="BX63" s="994"/>
      <c r="BY63" s="994"/>
      <c r="BZ63" s="994"/>
      <c r="CA63" s="994"/>
      <c r="CB63" s="994"/>
      <c r="CC63" s="994"/>
      <c r="CD63" s="994"/>
      <c r="CE63" s="994"/>
      <c r="CF63" s="994"/>
      <c r="CG63" s="1015"/>
      <c r="CH63" s="990"/>
      <c r="CI63" s="991"/>
      <c r="CJ63" s="991"/>
      <c r="CK63" s="991"/>
      <c r="CL63" s="992"/>
      <c r="CM63" s="990"/>
      <c r="CN63" s="991"/>
      <c r="CO63" s="991"/>
      <c r="CP63" s="991"/>
      <c r="CQ63" s="992"/>
      <c r="CR63" s="990"/>
      <c r="CS63" s="991"/>
      <c r="CT63" s="991"/>
      <c r="CU63" s="991"/>
      <c r="CV63" s="992"/>
      <c r="CW63" s="990"/>
      <c r="CX63" s="991"/>
      <c r="CY63" s="991"/>
      <c r="CZ63" s="991"/>
      <c r="DA63" s="992"/>
      <c r="DB63" s="990"/>
      <c r="DC63" s="991"/>
      <c r="DD63" s="991"/>
      <c r="DE63" s="991"/>
      <c r="DF63" s="992"/>
      <c r="DG63" s="990"/>
      <c r="DH63" s="991"/>
      <c r="DI63" s="991"/>
      <c r="DJ63" s="991"/>
      <c r="DK63" s="992"/>
      <c r="DL63" s="990"/>
      <c r="DM63" s="991"/>
      <c r="DN63" s="991"/>
      <c r="DO63" s="991"/>
      <c r="DP63" s="992"/>
      <c r="DQ63" s="990"/>
      <c r="DR63" s="991"/>
      <c r="DS63" s="991"/>
      <c r="DT63" s="991"/>
      <c r="DU63" s="992"/>
      <c r="DV63" s="993"/>
      <c r="DW63" s="994"/>
      <c r="DX63" s="994"/>
      <c r="DY63" s="994"/>
      <c r="DZ63" s="995"/>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3"/>
      <c r="BT64" s="994"/>
      <c r="BU64" s="994"/>
      <c r="BV64" s="994"/>
      <c r="BW64" s="994"/>
      <c r="BX64" s="994"/>
      <c r="BY64" s="994"/>
      <c r="BZ64" s="994"/>
      <c r="CA64" s="994"/>
      <c r="CB64" s="994"/>
      <c r="CC64" s="994"/>
      <c r="CD64" s="994"/>
      <c r="CE64" s="994"/>
      <c r="CF64" s="994"/>
      <c r="CG64" s="1015"/>
      <c r="CH64" s="990"/>
      <c r="CI64" s="991"/>
      <c r="CJ64" s="991"/>
      <c r="CK64" s="991"/>
      <c r="CL64" s="992"/>
      <c r="CM64" s="990"/>
      <c r="CN64" s="991"/>
      <c r="CO64" s="991"/>
      <c r="CP64" s="991"/>
      <c r="CQ64" s="992"/>
      <c r="CR64" s="990"/>
      <c r="CS64" s="991"/>
      <c r="CT64" s="991"/>
      <c r="CU64" s="991"/>
      <c r="CV64" s="992"/>
      <c r="CW64" s="990"/>
      <c r="CX64" s="991"/>
      <c r="CY64" s="991"/>
      <c r="CZ64" s="991"/>
      <c r="DA64" s="992"/>
      <c r="DB64" s="990"/>
      <c r="DC64" s="991"/>
      <c r="DD64" s="991"/>
      <c r="DE64" s="991"/>
      <c r="DF64" s="992"/>
      <c r="DG64" s="990"/>
      <c r="DH64" s="991"/>
      <c r="DI64" s="991"/>
      <c r="DJ64" s="991"/>
      <c r="DK64" s="992"/>
      <c r="DL64" s="990"/>
      <c r="DM64" s="991"/>
      <c r="DN64" s="991"/>
      <c r="DO64" s="991"/>
      <c r="DP64" s="992"/>
      <c r="DQ64" s="990"/>
      <c r="DR64" s="991"/>
      <c r="DS64" s="991"/>
      <c r="DT64" s="991"/>
      <c r="DU64" s="992"/>
      <c r="DV64" s="993"/>
      <c r="DW64" s="994"/>
      <c r="DX64" s="994"/>
      <c r="DY64" s="994"/>
      <c r="DZ64" s="995"/>
      <c r="EA64" s="230"/>
    </row>
    <row r="65" spans="1:131" ht="26.25" customHeight="1" thickBot="1" x14ac:dyDescent="0.25">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3"/>
      <c r="BT65" s="994"/>
      <c r="BU65" s="994"/>
      <c r="BV65" s="994"/>
      <c r="BW65" s="994"/>
      <c r="BX65" s="994"/>
      <c r="BY65" s="994"/>
      <c r="BZ65" s="994"/>
      <c r="CA65" s="994"/>
      <c r="CB65" s="994"/>
      <c r="CC65" s="994"/>
      <c r="CD65" s="994"/>
      <c r="CE65" s="994"/>
      <c r="CF65" s="994"/>
      <c r="CG65" s="1015"/>
      <c r="CH65" s="990"/>
      <c r="CI65" s="991"/>
      <c r="CJ65" s="991"/>
      <c r="CK65" s="991"/>
      <c r="CL65" s="992"/>
      <c r="CM65" s="990"/>
      <c r="CN65" s="991"/>
      <c r="CO65" s="991"/>
      <c r="CP65" s="991"/>
      <c r="CQ65" s="992"/>
      <c r="CR65" s="990"/>
      <c r="CS65" s="991"/>
      <c r="CT65" s="991"/>
      <c r="CU65" s="991"/>
      <c r="CV65" s="992"/>
      <c r="CW65" s="990"/>
      <c r="CX65" s="991"/>
      <c r="CY65" s="991"/>
      <c r="CZ65" s="991"/>
      <c r="DA65" s="992"/>
      <c r="DB65" s="990"/>
      <c r="DC65" s="991"/>
      <c r="DD65" s="991"/>
      <c r="DE65" s="991"/>
      <c r="DF65" s="992"/>
      <c r="DG65" s="990"/>
      <c r="DH65" s="991"/>
      <c r="DI65" s="991"/>
      <c r="DJ65" s="991"/>
      <c r="DK65" s="992"/>
      <c r="DL65" s="990"/>
      <c r="DM65" s="991"/>
      <c r="DN65" s="991"/>
      <c r="DO65" s="991"/>
      <c r="DP65" s="992"/>
      <c r="DQ65" s="990"/>
      <c r="DR65" s="991"/>
      <c r="DS65" s="991"/>
      <c r="DT65" s="991"/>
      <c r="DU65" s="992"/>
      <c r="DV65" s="993"/>
      <c r="DW65" s="994"/>
      <c r="DX65" s="994"/>
      <c r="DY65" s="994"/>
      <c r="DZ65" s="995"/>
      <c r="EA65" s="230"/>
    </row>
    <row r="66" spans="1:131" ht="26.25" customHeight="1" x14ac:dyDescent="0.2">
      <c r="A66" s="996" t="s">
        <v>416</v>
      </c>
      <c r="B66" s="997"/>
      <c r="C66" s="997"/>
      <c r="D66" s="997"/>
      <c r="E66" s="997"/>
      <c r="F66" s="997"/>
      <c r="G66" s="997"/>
      <c r="H66" s="997"/>
      <c r="I66" s="997"/>
      <c r="J66" s="997"/>
      <c r="K66" s="997"/>
      <c r="L66" s="997"/>
      <c r="M66" s="997"/>
      <c r="N66" s="997"/>
      <c r="O66" s="997"/>
      <c r="P66" s="998"/>
      <c r="Q66" s="1002" t="s">
        <v>395</v>
      </c>
      <c r="R66" s="1003"/>
      <c r="S66" s="1003"/>
      <c r="T66" s="1003"/>
      <c r="U66" s="1004"/>
      <c r="V66" s="1002" t="s">
        <v>396</v>
      </c>
      <c r="W66" s="1003"/>
      <c r="X66" s="1003"/>
      <c r="Y66" s="1003"/>
      <c r="Z66" s="1004"/>
      <c r="AA66" s="1002" t="s">
        <v>397</v>
      </c>
      <c r="AB66" s="1003"/>
      <c r="AC66" s="1003"/>
      <c r="AD66" s="1003"/>
      <c r="AE66" s="1004"/>
      <c r="AF66" s="1008" t="s">
        <v>398</v>
      </c>
      <c r="AG66" s="1009"/>
      <c r="AH66" s="1009"/>
      <c r="AI66" s="1009"/>
      <c r="AJ66" s="1010"/>
      <c r="AK66" s="1002" t="s">
        <v>399</v>
      </c>
      <c r="AL66" s="997"/>
      <c r="AM66" s="997"/>
      <c r="AN66" s="997"/>
      <c r="AO66" s="998"/>
      <c r="AP66" s="1002" t="s">
        <v>417</v>
      </c>
      <c r="AQ66" s="1003"/>
      <c r="AR66" s="1003"/>
      <c r="AS66" s="1003"/>
      <c r="AT66" s="1004"/>
      <c r="AU66" s="1002" t="s">
        <v>418</v>
      </c>
      <c r="AV66" s="1003"/>
      <c r="AW66" s="1003"/>
      <c r="AX66" s="1003"/>
      <c r="AY66" s="1004"/>
      <c r="AZ66" s="1002" t="s">
        <v>377</v>
      </c>
      <c r="BA66" s="1003"/>
      <c r="BB66" s="1003"/>
      <c r="BC66" s="1003"/>
      <c r="BD66" s="1016"/>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6"/>
      <c r="CH66" s="957"/>
      <c r="CI66" s="958"/>
      <c r="CJ66" s="958"/>
      <c r="CK66" s="958"/>
      <c r="CL66" s="959"/>
      <c r="CM66" s="957"/>
      <c r="CN66" s="958"/>
      <c r="CO66" s="958"/>
      <c r="CP66" s="958"/>
      <c r="CQ66" s="959"/>
      <c r="CR66" s="957"/>
      <c r="CS66" s="958"/>
      <c r="CT66" s="958"/>
      <c r="CU66" s="958"/>
      <c r="CV66" s="959"/>
      <c r="CW66" s="957"/>
      <c r="CX66" s="958"/>
      <c r="CY66" s="958"/>
      <c r="CZ66" s="958"/>
      <c r="DA66" s="959"/>
      <c r="DB66" s="957"/>
      <c r="DC66" s="958"/>
      <c r="DD66" s="958"/>
      <c r="DE66" s="958"/>
      <c r="DF66" s="959"/>
      <c r="DG66" s="957"/>
      <c r="DH66" s="958"/>
      <c r="DI66" s="958"/>
      <c r="DJ66" s="958"/>
      <c r="DK66" s="959"/>
      <c r="DL66" s="957"/>
      <c r="DM66" s="958"/>
      <c r="DN66" s="958"/>
      <c r="DO66" s="958"/>
      <c r="DP66" s="959"/>
      <c r="DQ66" s="957"/>
      <c r="DR66" s="958"/>
      <c r="DS66" s="958"/>
      <c r="DT66" s="958"/>
      <c r="DU66" s="959"/>
      <c r="DV66" s="945"/>
      <c r="DW66" s="946"/>
      <c r="DX66" s="946"/>
      <c r="DY66" s="946"/>
      <c r="DZ66" s="947"/>
      <c r="EA66" s="230"/>
    </row>
    <row r="67" spans="1:131" ht="26.25" customHeight="1" thickBot="1" x14ac:dyDescent="0.25">
      <c r="A67" s="999"/>
      <c r="B67" s="1000"/>
      <c r="C67" s="1000"/>
      <c r="D67" s="1000"/>
      <c r="E67" s="1000"/>
      <c r="F67" s="1000"/>
      <c r="G67" s="1000"/>
      <c r="H67" s="1000"/>
      <c r="I67" s="1000"/>
      <c r="J67" s="1000"/>
      <c r="K67" s="1000"/>
      <c r="L67" s="1000"/>
      <c r="M67" s="1000"/>
      <c r="N67" s="1000"/>
      <c r="O67" s="1000"/>
      <c r="P67" s="1001"/>
      <c r="Q67" s="1005"/>
      <c r="R67" s="1006"/>
      <c r="S67" s="1006"/>
      <c r="T67" s="1006"/>
      <c r="U67" s="1007"/>
      <c r="V67" s="1005"/>
      <c r="W67" s="1006"/>
      <c r="X67" s="1006"/>
      <c r="Y67" s="1006"/>
      <c r="Z67" s="1007"/>
      <c r="AA67" s="1005"/>
      <c r="AB67" s="1006"/>
      <c r="AC67" s="1006"/>
      <c r="AD67" s="1006"/>
      <c r="AE67" s="1007"/>
      <c r="AF67" s="1011"/>
      <c r="AG67" s="1012"/>
      <c r="AH67" s="1012"/>
      <c r="AI67" s="1012"/>
      <c r="AJ67" s="1013"/>
      <c r="AK67" s="1014"/>
      <c r="AL67" s="1000"/>
      <c r="AM67" s="1000"/>
      <c r="AN67" s="1000"/>
      <c r="AO67" s="1001"/>
      <c r="AP67" s="1005"/>
      <c r="AQ67" s="1006"/>
      <c r="AR67" s="1006"/>
      <c r="AS67" s="1006"/>
      <c r="AT67" s="1007"/>
      <c r="AU67" s="1005"/>
      <c r="AV67" s="1006"/>
      <c r="AW67" s="1006"/>
      <c r="AX67" s="1006"/>
      <c r="AY67" s="1007"/>
      <c r="AZ67" s="1005"/>
      <c r="BA67" s="1006"/>
      <c r="BB67" s="1006"/>
      <c r="BC67" s="1006"/>
      <c r="BD67" s="1017"/>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6"/>
      <c r="CH67" s="957"/>
      <c r="CI67" s="958"/>
      <c r="CJ67" s="958"/>
      <c r="CK67" s="958"/>
      <c r="CL67" s="959"/>
      <c r="CM67" s="957"/>
      <c r="CN67" s="958"/>
      <c r="CO67" s="958"/>
      <c r="CP67" s="958"/>
      <c r="CQ67" s="959"/>
      <c r="CR67" s="957"/>
      <c r="CS67" s="958"/>
      <c r="CT67" s="958"/>
      <c r="CU67" s="958"/>
      <c r="CV67" s="959"/>
      <c r="CW67" s="957"/>
      <c r="CX67" s="958"/>
      <c r="CY67" s="958"/>
      <c r="CZ67" s="958"/>
      <c r="DA67" s="959"/>
      <c r="DB67" s="957"/>
      <c r="DC67" s="958"/>
      <c r="DD67" s="958"/>
      <c r="DE67" s="958"/>
      <c r="DF67" s="959"/>
      <c r="DG67" s="957"/>
      <c r="DH67" s="958"/>
      <c r="DI67" s="958"/>
      <c r="DJ67" s="958"/>
      <c r="DK67" s="959"/>
      <c r="DL67" s="957"/>
      <c r="DM67" s="958"/>
      <c r="DN67" s="958"/>
      <c r="DO67" s="958"/>
      <c r="DP67" s="959"/>
      <c r="DQ67" s="957"/>
      <c r="DR67" s="958"/>
      <c r="DS67" s="958"/>
      <c r="DT67" s="958"/>
      <c r="DU67" s="959"/>
      <c r="DV67" s="945"/>
      <c r="DW67" s="946"/>
      <c r="DX67" s="946"/>
      <c r="DY67" s="946"/>
      <c r="DZ67" s="947"/>
      <c r="EA67" s="230"/>
    </row>
    <row r="68" spans="1:131" ht="26.25" customHeight="1" thickTop="1" x14ac:dyDescent="0.2">
      <c r="A68" s="236">
        <v>1</v>
      </c>
      <c r="B68" s="986" t="s">
        <v>575</v>
      </c>
      <c r="C68" s="987"/>
      <c r="D68" s="987"/>
      <c r="E68" s="987"/>
      <c r="F68" s="987"/>
      <c r="G68" s="987"/>
      <c r="H68" s="987"/>
      <c r="I68" s="987"/>
      <c r="J68" s="987"/>
      <c r="K68" s="987"/>
      <c r="L68" s="987"/>
      <c r="M68" s="987"/>
      <c r="N68" s="987"/>
      <c r="O68" s="987"/>
      <c r="P68" s="988"/>
      <c r="Q68" s="989">
        <v>7703</v>
      </c>
      <c r="R68" s="983"/>
      <c r="S68" s="983"/>
      <c r="T68" s="983"/>
      <c r="U68" s="983"/>
      <c r="V68" s="983">
        <v>7520</v>
      </c>
      <c r="W68" s="983"/>
      <c r="X68" s="983"/>
      <c r="Y68" s="983"/>
      <c r="Z68" s="983"/>
      <c r="AA68" s="983">
        <v>182</v>
      </c>
      <c r="AB68" s="983"/>
      <c r="AC68" s="983"/>
      <c r="AD68" s="983"/>
      <c r="AE68" s="983"/>
      <c r="AF68" s="983">
        <v>182</v>
      </c>
      <c r="AG68" s="983"/>
      <c r="AH68" s="983"/>
      <c r="AI68" s="983"/>
      <c r="AJ68" s="983"/>
      <c r="AK68" s="983">
        <v>11</v>
      </c>
      <c r="AL68" s="983"/>
      <c r="AM68" s="983"/>
      <c r="AN68" s="983"/>
      <c r="AO68" s="983"/>
      <c r="AP68" s="983" t="s">
        <v>574</v>
      </c>
      <c r="AQ68" s="983"/>
      <c r="AR68" s="983"/>
      <c r="AS68" s="983"/>
      <c r="AT68" s="983"/>
      <c r="AU68" s="983" t="s">
        <v>574</v>
      </c>
      <c r="AV68" s="983"/>
      <c r="AW68" s="983"/>
      <c r="AX68" s="983"/>
      <c r="AY68" s="983"/>
      <c r="AZ68" s="984"/>
      <c r="BA68" s="984"/>
      <c r="BB68" s="984"/>
      <c r="BC68" s="984"/>
      <c r="BD68" s="985"/>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6"/>
      <c r="CH68" s="957"/>
      <c r="CI68" s="958"/>
      <c r="CJ68" s="958"/>
      <c r="CK68" s="958"/>
      <c r="CL68" s="959"/>
      <c r="CM68" s="957"/>
      <c r="CN68" s="958"/>
      <c r="CO68" s="958"/>
      <c r="CP68" s="958"/>
      <c r="CQ68" s="959"/>
      <c r="CR68" s="957"/>
      <c r="CS68" s="958"/>
      <c r="CT68" s="958"/>
      <c r="CU68" s="958"/>
      <c r="CV68" s="959"/>
      <c r="CW68" s="957"/>
      <c r="CX68" s="958"/>
      <c r="CY68" s="958"/>
      <c r="CZ68" s="958"/>
      <c r="DA68" s="959"/>
      <c r="DB68" s="957"/>
      <c r="DC68" s="958"/>
      <c r="DD68" s="958"/>
      <c r="DE68" s="958"/>
      <c r="DF68" s="959"/>
      <c r="DG68" s="957"/>
      <c r="DH68" s="958"/>
      <c r="DI68" s="958"/>
      <c r="DJ68" s="958"/>
      <c r="DK68" s="959"/>
      <c r="DL68" s="957"/>
      <c r="DM68" s="958"/>
      <c r="DN68" s="958"/>
      <c r="DO68" s="958"/>
      <c r="DP68" s="959"/>
      <c r="DQ68" s="957"/>
      <c r="DR68" s="958"/>
      <c r="DS68" s="958"/>
      <c r="DT68" s="958"/>
      <c r="DU68" s="959"/>
      <c r="DV68" s="945"/>
      <c r="DW68" s="946"/>
      <c r="DX68" s="946"/>
      <c r="DY68" s="946"/>
      <c r="DZ68" s="947"/>
      <c r="EA68" s="230"/>
    </row>
    <row r="69" spans="1:131" ht="26.25" customHeight="1" x14ac:dyDescent="0.2">
      <c r="A69" s="238">
        <v>2</v>
      </c>
      <c r="B69" s="975" t="s">
        <v>576</v>
      </c>
      <c r="C69" s="976"/>
      <c r="D69" s="976"/>
      <c r="E69" s="976"/>
      <c r="F69" s="976"/>
      <c r="G69" s="976"/>
      <c r="H69" s="976"/>
      <c r="I69" s="976"/>
      <c r="J69" s="976"/>
      <c r="K69" s="976"/>
      <c r="L69" s="976"/>
      <c r="M69" s="976"/>
      <c r="N69" s="976"/>
      <c r="O69" s="976"/>
      <c r="P69" s="977"/>
      <c r="Q69" s="978">
        <v>25</v>
      </c>
      <c r="R69" s="972"/>
      <c r="S69" s="972"/>
      <c r="T69" s="972"/>
      <c r="U69" s="972"/>
      <c r="V69" s="972">
        <v>20</v>
      </c>
      <c r="W69" s="972"/>
      <c r="X69" s="972"/>
      <c r="Y69" s="972"/>
      <c r="Z69" s="972"/>
      <c r="AA69" s="972">
        <v>5</v>
      </c>
      <c r="AB69" s="972"/>
      <c r="AC69" s="972"/>
      <c r="AD69" s="972"/>
      <c r="AE69" s="972"/>
      <c r="AF69" s="972">
        <v>5</v>
      </c>
      <c r="AG69" s="972"/>
      <c r="AH69" s="972"/>
      <c r="AI69" s="972"/>
      <c r="AJ69" s="972"/>
      <c r="AK69" s="972">
        <v>7</v>
      </c>
      <c r="AL69" s="972"/>
      <c r="AM69" s="972"/>
      <c r="AN69" s="972"/>
      <c r="AO69" s="972"/>
      <c r="AP69" s="972" t="s">
        <v>574</v>
      </c>
      <c r="AQ69" s="972"/>
      <c r="AR69" s="972"/>
      <c r="AS69" s="972"/>
      <c r="AT69" s="972"/>
      <c r="AU69" s="972" t="s">
        <v>574</v>
      </c>
      <c r="AV69" s="972"/>
      <c r="AW69" s="972"/>
      <c r="AX69" s="972"/>
      <c r="AY69" s="972"/>
      <c r="AZ69" s="973"/>
      <c r="BA69" s="973"/>
      <c r="BB69" s="973"/>
      <c r="BC69" s="973"/>
      <c r="BD69" s="974"/>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6"/>
      <c r="CH69" s="957"/>
      <c r="CI69" s="958"/>
      <c r="CJ69" s="958"/>
      <c r="CK69" s="958"/>
      <c r="CL69" s="959"/>
      <c r="CM69" s="957"/>
      <c r="CN69" s="958"/>
      <c r="CO69" s="958"/>
      <c r="CP69" s="958"/>
      <c r="CQ69" s="959"/>
      <c r="CR69" s="957"/>
      <c r="CS69" s="958"/>
      <c r="CT69" s="958"/>
      <c r="CU69" s="958"/>
      <c r="CV69" s="959"/>
      <c r="CW69" s="957"/>
      <c r="CX69" s="958"/>
      <c r="CY69" s="958"/>
      <c r="CZ69" s="958"/>
      <c r="DA69" s="959"/>
      <c r="DB69" s="957"/>
      <c r="DC69" s="958"/>
      <c r="DD69" s="958"/>
      <c r="DE69" s="958"/>
      <c r="DF69" s="959"/>
      <c r="DG69" s="957"/>
      <c r="DH69" s="958"/>
      <c r="DI69" s="958"/>
      <c r="DJ69" s="958"/>
      <c r="DK69" s="959"/>
      <c r="DL69" s="957"/>
      <c r="DM69" s="958"/>
      <c r="DN69" s="958"/>
      <c r="DO69" s="958"/>
      <c r="DP69" s="959"/>
      <c r="DQ69" s="957"/>
      <c r="DR69" s="958"/>
      <c r="DS69" s="958"/>
      <c r="DT69" s="958"/>
      <c r="DU69" s="959"/>
      <c r="DV69" s="945"/>
      <c r="DW69" s="946"/>
      <c r="DX69" s="946"/>
      <c r="DY69" s="946"/>
      <c r="DZ69" s="947"/>
      <c r="EA69" s="230"/>
    </row>
    <row r="70" spans="1:131" ht="26.25" customHeight="1" x14ac:dyDescent="0.2">
      <c r="A70" s="238">
        <v>3</v>
      </c>
      <c r="B70" s="975" t="s">
        <v>577</v>
      </c>
      <c r="C70" s="976"/>
      <c r="D70" s="976"/>
      <c r="E70" s="976"/>
      <c r="F70" s="976"/>
      <c r="G70" s="976"/>
      <c r="H70" s="976"/>
      <c r="I70" s="976"/>
      <c r="J70" s="976"/>
      <c r="K70" s="976"/>
      <c r="L70" s="976"/>
      <c r="M70" s="976"/>
      <c r="N70" s="976"/>
      <c r="O70" s="976"/>
      <c r="P70" s="977"/>
      <c r="Q70" s="978">
        <v>181</v>
      </c>
      <c r="R70" s="972"/>
      <c r="S70" s="972"/>
      <c r="T70" s="972"/>
      <c r="U70" s="972"/>
      <c r="V70" s="972">
        <v>172</v>
      </c>
      <c r="W70" s="972"/>
      <c r="X70" s="972"/>
      <c r="Y70" s="972"/>
      <c r="Z70" s="972"/>
      <c r="AA70" s="972">
        <v>9</v>
      </c>
      <c r="AB70" s="972"/>
      <c r="AC70" s="972"/>
      <c r="AD70" s="972"/>
      <c r="AE70" s="972"/>
      <c r="AF70" s="972">
        <v>9</v>
      </c>
      <c r="AG70" s="972"/>
      <c r="AH70" s="972"/>
      <c r="AI70" s="972"/>
      <c r="AJ70" s="972"/>
      <c r="AK70" s="972">
        <v>61</v>
      </c>
      <c r="AL70" s="972"/>
      <c r="AM70" s="972"/>
      <c r="AN70" s="972"/>
      <c r="AO70" s="972"/>
      <c r="AP70" s="972" t="s">
        <v>574</v>
      </c>
      <c r="AQ70" s="972"/>
      <c r="AR70" s="972"/>
      <c r="AS70" s="972"/>
      <c r="AT70" s="972"/>
      <c r="AU70" s="972" t="s">
        <v>574</v>
      </c>
      <c r="AV70" s="972"/>
      <c r="AW70" s="972"/>
      <c r="AX70" s="972"/>
      <c r="AY70" s="972"/>
      <c r="AZ70" s="973"/>
      <c r="BA70" s="973"/>
      <c r="BB70" s="973"/>
      <c r="BC70" s="973"/>
      <c r="BD70" s="974"/>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6"/>
      <c r="CH70" s="957"/>
      <c r="CI70" s="958"/>
      <c r="CJ70" s="958"/>
      <c r="CK70" s="958"/>
      <c r="CL70" s="959"/>
      <c r="CM70" s="957"/>
      <c r="CN70" s="958"/>
      <c r="CO70" s="958"/>
      <c r="CP70" s="958"/>
      <c r="CQ70" s="959"/>
      <c r="CR70" s="957"/>
      <c r="CS70" s="958"/>
      <c r="CT70" s="958"/>
      <c r="CU70" s="958"/>
      <c r="CV70" s="959"/>
      <c r="CW70" s="957"/>
      <c r="CX70" s="958"/>
      <c r="CY70" s="958"/>
      <c r="CZ70" s="958"/>
      <c r="DA70" s="959"/>
      <c r="DB70" s="957"/>
      <c r="DC70" s="958"/>
      <c r="DD70" s="958"/>
      <c r="DE70" s="958"/>
      <c r="DF70" s="959"/>
      <c r="DG70" s="957"/>
      <c r="DH70" s="958"/>
      <c r="DI70" s="958"/>
      <c r="DJ70" s="958"/>
      <c r="DK70" s="959"/>
      <c r="DL70" s="957"/>
      <c r="DM70" s="958"/>
      <c r="DN70" s="958"/>
      <c r="DO70" s="958"/>
      <c r="DP70" s="959"/>
      <c r="DQ70" s="957"/>
      <c r="DR70" s="958"/>
      <c r="DS70" s="958"/>
      <c r="DT70" s="958"/>
      <c r="DU70" s="959"/>
      <c r="DV70" s="945"/>
      <c r="DW70" s="946"/>
      <c r="DX70" s="946"/>
      <c r="DY70" s="946"/>
      <c r="DZ70" s="947"/>
      <c r="EA70" s="230"/>
    </row>
    <row r="71" spans="1:131" ht="26.25" customHeight="1" x14ac:dyDescent="0.2">
      <c r="A71" s="238">
        <v>4</v>
      </c>
      <c r="B71" s="975" t="s">
        <v>578</v>
      </c>
      <c r="C71" s="976"/>
      <c r="D71" s="976"/>
      <c r="E71" s="976"/>
      <c r="F71" s="976"/>
      <c r="G71" s="976"/>
      <c r="H71" s="976"/>
      <c r="I71" s="976"/>
      <c r="J71" s="976"/>
      <c r="K71" s="976"/>
      <c r="L71" s="976"/>
      <c r="M71" s="976"/>
      <c r="N71" s="976"/>
      <c r="O71" s="976"/>
      <c r="P71" s="977"/>
      <c r="Q71" s="978">
        <v>230672</v>
      </c>
      <c r="R71" s="972"/>
      <c r="S71" s="972"/>
      <c r="T71" s="972"/>
      <c r="U71" s="972"/>
      <c r="V71" s="972">
        <v>226071</v>
      </c>
      <c r="W71" s="972"/>
      <c r="X71" s="972"/>
      <c r="Y71" s="972"/>
      <c r="Z71" s="972"/>
      <c r="AA71" s="972">
        <v>4601</v>
      </c>
      <c r="AB71" s="972"/>
      <c r="AC71" s="972"/>
      <c r="AD71" s="972"/>
      <c r="AE71" s="972"/>
      <c r="AF71" s="972">
        <v>4601</v>
      </c>
      <c r="AG71" s="972"/>
      <c r="AH71" s="972"/>
      <c r="AI71" s="972"/>
      <c r="AJ71" s="972"/>
      <c r="AK71" s="972">
        <v>2777</v>
      </c>
      <c r="AL71" s="972"/>
      <c r="AM71" s="972"/>
      <c r="AN71" s="972"/>
      <c r="AO71" s="972"/>
      <c r="AP71" s="972" t="s">
        <v>574</v>
      </c>
      <c r="AQ71" s="972"/>
      <c r="AR71" s="972"/>
      <c r="AS71" s="972"/>
      <c r="AT71" s="972"/>
      <c r="AU71" s="972" t="s">
        <v>574</v>
      </c>
      <c r="AV71" s="972"/>
      <c r="AW71" s="972"/>
      <c r="AX71" s="972"/>
      <c r="AY71" s="972"/>
      <c r="AZ71" s="973"/>
      <c r="BA71" s="973"/>
      <c r="BB71" s="973"/>
      <c r="BC71" s="973"/>
      <c r="BD71" s="974"/>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6"/>
      <c r="CH71" s="957"/>
      <c r="CI71" s="958"/>
      <c r="CJ71" s="958"/>
      <c r="CK71" s="958"/>
      <c r="CL71" s="959"/>
      <c r="CM71" s="957"/>
      <c r="CN71" s="958"/>
      <c r="CO71" s="958"/>
      <c r="CP71" s="958"/>
      <c r="CQ71" s="959"/>
      <c r="CR71" s="957"/>
      <c r="CS71" s="958"/>
      <c r="CT71" s="958"/>
      <c r="CU71" s="958"/>
      <c r="CV71" s="959"/>
      <c r="CW71" s="957"/>
      <c r="CX71" s="958"/>
      <c r="CY71" s="958"/>
      <c r="CZ71" s="958"/>
      <c r="DA71" s="959"/>
      <c r="DB71" s="957"/>
      <c r="DC71" s="958"/>
      <c r="DD71" s="958"/>
      <c r="DE71" s="958"/>
      <c r="DF71" s="959"/>
      <c r="DG71" s="957"/>
      <c r="DH71" s="958"/>
      <c r="DI71" s="958"/>
      <c r="DJ71" s="958"/>
      <c r="DK71" s="959"/>
      <c r="DL71" s="957"/>
      <c r="DM71" s="958"/>
      <c r="DN71" s="958"/>
      <c r="DO71" s="958"/>
      <c r="DP71" s="959"/>
      <c r="DQ71" s="957"/>
      <c r="DR71" s="958"/>
      <c r="DS71" s="958"/>
      <c r="DT71" s="958"/>
      <c r="DU71" s="959"/>
      <c r="DV71" s="945"/>
      <c r="DW71" s="946"/>
      <c r="DX71" s="946"/>
      <c r="DY71" s="946"/>
      <c r="DZ71" s="947"/>
      <c r="EA71" s="230"/>
    </row>
    <row r="72" spans="1:131" ht="26.25" customHeight="1" x14ac:dyDescent="0.2">
      <c r="A72" s="238">
        <v>5</v>
      </c>
      <c r="B72" s="975"/>
      <c r="C72" s="976"/>
      <c r="D72" s="976"/>
      <c r="E72" s="976"/>
      <c r="F72" s="976"/>
      <c r="G72" s="976"/>
      <c r="H72" s="976"/>
      <c r="I72" s="976"/>
      <c r="J72" s="976"/>
      <c r="K72" s="976"/>
      <c r="L72" s="976"/>
      <c r="M72" s="976"/>
      <c r="N72" s="976"/>
      <c r="O72" s="976"/>
      <c r="P72" s="977"/>
      <c r="Q72" s="978"/>
      <c r="R72" s="972"/>
      <c r="S72" s="972"/>
      <c r="T72" s="972"/>
      <c r="U72" s="972"/>
      <c r="V72" s="972"/>
      <c r="W72" s="972"/>
      <c r="X72" s="972"/>
      <c r="Y72" s="972"/>
      <c r="Z72" s="972"/>
      <c r="AA72" s="972"/>
      <c r="AB72" s="972"/>
      <c r="AC72" s="972"/>
      <c r="AD72" s="972"/>
      <c r="AE72" s="972"/>
      <c r="AF72" s="972"/>
      <c r="AG72" s="972"/>
      <c r="AH72" s="972"/>
      <c r="AI72" s="972"/>
      <c r="AJ72" s="972"/>
      <c r="AK72" s="972"/>
      <c r="AL72" s="972"/>
      <c r="AM72" s="972"/>
      <c r="AN72" s="972"/>
      <c r="AO72" s="972"/>
      <c r="AP72" s="972"/>
      <c r="AQ72" s="972"/>
      <c r="AR72" s="972"/>
      <c r="AS72" s="972"/>
      <c r="AT72" s="972"/>
      <c r="AU72" s="972"/>
      <c r="AV72" s="972"/>
      <c r="AW72" s="972"/>
      <c r="AX72" s="972"/>
      <c r="AY72" s="972"/>
      <c r="AZ72" s="973"/>
      <c r="BA72" s="973"/>
      <c r="BB72" s="973"/>
      <c r="BC72" s="973"/>
      <c r="BD72" s="974"/>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6"/>
      <c r="CH72" s="957"/>
      <c r="CI72" s="958"/>
      <c r="CJ72" s="958"/>
      <c r="CK72" s="958"/>
      <c r="CL72" s="959"/>
      <c r="CM72" s="957"/>
      <c r="CN72" s="958"/>
      <c r="CO72" s="958"/>
      <c r="CP72" s="958"/>
      <c r="CQ72" s="959"/>
      <c r="CR72" s="957"/>
      <c r="CS72" s="958"/>
      <c r="CT72" s="958"/>
      <c r="CU72" s="958"/>
      <c r="CV72" s="959"/>
      <c r="CW72" s="957"/>
      <c r="CX72" s="958"/>
      <c r="CY72" s="958"/>
      <c r="CZ72" s="958"/>
      <c r="DA72" s="959"/>
      <c r="DB72" s="957"/>
      <c r="DC72" s="958"/>
      <c r="DD72" s="958"/>
      <c r="DE72" s="958"/>
      <c r="DF72" s="959"/>
      <c r="DG72" s="957"/>
      <c r="DH72" s="958"/>
      <c r="DI72" s="958"/>
      <c r="DJ72" s="958"/>
      <c r="DK72" s="959"/>
      <c r="DL72" s="957"/>
      <c r="DM72" s="958"/>
      <c r="DN72" s="958"/>
      <c r="DO72" s="958"/>
      <c r="DP72" s="959"/>
      <c r="DQ72" s="957"/>
      <c r="DR72" s="958"/>
      <c r="DS72" s="958"/>
      <c r="DT72" s="958"/>
      <c r="DU72" s="959"/>
      <c r="DV72" s="945"/>
      <c r="DW72" s="946"/>
      <c r="DX72" s="946"/>
      <c r="DY72" s="946"/>
      <c r="DZ72" s="947"/>
      <c r="EA72" s="230"/>
    </row>
    <row r="73" spans="1:131" ht="26.25" customHeight="1" x14ac:dyDescent="0.2">
      <c r="A73" s="238">
        <v>6</v>
      </c>
      <c r="B73" s="975"/>
      <c r="C73" s="976"/>
      <c r="D73" s="976"/>
      <c r="E73" s="976"/>
      <c r="F73" s="976"/>
      <c r="G73" s="976"/>
      <c r="H73" s="976"/>
      <c r="I73" s="976"/>
      <c r="J73" s="976"/>
      <c r="K73" s="976"/>
      <c r="L73" s="976"/>
      <c r="M73" s="976"/>
      <c r="N73" s="976"/>
      <c r="O73" s="976"/>
      <c r="P73" s="977"/>
      <c r="Q73" s="978"/>
      <c r="R73" s="972"/>
      <c r="S73" s="972"/>
      <c r="T73" s="972"/>
      <c r="U73" s="972"/>
      <c r="V73" s="972"/>
      <c r="W73" s="972"/>
      <c r="X73" s="972"/>
      <c r="Y73" s="972"/>
      <c r="Z73" s="972"/>
      <c r="AA73" s="972"/>
      <c r="AB73" s="972"/>
      <c r="AC73" s="972"/>
      <c r="AD73" s="972"/>
      <c r="AE73" s="972"/>
      <c r="AF73" s="972"/>
      <c r="AG73" s="972"/>
      <c r="AH73" s="972"/>
      <c r="AI73" s="972"/>
      <c r="AJ73" s="972"/>
      <c r="AK73" s="972"/>
      <c r="AL73" s="972"/>
      <c r="AM73" s="972"/>
      <c r="AN73" s="972"/>
      <c r="AO73" s="972"/>
      <c r="AP73" s="972"/>
      <c r="AQ73" s="972"/>
      <c r="AR73" s="972"/>
      <c r="AS73" s="972"/>
      <c r="AT73" s="972"/>
      <c r="AU73" s="972"/>
      <c r="AV73" s="972"/>
      <c r="AW73" s="972"/>
      <c r="AX73" s="972"/>
      <c r="AY73" s="972"/>
      <c r="AZ73" s="973"/>
      <c r="BA73" s="973"/>
      <c r="BB73" s="973"/>
      <c r="BC73" s="973"/>
      <c r="BD73" s="974"/>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6"/>
      <c r="CH73" s="957"/>
      <c r="CI73" s="958"/>
      <c r="CJ73" s="958"/>
      <c r="CK73" s="958"/>
      <c r="CL73" s="959"/>
      <c r="CM73" s="957"/>
      <c r="CN73" s="958"/>
      <c r="CO73" s="958"/>
      <c r="CP73" s="958"/>
      <c r="CQ73" s="959"/>
      <c r="CR73" s="957"/>
      <c r="CS73" s="958"/>
      <c r="CT73" s="958"/>
      <c r="CU73" s="958"/>
      <c r="CV73" s="959"/>
      <c r="CW73" s="957"/>
      <c r="CX73" s="958"/>
      <c r="CY73" s="958"/>
      <c r="CZ73" s="958"/>
      <c r="DA73" s="959"/>
      <c r="DB73" s="957"/>
      <c r="DC73" s="958"/>
      <c r="DD73" s="958"/>
      <c r="DE73" s="958"/>
      <c r="DF73" s="959"/>
      <c r="DG73" s="957"/>
      <c r="DH73" s="958"/>
      <c r="DI73" s="958"/>
      <c r="DJ73" s="958"/>
      <c r="DK73" s="959"/>
      <c r="DL73" s="957"/>
      <c r="DM73" s="958"/>
      <c r="DN73" s="958"/>
      <c r="DO73" s="958"/>
      <c r="DP73" s="959"/>
      <c r="DQ73" s="957"/>
      <c r="DR73" s="958"/>
      <c r="DS73" s="958"/>
      <c r="DT73" s="958"/>
      <c r="DU73" s="959"/>
      <c r="DV73" s="945"/>
      <c r="DW73" s="946"/>
      <c r="DX73" s="946"/>
      <c r="DY73" s="946"/>
      <c r="DZ73" s="947"/>
      <c r="EA73" s="230"/>
    </row>
    <row r="74" spans="1:131" ht="26.25" customHeight="1" x14ac:dyDescent="0.2">
      <c r="A74" s="238">
        <v>7</v>
      </c>
      <c r="B74" s="975"/>
      <c r="C74" s="976"/>
      <c r="D74" s="976"/>
      <c r="E74" s="976"/>
      <c r="F74" s="976"/>
      <c r="G74" s="976"/>
      <c r="H74" s="976"/>
      <c r="I74" s="976"/>
      <c r="J74" s="976"/>
      <c r="K74" s="976"/>
      <c r="L74" s="976"/>
      <c r="M74" s="976"/>
      <c r="N74" s="976"/>
      <c r="O74" s="976"/>
      <c r="P74" s="977"/>
      <c r="Q74" s="978"/>
      <c r="R74" s="972"/>
      <c r="S74" s="972"/>
      <c r="T74" s="972"/>
      <c r="U74" s="972"/>
      <c r="V74" s="972"/>
      <c r="W74" s="972"/>
      <c r="X74" s="972"/>
      <c r="Y74" s="972"/>
      <c r="Z74" s="972"/>
      <c r="AA74" s="972"/>
      <c r="AB74" s="972"/>
      <c r="AC74" s="972"/>
      <c r="AD74" s="972"/>
      <c r="AE74" s="972"/>
      <c r="AF74" s="972"/>
      <c r="AG74" s="972"/>
      <c r="AH74" s="972"/>
      <c r="AI74" s="972"/>
      <c r="AJ74" s="972"/>
      <c r="AK74" s="972"/>
      <c r="AL74" s="972"/>
      <c r="AM74" s="972"/>
      <c r="AN74" s="972"/>
      <c r="AO74" s="972"/>
      <c r="AP74" s="972"/>
      <c r="AQ74" s="972"/>
      <c r="AR74" s="972"/>
      <c r="AS74" s="972"/>
      <c r="AT74" s="972"/>
      <c r="AU74" s="972"/>
      <c r="AV74" s="972"/>
      <c r="AW74" s="972"/>
      <c r="AX74" s="972"/>
      <c r="AY74" s="972"/>
      <c r="AZ74" s="973"/>
      <c r="BA74" s="973"/>
      <c r="BB74" s="973"/>
      <c r="BC74" s="973"/>
      <c r="BD74" s="974"/>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6"/>
      <c r="CH74" s="957"/>
      <c r="CI74" s="958"/>
      <c r="CJ74" s="958"/>
      <c r="CK74" s="958"/>
      <c r="CL74" s="959"/>
      <c r="CM74" s="957"/>
      <c r="CN74" s="958"/>
      <c r="CO74" s="958"/>
      <c r="CP74" s="958"/>
      <c r="CQ74" s="959"/>
      <c r="CR74" s="957"/>
      <c r="CS74" s="958"/>
      <c r="CT74" s="958"/>
      <c r="CU74" s="958"/>
      <c r="CV74" s="959"/>
      <c r="CW74" s="957"/>
      <c r="CX74" s="958"/>
      <c r="CY74" s="958"/>
      <c r="CZ74" s="958"/>
      <c r="DA74" s="959"/>
      <c r="DB74" s="957"/>
      <c r="DC74" s="958"/>
      <c r="DD74" s="958"/>
      <c r="DE74" s="958"/>
      <c r="DF74" s="959"/>
      <c r="DG74" s="957"/>
      <c r="DH74" s="958"/>
      <c r="DI74" s="958"/>
      <c r="DJ74" s="958"/>
      <c r="DK74" s="959"/>
      <c r="DL74" s="957"/>
      <c r="DM74" s="958"/>
      <c r="DN74" s="958"/>
      <c r="DO74" s="958"/>
      <c r="DP74" s="959"/>
      <c r="DQ74" s="957"/>
      <c r="DR74" s="958"/>
      <c r="DS74" s="958"/>
      <c r="DT74" s="958"/>
      <c r="DU74" s="959"/>
      <c r="DV74" s="945"/>
      <c r="DW74" s="946"/>
      <c r="DX74" s="946"/>
      <c r="DY74" s="946"/>
      <c r="DZ74" s="947"/>
      <c r="EA74" s="230"/>
    </row>
    <row r="75" spans="1:131" ht="26.25" customHeight="1" x14ac:dyDescent="0.2">
      <c r="A75" s="238">
        <v>8</v>
      </c>
      <c r="B75" s="975"/>
      <c r="C75" s="976"/>
      <c r="D75" s="976"/>
      <c r="E75" s="976"/>
      <c r="F75" s="976"/>
      <c r="G75" s="976"/>
      <c r="H75" s="976"/>
      <c r="I75" s="976"/>
      <c r="J75" s="976"/>
      <c r="K75" s="976"/>
      <c r="L75" s="976"/>
      <c r="M75" s="976"/>
      <c r="N75" s="976"/>
      <c r="O75" s="976"/>
      <c r="P75" s="977"/>
      <c r="Q75" s="979"/>
      <c r="R75" s="980"/>
      <c r="S75" s="980"/>
      <c r="T75" s="980"/>
      <c r="U75" s="981"/>
      <c r="V75" s="982"/>
      <c r="W75" s="980"/>
      <c r="X75" s="980"/>
      <c r="Y75" s="980"/>
      <c r="Z75" s="981"/>
      <c r="AA75" s="982"/>
      <c r="AB75" s="980"/>
      <c r="AC75" s="980"/>
      <c r="AD75" s="980"/>
      <c r="AE75" s="981"/>
      <c r="AF75" s="982"/>
      <c r="AG75" s="980"/>
      <c r="AH75" s="980"/>
      <c r="AI75" s="980"/>
      <c r="AJ75" s="981"/>
      <c r="AK75" s="982"/>
      <c r="AL75" s="980"/>
      <c r="AM75" s="980"/>
      <c r="AN75" s="980"/>
      <c r="AO75" s="981"/>
      <c r="AP75" s="982"/>
      <c r="AQ75" s="980"/>
      <c r="AR75" s="980"/>
      <c r="AS75" s="980"/>
      <c r="AT75" s="981"/>
      <c r="AU75" s="982"/>
      <c r="AV75" s="980"/>
      <c r="AW75" s="980"/>
      <c r="AX75" s="980"/>
      <c r="AY75" s="981"/>
      <c r="AZ75" s="973"/>
      <c r="BA75" s="973"/>
      <c r="BB75" s="973"/>
      <c r="BC75" s="973"/>
      <c r="BD75" s="974"/>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6"/>
      <c r="CH75" s="957"/>
      <c r="CI75" s="958"/>
      <c r="CJ75" s="958"/>
      <c r="CK75" s="958"/>
      <c r="CL75" s="959"/>
      <c r="CM75" s="957"/>
      <c r="CN75" s="958"/>
      <c r="CO75" s="958"/>
      <c r="CP75" s="958"/>
      <c r="CQ75" s="959"/>
      <c r="CR75" s="957"/>
      <c r="CS75" s="958"/>
      <c r="CT75" s="958"/>
      <c r="CU75" s="958"/>
      <c r="CV75" s="959"/>
      <c r="CW75" s="957"/>
      <c r="CX75" s="958"/>
      <c r="CY75" s="958"/>
      <c r="CZ75" s="958"/>
      <c r="DA75" s="959"/>
      <c r="DB75" s="957"/>
      <c r="DC75" s="958"/>
      <c r="DD75" s="958"/>
      <c r="DE75" s="958"/>
      <c r="DF75" s="959"/>
      <c r="DG75" s="957"/>
      <c r="DH75" s="958"/>
      <c r="DI75" s="958"/>
      <c r="DJ75" s="958"/>
      <c r="DK75" s="959"/>
      <c r="DL75" s="957"/>
      <c r="DM75" s="958"/>
      <c r="DN75" s="958"/>
      <c r="DO75" s="958"/>
      <c r="DP75" s="959"/>
      <c r="DQ75" s="957"/>
      <c r="DR75" s="958"/>
      <c r="DS75" s="958"/>
      <c r="DT75" s="958"/>
      <c r="DU75" s="959"/>
      <c r="DV75" s="945"/>
      <c r="DW75" s="946"/>
      <c r="DX75" s="946"/>
      <c r="DY75" s="946"/>
      <c r="DZ75" s="947"/>
      <c r="EA75" s="230"/>
    </row>
    <row r="76" spans="1:131" ht="26.25" customHeight="1" x14ac:dyDescent="0.2">
      <c r="A76" s="238">
        <v>9</v>
      </c>
      <c r="B76" s="975"/>
      <c r="C76" s="976"/>
      <c r="D76" s="976"/>
      <c r="E76" s="976"/>
      <c r="F76" s="976"/>
      <c r="G76" s="976"/>
      <c r="H76" s="976"/>
      <c r="I76" s="976"/>
      <c r="J76" s="976"/>
      <c r="K76" s="976"/>
      <c r="L76" s="976"/>
      <c r="M76" s="976"/>
      <c r="N76" s="976"/>
      <c r="O76" s="976"/>
      <c r="P76" s="977"/>
      <c r="Q76" s="979"/>
      <c r="R76" s="980"/>
      <c r="S76" s="980"/>
      <c r="T76" s="980"/>
      <c r="U76" s="981"/>
      <c r="V76" s="982"/>
      <c r="W76" s="980"/>
      <c r="X76" s="980"/>
      <c r="Y76" s="980"/>
      <c r="Z76" s="981"/>
      <c r="AA76" s="982"/>
      <c r="AB76" s="980"/>
      <c r="AC76" s="980"/>
      <c r="AD76" s="980"/>
      <c r="AE76" s="981"/>
      <c r="AF76" s="982"/>
      <c r="AG76" s="980"/>
      <c r="AH76" s="980"/>
      <c r="AI76" s="980"/>
      <c r="AJ76" s="981"/>
      <c r="AK76" s="982"/>
      <c r="AL76" s="980"/>
      <c r="AM76" s="980"/>
      <c r="AN76" s="980"/>
      <c r="AO76" s="981"/>
      <c r="AP76" s="982"/>
      <c r="AQ76" s="980"/>
      <c r="AR76" s="980"/>
      <c r="AS76" s="980"/>
      <c r="AT76" s="981"/>
      <c r="AU76" s="982"/>
      <c r="AV76" s="980"/>
      <c r="AW76" s="980"/>
      <c r="AX76" s="980"/>
      <c r="AY76" s="981"/>
      <c r="AZ76" s="973"/>
      <c r="BA76" s="973"/>
      <c r="BB76" s="973"/>
      <c r="BC76" s="973"/>
      <c r="BD76" s="974"/>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6"/>
      <c r="CH76" s="957"/>
      <c r="CI76" s="958"/>
      <c r="CJ76" s="958"/>
      <c r="CK76" s="958"/>
      <c r="CL76" s="959"/>
      <c r="CM76" s="957"/>
      <c r="CN76" s="958"/>
      <c r="CO76" s="958"/>
      <c r="CP76" s="958"/>
      <c r="CQ76" s="959"/>
      <c r="CR76" s="957"/>
      <c r="CS76" s="958"/>
      <c r="CT76" s="958"/>
      <c r="CU76" s="958"/>
      <c r="CV76" s="959"/>
      <c r="CW76" s="957"/>
      <c r="CX76" s="958"/>
      <c r="CY76" s="958"/>
      <c r="CZ76" s="958"/>
      <c r="DA76" s="959"/>
      <c r="DB76" s="957"/>
      <c r="DC76" s="958"/>
      <c r="DD76" s="958"/>
      <c r="DE76" s="958"/>
      <c r="DF76" s="959"/>
      <c r="DG76" s="957"/>
      <c r="DH76" s="958"/>
      <c r="DI76" s="958"/>
      <c r="DJ76" s="958"/>
      <c r="DK76" s="959"/>
      <c r="DL76" s="957"/>
      <c r="DM76" s="958"/>
      <c r="DN76" s="958"/>
      <c r="DO76" s="958"/>
      <c r="DP76" s="959"/>
      <c r="DQ76" s="957"/>
      <c r="DR76" s="958"/>
      <c r="DS76" s="958"/>
      <c r="DT76" s="958"/>
      <c r="DU76" s="959"/>
      <c r="DV76" s="945"/>
      <c r="DW76" s="946"/>
      <c r="DX76" s="946"/>
      <c r="DY76" s="946"/>
      <c r="DZ76" s="947"/>
      <c r="EA76" s="230"/>
    </row>
    <row r="77" spans="1:131" ht="26.25" customHeight="1" x14ac:dyDescent="0.2">
      <c r="A77" s="238">
        <v>10</v>
      </c>
      <c r="B77" s="975"/>
      <c r="C77" s="976"/>
      <c r="D77" s="976"/>
      <c r="E77" s="976"/>
      <c r="F77" s="976"/>
      <c r="G77" s="976"/>
      <c r="H77" s="976"/>
      <c r="I77" s="976"/>
      <c r="J77" s="976"/>
      <c r="K77" s="976"/>
      <c r="L77" s="976"/>
      <c r="M77" s="976"/>
      <c r="N77" s="976"/>
      <c r="O77" s="976"/>
      <c r="P77" s="977"/>
      <c r="Q77" s="979"/>
      <c r="R77" s="980"/>
      <c r="S77" s="980"/>
      <c r="T77" s="980"/>
      <c r="U77" s="981"/>
      <c r="V77" s="982"/>
      <c r="W77" s="980"/>
      <c r="X77" s="980"/>
      <c r="Y77" s="980"/>
      <c r="Z77" s="981"/>
      <c r="AA77" s="982"/>
      <c r="AB77" s="980"/>
      <c r="AC77" s="980"/>
      <c r="AD77" s="980"/>
      <c r="AE77" s="981"/>
      <c r="AF77" s="982"/>
      <c r="AG77" s="980"/>
      <c r="AH77" s="980"/>
      <c r="AI77" s="980"/>
      <c r="AJ77" s="981"/>
      <c r="AK77" s="982"/>
      <c r="AL77" s="980"/>
      <c r="AM77" s="980"/>
      <c r="AN77" s="980"/>
      <c r="AO77" s="981"/>
      <c r="AP77" s="982"/>
      <c r="AQ77" s="980"/>
      <c r="AR77" s="980"/>
      <c r="AS77" s="980"/>
      <c r="AT77" s="981"/>
      <c r="AU77" s="982"/>
      <c r="AV77" s="980"/>
      <c r="AW77" s="980"/>
      <c r="AX77" s="980"/>
      <c r="AY77" s="981"/>
      <c r="AZ77" s="973"/>
      <c r="BA77" s="973"/>
      <c r="BB77" s="973"/>
      <c r="BC77" s="973"/>
      <c r="BD77" s="974"/>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6"/>
      <c r="CH77" s="957"/>
      <c r="CI77" s="958"/>
      <c r="CJ77" s="958"/>
      <c r="CK77" s="958"/>
      <c r="CL77" s="959"/>
      <c r="CM77" s="957"/>
      <c r="CN77" s="958"/>
      <c r="CO77" s="958"/>
      <c r="CP77" s="958"/>
      <c r="CQ77" s="959"/>
      <c r="CR77" s="957"/>
      <c r="CS77" s="958"/>
      <c r="CT77" s="958"/>
      <c r="CU77" s="958"/>
      <c r="CV77" s="959"/>
      <c r="CW77" s="957"/>
      <c r="CX77" s="958"/>
      <c r="CY77" s="958"/>
      <c r="CZ77" s="958"/>
      <c r="DA77" s="959"/>
      <c r="DB77" s="957"/>
      <c r="DC77" s="958"/>
      <c r="DD77" s="958"/>
      <c r="DE77" s="958"/>
      <c r="DF77" s="959"/>
      <c r="DG77" s="957"/>
      <c r="DH77" s="958"/>
      <c r="DI77" s="958"/>
      <c r="DJ77" s="958"/>
      <c r="DK77" s="959"/>
      <c r="DL77" s="957"/>
      <c r="DM77" s="958"/>
      <c r="DN77" s="958"/>
      <c r="DO77" s="958"/>
      <c r="DP77" s="959"/>
      <c r="DQ77" s="957"/>
      <c r="DR77" s="958"/>
      <c r="DS77" s="958"/>
      <c r="DT77" s="958"/>
      <c r="DU77" s="959"/>
      <c r="DV77" s="945"/>
      <c r="DW77" s="946"/>
      <c r="DX77" s="946"/>
      <c r="DY77" s="946"/>
      <c r="DZ77" s="947"/>
      <c r="EA77" s="230"/>
    </row>
    <row r="78" spans="1:131" ht="26.25" customHeight="1" x14ac:dyDescent="0.2">
      <c r="A78" s="238">
        <v>11</v>
      </c>
      <c r="B78" s="975"/>
      <c r="C78" s="976"/>
      <c r="D78" s="976"/>
      <c r="E78" s="976"/>
      <c r="F78" s="976"/>
      <c r="G78" s="976"/>
      <c r="H78" s="976"/>
      <c r="I78" s="976"/>
      <c r="J78" s="976"/>
      <c r="K78" s="976"/>
      <c r="L78" s="976"/>
      <c r="M78" s="976"/>
      <c r="N78" s="976"/>
      <c r="O78" s="976"/>
      <c r="P78" s="977"/>
      <c r="Q78" s="978"/>
      <c r="R78" s="972"/>
      <c r="S78" s="972"/>
      <c r="T78" s="972"/>
      <c r="U78" s="972"/>
      <c r="V78" s="972"/>
      <c r="W78" s="972"/>
      <c r="X78" s="972"/>
      <c r="Y78" s="972"/>
      <c r="Z78" s="972"/>
      <c r="AA78" s="972"/>
      <c r="AB78" s="972"/>
      <c r="AC78" s="972"/>
      <c r="AD78" s="972"/>
      <c r="AE78" s="972"/>
      <c r="AF78" s="972"/>
      <c r="AG78" s="972"/>
      <c r="AH78" s="972"/>
      <c r="AI78" s="972"/>
      <c r="AJ78" s="972"/>
      <c r="AK78" s="972"/>
      <c r="AL78" s="972"/>
      <c r="AM78" s="972"/>
      <c r="AN78" s="972"/>
      <c r="AO78" s="972"/>
      <c r="AP78" s="972"/>
      <c r="AQ78" s="972"/>
      <c r="AR78" s="972"/>
      <c r="AS78" s="972"/>
      <c r="AT78" s="972"/>
      <c r="AU78" s="972"/>
      <c r="AV78" s="972"/>
      <c r="AW78" s="972"/>
      <c r="AX78" s="972"/>
      <c r="AY78" s="972"/>
      <c r="AZ78" s="973"/>
      <c r="BA78" s="973"/>
      <c r="BB78" s="973"/>
      <c r="BC78" s="973"/>
      <c r="BD78" s="974"/>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6"/>
      <c r="CH78" s="957"/>
      <c r="CI78" s="958"/>
      <c r="CJ78" s="958"/>
      <c r="CK78" s="958"/>
      <c r="CL78" s="959"/>
      <c r="CM78" s="957"/>
      <c r="CN78" s="958"/>
      <c r="CO78" s="958"/>
      <c r="CP78" s="958"/>
      <c r="CQ78" s="959"/>
      <c r="CR78" s="957"/>
      <c r="CS78" s="958"/>
      <c r="CT78" s="958"/>
      <c r="CU78" s="958"/>
      <c r="CV78" s="959"/>
      <c r="CW78" s="957"/>
      <c r="CX78" s="958"/>
      <c r="CY78" s="958"/>
      <c r="CZ78" s="958"/>
      <c r="DA78" s="959"/>
      <c r="DB78" s="957"/>
      <c r="DC78" s="958"/>
      <c r="DD78" s="958"/>
      <c r="DE78" s="958"/>
      <c r="DF78" s="959"/>
      <c r="DG78" s="957"/>
      <c r="DH78" s="958"/>
      <c r="DI78" s="958"/>
      <c r="DJ78" s="958"/>
      <c r="DK78" s="959"/>
      <c r="DL78" s="957"/>
      <c r="DM78" s="958"/>
      <c r="DN78" s="958"/>
      <c r="DO78" s="958"/>
      <c r="DP78" s="959"/>
      <c r="DQ78" s="957"/>
      <c r="DR78" s="958"/>
      <c r="DS78" s="958"/>
      <c r="DT78" s="958"/>
      <c r="DU78" s="959"/>
      <c r="DV78" s="945"/>
      <c r="DW78" s="946"/>
      <c r="DX78" s="946"/>
      <c r="DY78" s="946"/>
      <c r="DZ78" s="947"/>
      <c r="EA78" s="230"/>
    </row>
    <row r="79" spans="1:131" ht="26.25" customHeight="1" x14ac:dyDescent="0.2">
      <c r="A79" s="238">
        <v>12</v>
      </c>
      <c r="B79" s="975"/>
      <c r="C79" s="976"/>
      <c r="D79" s="976"/>
      <c r="E79" s="976"/>
      <c r="F79" s="976"/>
      <c r="G79" s="976"/>
      <c r="H79" s="976"/>
      <c r="I79" s="976"/>
      <c r="J79" s="976"/>
      <c r="K79" s="976"/>
      <c r="L79" s="976"/>
      <c r="M79" s="976"/>
      <c r="N79" s="976"/>
      <c r="O79" s="976"/>
      <c r="P79" s="977"/>
      <c r="Q79" s="978"/>
      <c r="R79" s="972"/>
      <c r="S79" s="972"/>
      <c r="T79" s="972"/>
      <c r="U79" s="972"/>
      <c r="V79" s="972"/>
      <c r="W79" s="972"/>
      <c r="X79" s="972"/>
      <c r="Y79" s="972"/>
      <c r="Z79" s="972"/>
      <c r="AA79" s="972"/>
      <c r="AB79" s="972"/>
      <c r="AC79" s="972"/>
      <c r="AD79" s="972"/>
      <c r="AE79" s="972"/>
      <c r="AF79" s="972"/>
      <c r="AG79" s="972"/>
      <c r="AH79" s="972"/>
      <c r="AI79" s="972"/>
      <c r="AJ79" s="972"/>
      <c r="AK79" s="972"/>
      <c r="AL79" s="972"/>
      <c r="AM79" s="972"/>
      <c r="AN79" s="972"/>
      <c r="AO79" s="972"/>
      <c r="AP79" s="972"/>
      <c r="AQ79" s="972"/>
      <c r="AR79" s="972"/>
      <c r="AS79" s="972"/>
      <c r="AT79" s="972"/>
      <c r="AU79" s="972"/>
      <c r="AV79" s="972"/>
      <c r="AW79" s="972"/>
      <c r="AX79" s="972"/>
      <c r="AY79" s="972"/>
      <c r="AZ79" s="973"/>
      <c r="BA79" s="973"/>
      <c r="BB79" s="973"/>
      <c r="BC79" s="973"/>
      <c r="BD79" s="974"/>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6"/>
      <c r="CH79" s="957"/>
      <c r="CI79" s="958"/>
      <c r="CJ79" s="958"/>
      <c r="CK79" s="958"/>
      <c r="CL79" s="959"/>
      <c r="CM79" s="957"/>
      <c r="CN79" s="958"/>
      <c r="CO79" s="958"/>
      <c r="CP79" s="958"/>
      <c r="CQ79" s="959"/>
      <c r="CR79" s="957"/>
      <c r="CS79" s="958"/>
      <c r="CT79" s="958"/>
      <c r="CU79" s="958"/>
      <c r="CV79" s="959"/>
      <c r="CW79" s="957"/>
      <c r="CX79" s="958"/>
      <c r="CY79" s="958"/>
      <c r="CZ79" s="958"/>
      <c r="DA79" s="959"/>
      <c r="DB79" s="957"/>
      <c r="DC79" s="958"/>
      <c r="DD79" s="958"/>
      <c r="DE79" s="958"/>
      <c r="DF79" s="959"/>
      <c r="DG79" s="957"/>
      <c r="DH79" s="958"/>
      <c r="DI79" s="958"/>
      <c r="DJ79" s="958"/>
      <c r="DK79" s="959"/>
      <c r="DL79" s="957"/>
      <c r="DM79" s="958"/>
      <c r="DN79" s="958"/>
      <c r="DO79" s="958"/>
      <c r="DP79" s="959"/>
      <c r="DQ79" s="957"/>
      <c r="DR79" s="958"/>
      <c r="DS79" s="958"/>
      <c r="DT79" s="958"/>
      <c r="DU79" s="959"/>
      <c r="DV79" s="945"/>
      <c r="DW79" s="946"/>
      <c r="DX79" s="946"/>
      <c r="DY79" s="946"/>
      <c r="DZ79" s="947"/>
      <c r="EA79" s="230"/>
    </row>
    <row r="80" spans="1:131" ht="26.25" customHeight="1" x14ac:dyDescent="0.2">
      <c r="A80" s="238">
        <v>13</v>
      </c>
      <c r="B80" s="975"/>
      <c r="C80" s="976"/>
      <c r="D80" s="976"/>
      <c r="E80" s="976"/>
      <c r="F80" s="976"/>
      <c r="G80" s="976"/>
      <c r="H80" s="976"/>
      <c r="I80" s="976"/>
      <c r="J80" s="976"/>
      <c r="K80" s="976"/>
      <c r="L80" s="976"/>
      <c r="M80" s="976"/>
      <c r="N80" s="976"/>
      <c r="O80" s="976"/>
      <c r="P80" s="977"/>
      <c r="Q80" s="978"/>
      <c r="R80" s="972"/>
      <c r="S80" s="972"/>
      <c r="T80" s="972"/>
      <c r="U80" s="972"/>
      <c r="V80" s="972"/>
      <c r="W80" s="972"/>
      <c r="X80" s="972"/>
      <c r="Y80" s="972"/>
      <c r="Z80" s="972"/>
      <c r="AA80" s="972"/>
      <c r="AB80" s="972"/>
      <c r="AC80" s="972"/>
      <c r="AD80" s="972"/>
      <c r="AE80" s="972"/>
      <c r="AF80" s="972"/>
      <c r="AG80" s="972"/>
      <c r="AH80" s="972"/>
      <c r="AI80" s="972"/>
      <c r="AJ80" s="972"/>
      <c r="AK80" s="972"/>
      <c r="AL80" s="972"/>
      <c r="AM80" s="972"/>
      <c r="AN80" s="972"/>
      <c r="AO80" s="972"/>
      <c r="AP80" s="972"/>
      <c r="AQ80" s="972"/>
      <c r="AR80" s="972"/>
      <c r="AS80" s="972"/>
      <c r="AT80" s="972"/>
      <c r="AU80" s="972"/>
      <c r="AV80" s="972"/>
      <c r="AW80" s="972"/>
      <c r="AX80" s="972"/>
      <c r="AY80" s="972"/>
      <c r="AZ80" s="973"/>
      <c r="BA80" s="973"/>
      <c r="BB80" s="973"/>
      <c r="BC80" s="973"/>
      <c r="BD80" s="974"/>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6"/>
      <c r="CH80" s="957"/>
      <c r="CI80" s="958"/>
      <c r="CJ80" s="958"/>
      <c r="CK80" s="958"/>
      <c r="CL80" s="959"/>
      <c r="CM80" s="957"/>
      <c r="CN80" s="958"/>
      <c r="CO80" s="958"/>
      <c r="CP80" s="958"/>
      <c r="CQ80" s="959"/>
      <c r="CR80" s="957"/>
      <c r="CS80" s="958"/>
      <c r="CT80" s="958"/>
      <c r="CU80" s="958"/>
      <c r="CV80" s="959"/>
      <c r="CW80" s="957"/>
      <c r="CX80" s="958"/>
      <c r="CY80" s="958"/>
      <c r="CZ80" s="958"/>
      <c r="DA80" s="959"/>
      <c r="DB80" s="957"/>
      <c r="DC80" s="958"/>
      <c r="DD80" s="958"/>
      <c r="DE80" s="958"/>
      <c r="DF80" s="959"/>
      <c r="DG80" s="957"/>
      <c r="DH80" s="958"/>
      <c r="DI80" s="958"/>
      <c r="DJ80" s="958"/>
      <c r="DK80" s="959"/>
      <c r="DL80" s="957"/>
      <c r="DM80" s="958"/>
      <c r="DN80" s="958"/>
      <c r="DO80" s="958"/>
      <c r="DP80" s="959"/>
      <c r="DQ80" s="957"/>
      <c r="DR80" s="958"/>
      <c r="DS80" s="958"/>
      <c r="DT80" s="958"/>
      <c r="DU80" s="959"/>
      <c r="DV80" s="945"/>
      <c r="DW80" s="946"/>
      <c r="DX80" s="946"/>
      <c r="DY80" s="946"/>
      <c r="DZ80" s="947"/>
      <c r="EA80" s="230"/>
    </row>
    <row r="81" spans="1:131" ht="26.25" customHeight="1" x14ac:dyDescent="0.2">
      <c r="A81" s="238">
        <v>14</v>
      </c>
      <c r="B81" s="975"/>
      <c r="C81" s="976"/>
      <c r="D81" s="976"/>
      <c r="E81" s="976"/>
      <c r="F81" s="976"/>
      <c r="G81" s="976"/>
      <c r="H81" s="976"/>
      <c r="I81" s="976"/>
      <c r="J81" s="976"/>
      <c r="K81" s="976"/>
      <c r="L81" s="976"/>
      <c r="M81" s="976"/>
      <c r="N81" s="976"/>
      <c r="O81" s="976"/>
      <c r="P81" s="977"/>
      <c r="Q81" s="978"/>
      <c r="R81" s="972"/>
      <c r="S81" s="972"/>
      <c r="T81" s="972"/>
      <c r="U81" s="972"/>
      <c r="V81" s="972"/>
      <c r="W81" s="972"/>
      <c r="X81" s="972"/>
      <c r="Y81" s="972"/>
      <c r="Z81" s="972"/>
      <c r="AA81" s="972"/>
      <c r="AB81" s="972"/>
      <c r="AC81" s="972"/>
      <c r="AD81" s="972"/>
      <c r="AE81" s="972"/>
      <c r="AF81" s="972"/>
      <c r="AG81" s="972"/>
      <c r="AH81" s="972"/>
      <c r="AI81" s="972"/>
      <c r="AJ81" s="972"/>
      <c r="AK81" s="972"/>
      <c r="AL81" s="972"/>
      <c r="AM81" s="972"/>
      <c r="AN81" s="972"/>
      <c r="AO81" s="972"/>
      <c r="AP81" s="972"/>
      <c r="AQ81" s="972"/>
      <c r="AR81" s="972"/>
      <c r="AS81" s="972"/>
      <c r="AT81" s="972"/>
      <c r="AU81" s="972"/>
      <c r="AV81" s="972"/>
      <c r="AW81" s="972"/>
      <c r="AX81" s="972"/>
      <c r="AY81" s="972"/>
      <c r="AZ81" s="973"/>
      <c r="BA81" s="973"/>
      <c r="BB81" s="973"/>
      <c r="BC81" s="973"/>
      <c r="BD81" s="974"/>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6"/>
      <c r="CH81" s="957"/>
      <c r="CI81" s="958"/>
      <c r="CJ81" s="958"/>
      <c r="CK81" s="958"/>
      <c r="CL81" s="959"/>
      <c r="CM81" s="957"/>
      <c r="CN81" s="958"/>
      <c r="CO81" s="958"/>
      <c r="CP81" s="958"/>
      <c r="CQ81" s="959"/>
      <c r="CR81" s="957"/>
      <c r="CS81" s="958"/>
      <c r="CT81" s="958"/>
      <c r="CU81" s="958"/>
      <c r="CV81" s="959"/>
      <c r="CW81" s="957"/>
      <c r="CX81" s="958"/>
      <c r="CY81" s="958"/>
      <c r="CZ81" s="958"/>
      <c r="DA81" s="959"/>
      <c r="DB81" s="957"/>
      <c r="DC81" s="958"/>
      <c r="DD81" s="958"/>
      <c r="DE81" s="958"/>
      <c r="DF81" s="959"/>
      <c r="DG81" s="957"/>
      <c r="DH81" s="958"/>
      <c r="DI81" s="958"/>
      <c r="DJ81" s="958"/>
      <c r="DK81" s="959"/>
      <c r="DL81" s="957"/>
      <c r="DM81" s="958"/>
      <c r="DN81" s="958"/>
      <c r="DO81" s="958"/>
      <c r="DP81" s="959"/>
      <c r="DQ81" s="957"/>
      <c r="DR81" s="958"/>
      <c r="DS81" s="958"/>
      <c r="DT81" s="958"/>
      <c r="DU81" s="959"/>
      <c r="DV81" s="945"/>
      <c r="DW81" s="946"/>
      <c r="DX81" s="946"/>
      <c r="DY81" s="946"/>
      <c r="DZ81" s="947"/>
      <c r="EA81" s="230"/>
    </row>
    <row r="82" spans="1:131" ht="26.25" customHeight="1" x14ac:dyDescent="0.2">
      <c r="A82" s="238">
        <v>15</v>
      </c>
      <c r="B82" s="975"/>
      <c r="C82" s="976"/>
      <c r="D82" s="976"/>
      <c r="E82" s="976"/>
      <c r="F82" s="976"/>
      <c r="G82" s="976"/>
      <c r="H82" s="976"/>
      <c r="I82" s="976"/>
      <c r="J82" s="976"/>
      <c r="K82" s="976"/>
      <c r="L82" s="976"/>
      <c r="M82" s="976"/>
      <c r="N82" s="976"/>
      <c r="O82" s="976"/>
      <c r="P82" s="977"/>
      <c r="Q82" s="978"/>
      <c r="R82" s="972"/>
      <c r="S82" s="972"/>
      <c r="T82" s="972"/>
      <c r="U82" s="972"/>
      <c r="V82" s="972"/>
      <c r="W82" s="972"/>
      <c r="X82" s="972"/>
      <c r="Y82" s="972"/>
      <c r="Z82" s="972"/>
      <c r="AA82" s="972"/>
      <c r="AB82" s="972"/>
      <c r="AC82" s="972"/>
      <c r="AD82" s="972"/>
      <c r="AE82" s="972"/>
      <c r="AF82" s="972"/>
      <c r="AG82" s="972"/>
      <c r="AH82" s="972"/>
      <c r="AI82" s="972"/>
      <c r="AJ82" s="972"/>
      <c r="AK82" s="972"/>
      <c r="AL82" s="972"/>
      <c r="AM82" s="972"/>
      <c r="AN82" s="972"/>
      <c r="AO82" s="972"/>
      <c r="AP82" s="972"/>
      <c r="AQ82" s="972"/>
      <c r="AR82" s="972"/>
      <c r="AS82" s="972"/>
      <c r="AT82" s="972"/>
      <c r="AU82" s="972"/>
      <c r="AV82" s="972"/>
      <c r="AW82" s="972"/>
      <c r="AX82" s="972"/>
      <c r="AY82" s="972"/>
      <c r="AZ82" s="973"/>
      <c r="BA82" s="973"/>
      <c r="BB82" s="973"/>
      <c r="BC82" s="973"/>
      <c r="BD82" s="974"/>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6"/>
      <c r="CH82" s="957"/>
      <c r="CI82" s="958"/>
      <c r="CJ82" s="958"/>
      <c r="CK82" s="958"/>
      <c r="CL82" s="959"/>
      <c r="CM82" s="957"/>
      <c r="CN82" s="958"/>
      <c r="CO82" s="958"/>
      <c r="CP82" s="958"/>
      <c r="CQ82" s="959"/>
      <c r="CR82" s="957"/>
      <c r="CS82" s="958"/>
      <c r="CT82" s="958"/>
      <c r="CU82" s="958"/>
      <c r="CV82" s="959"/>
      <c r="CW82" s="957"/>
      <c r="CX82" s="958"/>
      <c r="CY82" s="958"/>
      <c r="CZ82" s="958"/>
      <c r="DA82" s="959"/>
      <c r="DB82" s="957"/>
      <c r="DC82" s="958"/>
      <c r="DD82" s="958"/>
      <c r="DE82" s="958"/>
      <c r="DF82" s="959"/>
      <c r="DG82" s="957"/>
      <c r="DH82" s="958"/>
      <c r="DI82" s="958"/>
      <c r="DJ82" s="958"/>
      <c r="DK82" s="959"/>
      <c r="DL82" s="957"/>
      <c r="DM82" s="958"/>
      <c r="DN82" s="958"/>
      <c r="DO82" s="958"/>
      <c r="DP82" s="959"/>
      <c r="DQ82" s="957"/>
      <c r="DR82" s="958"/>
      <c r="DS82" s="958"/>
      <c r="DT82" s="958"/>
      <c r="DU82" s="959"/>
      <c r="DV82" s="945"/>
      <c r="DW82" s="946"/>
      <c r="DX82" s="946"/>
      <c r="DY82" s="946"/>
      <c r="DZ82" s="947"/>
      <c r="EA82" s="230"/>
    </row>
    <row r="83" spans="1:131" ht="26.25" customHeight="1" x14ac:dyDescent="0.2">
      <c r="A83" s="238">
        <v>16</v>
      </c>
      <c r="B83" s="975"/>
      <c r="C83" s="976"/>
      <c r="D83" s="976"/>
      <c r="E83" s="976"/>
      <c r="F83" s="976"/>
      <c r="G83" s="976"/>
      <c r="H83" s="976"/>
      <c r="I83" s="976"/>
      <c r="J83" s="976"/>
      <c r="K83" s="976"/>
      <c r="L83" s="976"/>
      <c r="M83" s="976"/>
      <c r="N83" s="976"/>
      <c r="O83" s="976"/>
      <c r="P83" s="977"/>
      <c r="Q83" s="978"/>
      <c r="R83" s="972"/>
      <c r="S83" s="972"/>
      <c r="T83" s="972"/>
      <c r="U83" s="972"/>
      <c r="V83" s="972"/>
      <c r="W83" s="972"/>
      <c r="X83" s="972"/>
      <c r="Y83" s="972"/>
      <c r="Z83" s="972"/>
      <c r="AA83" s="972"/>
      <c r="AB83" s="972"/>
      <c r="AC83" s="972"/>
      <c r="AD83" s="972"/>
      <c r="AE83" s="972"/>
      <c r="AF83" s="972"/>
      <c r="AG83" s="972"/>
      <c r="AH83" s="972"/>
      <c r="AI83" s="972"/>
      <c r="AJ83" s="972"/>
      <c r="AK83" s="972"/>
      <c r="AL83" s="972"/>
      <c r="AM83" s="972"/>
      <c r="AN83" s="972"/>
      <c r="AO83" s="972"/>
      <c r="AP83" s="972"/>
      <c r="AQ83" s="972"/>
      <c r="AR83" s="972"/>
      <c r="AS83" s="972"/>
      <c r="AT83" s="972"/>
      <c r="AU83" s="972"/>
      <c r="AV83" s="972"/>
      <c r="AW83" s="972"/>
      <c r="AX83" s="972"/>
      <c r="AY83" s="972"/>
      <c r="AZ83" s="973"/>
      <c r="BA83" s="973"/>
      <c r="BB83" s="973"/>
      <c r="BC83" s="973"/>
      <c r="BD83" s="974"/>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6"/>
      <c r="CH83" s="957"/>
      <c r="CI83" s="958"/>
      <c r="CJ83" s="958"/>
      <c r="CK83" s="958"/>
      <c r="CL83" s="959"/>
      <c r="CM83" s="957"/>
      <c r="CN83" s="958"/>
      <c r="CO83" s="958"/>
      <c r="CP83" s="958"/>
      <c r="CQ83" s="959"/>
      <c r="CR83" s="957"/>
      <c r="CS83" s="958"/>
      <c r="CT83" s="958"/>
      <c r="CU83" s="958"/>
      <c r="CV83" s="959"/>
      <c r="CW83" s="957"/>
      <c r="CX83" s="958"/>
      <c r="CY83" s="958"/>
      <c r="CZ83" s="958"/>
      <c r="DA83" s="959"/>
      <c r="DB83" s="957"/>
      <c r="DC83" s="958"/>
      <c r="DD83" s="958"/>
      <c r="DE83" s="958"/>
      <c r="DF83" s="959"/>
      <c r="DG83" s="957"/>
      <c r="DH83" s="958"/>
      <c r="DI83" s="958"/>
      <c r="DJ83" s="958"/>
      <c r="DK83" s="959"/>
      <c r="DL83" s="957"/>
      <c r="DM83" s="958"/>
      <c r="DN83" s="958"/>
      <c r="DO83" s="958"/>
      <c r="DP83" s="959"/>
      <c r="DQ83" s="957"/>
      <c r="DR83" s="958"/>
      <c r="DS83" s="958"/>
      <c r="DT83" s="958"/>
      <c r="DU83" s="959"/>
      <c r="DV83" s="945"/>
      <c r="DW83" s="946"/>
      <c r="DX83" s="946"/>
      <c r="DY83" s="946"/>
      <c r="DZ83" s="947"/>
      <c r="EA83" s="230"/>
    </row>
    <row r="84" spans="1:131" ht="26.25" customHeight="1" x14ac:dyDescent="0.2">
      <c r="A84" s="238">
        <v>17</v>
      </c>
      <c r="B84" s="975"/>
      <c r="C84" s="976"/>
      <c r="D84" s="976"/>
      <c r="E84" s="976"/>
      <c r="F84" s="976"/>
      <c r="G84" s="976"/>
      <c r="H84" s="976"/>
      <c r="I84" s="976"/>
      <c r="J84" s="976"/>
      <c r="K84" s="976"/>
      <c r="L84" s="976"/>
      <c r="M84" s="976"/>
      <c r="N84" s="976"/>
      <c r="O84" s="976"/>
      <c r="P84" s="977"/>
      <c r="Q84" s="978"/>
      <c r="R84" s="972"/>
      <c r="S84" s="972"/>
      <c r="T84" s="972"/>
      <c r="U84" s="972"/>
      <c r="V84" s="972"/>
      <c r="W84" s="972"/>
      <c r="X84" s="972"/>
      <c r="Y84" s="972"/>
      <c r="Z84" s="972"/>
      <c r="AA84" s="972"/>
      <c r="AB84" s="972"/>
      <c r="AC84" s="972"/>
      <c r="AD84" s="972"/>
      <c r="AE84" s="972"/>
      <c r="AF84" s="972"/>
      <c r="AG84" s="972"/>
      <c r="AH84" s="972"/>
      <c r="AI84" s="972"/>
      <c r="AJ84" s="972"/>
      <c r="AK84" s="972"/>
      <c r="AL84" s="972"/>
      <c r="AM84" s="972"/>
      <c r="AN84" s="972"/>
      <c r="AO84" s="972"/>
      <c r="AP84" s="972"/>
      <c r="AQ84" s="972"/>
      <c r="AR84" s="972"/>
      <c r="AS84" s="972"/>
      <c r="AT84" s="972"/>
      <c r="AU84" s="972"/>
      <c r="AV84" s="972"/>
      <c r="AW84" s="972"/>
      <c r="AX84" s="972"/>
      <c r="AY84" s="972"/>
      <c r="AZ84" s="973"/>
      <c r="BA84" s="973"/>
      <c r="BB84" s="973"/>
      <c r="BC84" s="973"/>
      <c r="BD84" s="974"/>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6"/>
      <c r="CH84" s="957"/>
      <c r="CI84" s="958"/>
      <c r="CJ84" s="958"/>
      <c r="CK84" s="958"/>
      <c r="CL84" s="959"/>
      <c r="CM84" s="957"/>
      <c r="CN84" s="958"/>
      <c r="CO84" s="958"/>
      <c r="CP84" s="958"/>
      <c r="CQ84" s="959"/>
      <c r="CR84" s="957"/>
      <c r="CS84" s="958"/>
      <c r="CT84" s="958"/>
      <c r="CU84" s="958"/>
      <c r="CV84" s="959"/>
      <c r="CW84" s="957"/>
      <c r="CX84" s="958"/>
      <c r="CY84" s="958"/>
      <c r="CZ84" s="958"/>
      <c r="DA84" s="959"/>
      <c r="DB84" s="957"/>
      <c r="DC84" s="958"/>
      <c r="DD84" s="958"/>
      <c r="DE84" s="958"/>
      <c r="DF84" s="959"/>
      <c r="DG84" s="957"/>
      <c r="DH84" s="958"/>
      <c r="DI84" s="958"/>
      <c r="DJ84" s="958"/>
      <c r="DK84" s="959"/>
      <c r="DL84" s="957"/>
      <c r="DM84" s="958"/>
      <c r="DN84" s="958"/>
      <c r="DO84" s="958"/>
      <c r="DP84" s="959"/>
      <c r="DQ84" s="957"/>
      <c r="DR84" s="958"/>
      <c r="DS84" s="958"/>
      <c r="DT84" s="958"/>
      <c r="DU84" s="959"/>
      <c r="DV84" s="945"/>
      <c r="DW84" s="946"/>
      <c r="DX84" s="946"/>
      <c r="DY84" s="946"/>
      <c r="DZ84" s="947"/>
      <c r="EA84" s="230"/>
    </row>
    <row r="85" spans="1:131" ht="26.25" customHeight="1" x14ac:dyDescent="0.2">
      <c r="A85" s="238">
        <v>18</v>
      </c>
      <c r="B85" s="975"/>
      <c r="C85" s="976"/>
      <c r="D85" s="976"/>
      <c r="E85" s="976"/>
      <c r="F85" s="976"/>
      <c r="G85" s="976"/>
      <c r="H85" s="976"/>
      <c r="I85" s="976"/>
      <c r="J85" s="976"/>
      <c r="K85" s="976"/>
      <c r="L85" s="976"/>
      <c r="M85" s="976"/>
      <c r="N85" s="976"/>
      <c r="O85" s="976"/>
      <c r="P85" s="977"/>
      <c r="Q85" s="978"/>
      <c r="R85" s="972"/>
      <c r="S85" s="972"/>
      <c r="T85" s="972"/>
      <c r="U85" s="972"/>
      <c r="V85" s="972"/>
      <c r="W85" s="972"/>
      <c r="X85" s="972"/>
      <c r="Y85" s="972"/>
      <c r="Z85" s="972"/>
      <c r="AA85" s="972"/>
      <c r="AB85" s="972"/>
      <c r="AC85" s="972"/>
      <c r="AD85" s="972"/>
      <c r="AE85" s="972"/>
      <c r="AF85" s="972"/>
      <c r="AG85" s="972"/>
      <c r="AH85" s="972"/>
      <c r="AI85" s="972"/>
      <c r="AJ85" s="972"/>
      <c r="AK85" s="972"/>
      <c r="AL85" s="972"/>
      <c r="AM85" s="972"/>
      <c r="AN85" s="972"/>
      <c r="AO85" s="972"/>
      <c r="AP85" s="972"/>
      <c r="AQ85" s="972"/>
      <c r="AR85" s="972"/>
      <c r="AS85" s="972"/>
      <c r="AT85" s="972"/>
      <c r="AU85" s="972"/>
      <c r="AV85" s="972"/>
      <c r="AW85" s="972"/>
      <c r="AX85" s="972"/>
      <c r="AY85" s="972"/>
      <c r="AZ85" s="973"/>
      <c r="BA85" s="973"/>
      <c r="BB85" s="973"/>
      <c r="BC85" s="973"/>
      <c r="BD85" s="974"/>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6"/>
      <c r="CH85" s="957"/>
      <c r="CI85" s="958"/>
      <c r="CJ85" s="958"/>
      <c r="CK85" s="958"/>
      <c r="CL85" s="959"/>
      <c r="CM85" s="957"/>
      <c r="CN85" s="958"/>
      <c r="CO85" s="958"/>
      <c r="CP85" s="958"/>
      <c r="CQ85" s="959"/>
      <c r="CR85" s="957"/>
      <c r="CS85" s="958"/>
      <c r="CT85" s="958"/>
      <c r="CU85" s="958"/>
      <c r="CV85" s="959"/>
      <c r="CW85" s="957"/>
      <c r="CX85" s="958"/>
      <c r="CY85" s="958"/>
      <c r="CZ85" s="958"/>
      <c r="DA85" s="959"/>
      <c r="DB85" s="957"/>
      <c r="DC85" s="958"/>
      <c r="DD85" s="958"/>
      <c r="DE85" s="958"/>
      <c r="DF85" s="959"/>
      <c r="DG85" s="957"/>
      <c r="DH85" s="958"/>
      <c r="DI85" s="958"/>
      <c r="DJ85" s="958"/>
      <c r="DK85" s="959"/>
      <c r="DL85" s="957"/>
      <c r="DM85" s="958"/>
      <c r="DN85" s="958"/>
      <c r="DO85" s="958"/>
      <c r="DP85" s="959"/>
      <c r="DQ85" s="957"/>
      <c r="DR85" s="958"/>
      <c r="DS85" s="958"/>
      <c r="DT85" s="958"/>
      <c r="DU85" s="959"/>
      <c r="DV85" s="945"/>
      <c r="DW85" s="946"/>
      <c r="DX85" s="946"/>
      <c r="DY85" s="946"/>
      <c r="DZ85" s="947"/>
      <c r="EA85" s="230"/>
    </row>
    <row r="86" spans="1:131" ht="26.25" customHeight="1" x14ac:dyDescent="0.2">
      <c r="A86" s="238">
        <v>19</v>
      </c>
      <c r="B86" s="975"/>
      <c r="C86" s="976"/>
      <c r="D86" s="976"/>
      <c r="E86" s="976"/>
      <c r="F86" s="976"/>
      <c r="G86" s="976"/>
      <c r="H86" s="976"/>
      <c r="I86" s="976"/>
      <c r="J86" s="976"/>
      <c r="K86" s="976"/>
      <c r="L86" s="976"/>
      <c r="M86" s="976"/>
      <c r="N86" s="976"/>
      <c r="O86" s="976"/>
      <c r="P86" s="977"/>
      <c r="Q86" s="978"/>
      <c r="R86" s="972"/>
      <c r="S86" s="972"/>
      <c r="T86" s="972"/>
      <c r="U86" s="972"/>
      <c r="V86" s="972"/>
      <c r="W86" s="972"/>
      <c r="X86" s="972"/>
      <c r="Y86" s="972"/>
      <c r="Z86" s="972"/>
      <c r="AA86" s="972"/>
      <c r="AB86" s="972"/>
      <c r="AC86" s="972"/>
      <c r="AD86" s="972"/>
      <c r="AE86" s="972"/>
      <c r="AF86" s="972"/>
      <c r="AG86" s="972"/>
      <c r="AH86" s="972"/>
      <c r="AI86" s="972"/>
      <c r="AJ86" s="972"/>
      <c r="AK86" s="972"/>
      <c r="AL86" s="972"/>
      <c r="AM86" s="972"/>
      <c r="AN86" s="972"/>
      <c r="AO86" s="972"/>
      <c r="AP86" s="972"/>
      <c r="AQ86" s="972"/>
      <c r="AR86" s="972"/>
      <c r="AS86" s="972"/>
      <c r="AT86" s="972"/>
      <c r="AU86" s="972"/>
      <c r="AV86" s="972"/>
      <c r="AW86" s="972"/>
      <c r="AX86" s="972"/>
      <c r="AY86" s="972"/>
      <c r="AZ86" s="973"/>
      <c r="BA86" s="973"/>
      <c r="BB86" s="973"/>
      <c r="BC86" s="973"/>
      <c r="BD86" s="974"/>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6"/>
      <c r="CH86" s="957"/>
      <c r="CI86" s="958"/>
      <c r="CJ86" s="958"/>
      <c r="CK86" s="958"/>
      <c r="CL86" s="959"/>
      <c r="CM86" s="957"/>
      <c r="CN86" s="958"/>
      <c r="CO86" s="958"/>
      <c r="CP86" s="958"/>
      <c r="CQ86" s="959"/>
      <c r="CR86" s="957"/>
      <c r="CS86" s="958"/>
      <c r="CT86" s="958"/>
      <c r="CU86" s="958"/>
      <c r="CV86" s="959"/>
      <c r="CW86" s="957"/>
      <c r="CX86" s="958"/>
      <c r="CY86" s="958"/>
      <c r="CZ86" s="958"/>
      <c r="DA86" s="959"/>
      <c r="DB86" s="957"/>
      <c r="DC86" s="958"/>
      <c r="DD86" s="958"/>
      <c r="DE86" s="958"/>
      <c r="DF86" s="959"/>
      <c r="DG86" s="957"/>
      <c r="DH86" s="958"/>
      <c r="DI86" s="958"/>
      <c r="DJ86" s="958"/>
      <c r="DK86" s="959"/>
      <c r="DL86" s="957"/>
      <c r="DM86" s="958"/>
      <c r="DN86" s="958"/>
      <c r="DO86" s="958"/>
      <c r="DP86" s="959"/>
      <c r="DQ86" s="957"/>
      <c r="DR86" s="958"/>
      <c r="DS86" s="958"/>
      <c r="DT86" s="958"/>
      <c r="DU86" s="959"/>
      <c r="DV86" s="945"/>
      <c r="DW86" s="946"/>
      <c r="DX86" s="946"/>
      <c r="DY86" s="946"/>
      <c r="DZ86" s="947"/>
      <c r="EA86" s="230"/>
    </row>
    <row r="87" spans="1:131" ht="26.25" customHeight="1" x14ac:dyDescent="0.2">
      <c r="A87" s="244">
        <v>20</v>
      </c>
      <c r="B87" s="965"/>
      <c r="C87" s="966"/>
      <c r="D87" s="966"/>
      <c r="E87" s="966"/>
      <c r="F87" s="966"/>
      <c r="G87" s="966"/>
      <c r="H87" s="966"/>
      <c r="I87" s="966"/>
      <c r="J87" s="966"/>
      <c r="K87" s="966"/>
      <c r="L87" s="966"/>
      <c r="M87" s="966"/>
      <c r="N87" s="966"/>
      <c r="O87" s="966"/>
      <c r="P87" s="967"/>
      <c r="Q87" s="968"/>
      <c r="R87" s="969"/>
      <c r="S87" s="969"/>
      <c r="T87" s="969"/>
      <c r="U87" s="969"/>
      <c r="V87" s="969"/>
      <c r="W87" s="969"/>
      <c r="X87" s="969"/>
      <c r="Y87" s="969"/>
      <c r="Z87" s="969"/>
      <c r="AA87" s="969"/>
      <c r="AB87" s="969"/>
      <c r="AC87" s="969"/>
      <c r="AD87" s="969"/>
      <c r="AE87" s="969"/>
      <c r="AF87" s="969"/>
      <c r="AG87" s="969"/>
      <c r="AH87" s="969"/>
      <c r="AI87" s="969"/>
      <c r="AJ87" s="969"/>
      <c r="AK87" s="969"/>
      <c r="AL87" s="969"/>
      <c r="AM87" s="969"/>
      <c r="AN87" s="969"/>
      <c r="AO87" s="969"/>
      <c r="AP87" s="969"/>
      <c r="AQ87" s="969"/>
      <c r="AR87" s="969"/>
      <c r="AS87" s="969"/>
      <c r="AT87" s="969"/>
      <c r="AU87" s="969"/>
      <c r="AV87" s="969"/>
      <c r="AW87" s="969"/>
      <c r="AX87" s="969"/>
      <c r="AY87" s="969"/>
      <c r="AZ87" s="970"/>
      <c r="BA87" s="970"/>
      <c r="BB87" s="970"/>
      <c r="BC87" s="970"/>
      <c r="BD87" s="971"/>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6"/>
      <c r="CH87" s="957"/>
      <c r="CI87" s="958"/>
      <c r="CJ87" s="958"/>
      <c r="CK87" s="958"/>
      <c r="CL87" s="959"/>
      <c r="CM87" s="957"/>
      <c r="CN87" s="958"/>
      <c r="CO87" s="958"/>
      <c r="CP87" s="958"/>
      <c r="CQ87" s="959"/>
      <c r="CR87" s="957"/>
      <c r="CS87" s="958"/>
      <c r="CT87" s="958"/>
      <c r="CU87" s="958"/>
      <c r="CV87" s="959"/>
      <c r="CW87" s="957"/>
      <c r="CX87" s="958"/>
      <c r="CY87" s="958"/>
      <c r="CZ87" s="958"/>
      <c r="DA87" s="959"/>
      <c r="DB87" s="957"/>
      <c r="DC87" s="958"/>
      <c r="DD87" s="958"/>
      <c r="DE87" s="958"/>
      <c r="DF87" s="959"/>
      <c r="DG87" s="957"/>
      <c r="DH87" s="958"/>
      <c r="DI87" s="958"/>
      <c r="DJ87" s="958"/>
      <c r="DK87" s="959"/>
      <c r="DL87" s="957"/>
      <c r="DM87" s="958"/>
      <c r="DN87" s="958"/>
      <c r="DO87" s="958"/>
      <c r="DP87" s="959"/>
      <c r="DQ87" s="957"/>
      <c r="DR87" s="958"/>
      <c r="DS87" s="958"/>
      <c r="DT87" s="958"/>
      <c r="DU87" s="959"/>
      <c r="DV87" s="945"/>
      <c r="DW87" s="946"/>
      <c r="DX87" s="946"/>
      <c r="DY87" s="946"/>
      <c r="DZ87" s="947"/>
      <c r="EA87" s="230"/>
    </row>
    <row r="88" spans="1:131" ht="26.25" customHeight="1" thickBot="1" x14ac:dyDescent="0.25">
      <c r="A88" s="240" t="s">
        <v>391</v>
      </c>
      <c r="B88" s="937" t="s">
        <v>419</v>
      </c>
      <c r="C88" s="938"/>
      <c r="D88" s="938"/>
      <c r="E88" s="938"/>
      <c r="F88" s="938"/>
      <c r="G88" s="938"/>
      <c r="H88" s="938"/>
      <c r="I88" s="938"/>
      <c r="J88" s="938"/>
      <c r="K88" s="938"/>
      <c r="L88" s="938"/>
      <c r="M88" s="938"/>
      <c r="N88" s="938"/>
      <c r="O88" s="938"/>
      <c r="P88" s="948"/>
      <c r="Q88" s="963"/>
      <c r="R88" s="964"/>
      <c r="S88" s="964"/>
      <c r="T88" s="964"/>
      <c r="U88" s="964"/>
      <c r="V88" s="964"/>
      <c r="W88" s="964"/>
      <c r="X88" s="964"/>
      <c r="Y88" s="964"/>
      <c r="Z88" s="964"/>
      <c r="AA88" s="964"/>
      <c r="AB88" s="964"/>
      <c r="AC88" s="964"/>
      <c r="AD88" s="964"/>
      <c r="AE88" s="964"/>
      <c r="AF88" s="960">
        <v>4797</v>
      </c>
      <c r="AG88" s="960"/>
      <c r="AH88" s="960"/>
      <c r="AI88" s="960"/>
      <c r="AJ88" s="960"/>
      <c r="AK88" s="964"/>
      <c r="AL88" s="964"/>
      <c r="AM88" s="964"/>
      <c r="AN88" s="964"/>
      <c r="AO88" s="964"/>
      <c r="AP88" s="960" t="s">
        <v>574</v>
      </c>
      <c r="AQ88" s="960"/>
      <c r="AR88" s="960"/>
      <c r="AS88" s="960"/>
      <c r="AT88" s="960"/>
      <c r="AU88" s="960" t="s">
        <v>574</v>
      </c>
      <c r="AV88" s="960"/>
      <c r="AW88" s="960"/>
      <c r="AX88" s="960"/>
      <c r="AY88" s="960"/>
      <c r="AZ88" s="961"/>
      <c r="BA88" s="961"/>
      <c r="BB88" s="961"/>
      <c r="BC88" s="961"/>
      <c r="BD88" s="962"/>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6"/>
      <c r="CH88" s="957"/>
      <c r="CI88" s="958"/>
      <c r="CJ88" s="958"/>
      <c r="CK88" s="958"/>
      <c r="CL88" s="959"/>
      <c r="CM88" s="957"/>
      <c r="CN88" s="958"/>
      <c r="CO88" s="958"/>
      <c r="CP88" s="958"/>
      <c r="CQ88" s="959"/>
      <c r="CR88" s="957"/>
      <c r="CS88" s="958"/>
      <c r="CT88" s="958"/>
      <c r="CU88" s="958"/>
      <c r="CV88" s="959"/>
      <c r="CW88" s="957"/>
      <c r="CX88" s="958"/>
      <c r="CY88" s="958"/>
      <c r="CZ88" s="958"/>
      <c r="DA88" s="959"/>
      <c r="DB88" s="957"/>
      <c r="DC88" s="958"/>
      <c r="DD88" s="958"/>
      <c r="DE88" s="958"/>
      <c r="DF88" s="959"/>
      <c r="DG88" s="957"/>
      <c r="DH88" s="958"/>
      <c r="DI88" s="958"/>
      <c r="DJ88" s="958"/>
      <c r="DK88" s="959"/>
      <c r="DL88" s="957"/>
      <c r="DM88" s="958"/>
      <c r="DN88" s="958"/>
      <c r="DO88" s="958"/>
      <c r="DP88" s="959"/>
      <c r="DQ88" s="957"/>
      <c r="DR88" s="958"/>
      <c r="DS88" s="958"/>
      <c r="DT88" s="958"/>
      <c r="DU88" s="959"/>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6"/>
      <c r="CH89" s="957"/>
      <c r="CI89" s="958"/>
      <c r="CJ89" s="958"/>
      <c r="CK89" s="958"/>
      <c r="CL89" s="959"/>
      <c r="CM89" s="957"/>
      <c r="CN89" s="958"/>
      <c r="CO89" s="958"/>
      <c r="CP89" s="958"/>
      <c r="CQ89" s="959"/>
      <c r="CR89" s="957"/>
      <c r="CS89" s="958"/>
      <c r="CT89" s="958"/>
      <c r="CU89" s="958"/>
      <c r="CV89" s="959"/>
      <c r="CW89" s="957"/>
      <c r="CX89" s="958"/>
      <c r="CY89" s="958"/>
      <c r="CZ89" s="958"/>
      <c r="DA89" s="959"/>
      <c r="DB89" s="957"/>
      <c r="DC89" s="958"/>
      <c r="DD89" s="958"/>
      <c r="DE89" s="958"/>
      <c r="DF89" s="959"/>
      <c r="DG89" s="957"/>
      <c r="DH89" s="958"/>
      <c r="DI89" s="958"/>
      <c r="DJ89" s="958"/>
      <c r="DK89" s="959"/>
      <c r="DL89" s="957"/>
      <c r="DM89" s="958"/>
      <c r="DN89" s="958"/>
      <c r="DO89" s="958"/>
      <c r="DP89" s="959"/>
      <c r="DQ89" s="957"/>
      <c r="DR89" s="958"/>
      <c r="DS89" s="958"/>
      <c r="DT89" s="958"/>
      <c r="DU89" s="959"/>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6"/>
      <c r="CH90" s="957"/>
      <c r="CI90" s="958"/>
      <c r="CJ90" s="958"/>
      <c r="CK90" s="958"/>
      <c r="CL90" s="959"/>
      <c r="CM90" s="957"/>
      <c r="CN90" s="958"/>
      <c r="CO90" s="958"/>
      <c r="CP90" s="958"/>
      <c r="CQ90" s="959"/>
      <c r="CR90" s="957"/>
      <c r="CS90" s="958"/>
      <c r="CT90" s="958"/>
      <c r="CU90" s="958"/>
      <c r="CV90" s="959"/>
      <c r="CW90" s="957"/>
      <c r="CX90" s="958"/>
      <c r="CY90" s="958"/>
      <c r="CZ90" s="958"/>
      <c r="DA90" s="959"/>
      <c r="DB90" s="957"/>
      <c r="DC90" s="958"/>
      <c r="DD90" s="958"/>
      <c r="DE90" s="958"/>
      <c r="DF90" s="959"/>
      <c r="DG90" s="957"/>
      <c r="DH90" s="958"/>
      <c r="DI90" s="958"/>
      <c r="DJ90" s="958"/>
      <c r="DK90" s="959"/>
      <c r="DL90" s="957"/>
      <c r="DM90" s="958"/>
      <c r="DN90" s="958"/>
      <c r="DO90" s="958"/>
      <c r="DP90" s="959"/>
      <c r="DQ90" s="957"/>
      <c r="DR90" s="958"/>
      <c r="DS90" s="958"/>
      <c r="DT90" s="958"/>
      <c r="DU90" s="959"/>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6"/>
      <c r="CH91" s="957"/>
      <c r="CI91" s="958"/>
      <c r="CJ91" s="958"/>
      <c r="CK91" s="958"/>
      <c r="CL91" s="959"/>
      <c r="CM91" s="957"/>
      <c r="CN91" s="958"/>
      <c r="CO91" s="958"/>
      <c r="CP91" s="958"/>
      <c r="CQ91" s="959"/>
      <c r="CR91" s="957"/>
      <c r="CS91" s="958"/>
      <c r="CT91" s="958"/>
      <c r="CU91" s="958"/>
      <c r="CV91" s="959"/>
      <c r="CW91" s="957"/>
      <c r="CX91" s="958"/>
      <c r="CY91" s="958"/>
      <c r="CZ91" s="958"/>
      <c r="DA91" s="959"/>
      <c r="DB91" s="957"/>
      <c r="DC91" s="958"/>
      <c r="DD91" s="958"/>
      <c r="DE91" s="958"/>
      <c r="DF91" s="959"/>
      <c r="DG91" s="957"/>
      <c r="DH91" s="958"/>
      <c r="DI91" s="958"/>
      <c r="DJ91" s="958"/>
      <c r="DK91" s="959"/>
      <c r="DL91" s="957"/>
      <c r="DM91" s="958"/>
      <c r="DN91" s="958"/>
      <c r="DO91" s="958"/>
      <c r="DP91" s="959"/>
      <c r="DQ91" s="957"/>
      <c r="DR91" s="958"/>
      <c r="DS91" s="958"/>
      <c r="DT91" s="958"/>
      <c r="DU91" s="959"/>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6"/>
      <c r="CH92" s="957"/>
      <c r="CI92" s="958"/>
      <c r="CJ92" s="958"/>
      <c r="CK92" s="958"/>
      <c r="CL92" s="959"/>
      <c r="CM92" s="957"/>
      <c r="CN92" s="958"/>
      <c r="CO92" s="958"/>
      <c r="CP92" s="958"/>
      <c r="CQ92" s="959"/>
      <c r="CR92" s="957"/>
      <c r="CS92" s="958"/>
      <c r="CT92" s="958"/>
      <c r="CU92" s="958"/>
      <c r="CV92" s="959"/>
      <c r="CW92" s="957"/>
      <c r="CX92" s="958"/>
      <c r="CY92" s="958"/>
      <c r="CZ92" s="958"/>
      <c r="DA92" s="959"/>
      <c r="DB92" s="957"/>
      <c r="DC92" s="958"/>
      <c r="DD92" s="958"/>
      <c r="DE92" s="958"/>
      <c r="DF92" s="959"/>
      <c r="DG92" s="957"/>
      <c r="DH92" s="958"/>
      <c r="DI92" s="958"/>
      <c r="DJ92" s="958"/>
      <c r="DK92" s="959"/>
      <c r="DL92" s="957"/>
      <c r="DM92" s="958"/>
      <c r="DN92" s="958"/>
      <c r="DO92" s="958"/>
      <c r="DP92" s="959"/>
      <c r="DQ92" s="957"/>
      <c r="DR92" s="958"/>
      <c r="DS92" s="958"/>
      <c r="DT92" s="958"/>
      <c r="DU92" s="959"/>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6"/>
      <c r="CH93" s="957"/>
      <c r="CI93" s="958"/>
      <c r="CJ93" s="958"/>
      <c r="CK93" s="958"/>
      <c r="CL93" s="959"/>
      <c r="CM93" s="957"/>
      <c r="CN93" s="958"/>
      <c r="CO93" s="958"/>
      <c r="CP93" s="958"/>
      <c r="CQ93" s="959"/>
      <c r="CR93" s="957"/>
      <c r="CS93" s="958"/>
      <c r="CT93" s="958"/>
      <c r="CU93" s="958"/>
      <c r="CV93" s="959"/>
      <c r="CW93" s="957"/>
      <c r="CX93" s="958"/>
      <c r="CY93" s="958"/>
      <c r="CZ93" s="958"/>
      <c r="DA93" s="959"/>
      <c r="DB93" s="957"/>
      <c r="DC93" s="958"/>
      <c r="DD93" s="958"/>
      <c r="DE93" s="958"/>
      <c r="DF93" s="959"/>
      <c r="DG93" s="957"/>
      <c r="DH93" s="958"/>
      <c r="DI93" s="958"/>
      <c r="DJ93" s="958"/>
      <c r="DK93" s="959"/>
      <c r="DL93" s="957"/>
      <c r="DM93" s="958"/>
      <c r="DN93" s="958"/>
      <c r="DO93" s="958"/>
      <c r="DP93" s="959"/>
      <c r="DQ93" s="957"/>
      <c r="DR93" s="958"/>
      <c r="DS93" s="958"/>
      <c r="DT93" s="958"/>
      <c r="DU93" s="959"/>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6"/>
      <c r="CH94" s="957"/>
      <c r="CI94" s="958"/>
      <c r="CJ94" s="958"/>
      <c r="CK94" s="958"/>
      <c r="CL94" s="959"/>
      <c r="CM94" s="957"/>
      <c r="CN94" s="958"/>
      <c r="CO94" s="958"/>
      <c r="CP94" s="958"/>
      <c r="CQ94" s="959"/>
      <c r="CR94" s="957"/>
      <c r="CS94" s="958"/>
      <c r="CT94" s="958"/>
      <c r="CU94" s="958"/>
      <c r="CV94" s="959"/>
      <c r="CW94" s="957"/>
      <c r="CX94" s="958"/>
      <c r="CY94" s="958"/>
      <c r="CZ94" s="958"/>
      <c r="DA94" s="959"/>
      <c r="DB94" s="957"/>
      <c r="DC94" s="958"/>
      <c r="DD94" s="958"/>
      <c r="DE94" s="958"/>
      <c r="DF94" s="959"/>
      <c r="DG94" s="957"/>
      <c r="DH94" s="958"/>
      <c r="DI94" s="958"/>
      <c r="DJ94" s="958"/>
      <c r="DK94" s="959"/>
      <c r="DL94" s="957"/>
      <c r="DM94" s="958"/>
      <c r="DN94" s="958"/>
      <c r="DO94" s="958"/>
      <c r="DP94" s="959"/>
      <c r="DQ94" s="957"/>
      <c r="DR94" s="958"/>
      <c r="DS94" s="958"/>
      <c r="DT94" s="958"/>
      <c r="DU94" s="959"/>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6"/>
      <c r="CH95" s="957"/>
      <c r="CI95" s="958"/>
      <c r="CJ95" s="958"/>
      <c r="CK95" s="958"/>
      <c r="CL95" s="959"/>
      <c r="CM95" s="957"/>
      <c r="CN95" s="958"/>
      <c r="CO95" s="958"/>
      <c r="CP95" s="958"/>
      <c r="CQ95" s="959"/>
      <c r="CR95" s="957"/>
      <c r="CS95" s="958"/>
      <c r="CT95" s="958"/>
      <c r="CU95" s="958"/>
      <c r="CV95" s="959"/>
      <c r="CW95" s="957"/>
      <c r="CX95" s="958"/>
      <c r="CY95" s="958"/>
      <c r="CZ95" s="958"/>
      <c r="DA95" s="959"/>
      <c r="DB95" s="957"/>
      <c r="DC95" s="958"/>
      <c r="DD95" s="958"/>
      <c r="DE95" s="958"/>
      <c r="DF95" s="959"/>
      <c r="DG95" s="957"/>
      <c r="DH95" s="958"/>
      <c r="DI95" s="958"/>
      <c r="DJ95" s="958"/>
      <c r="DK95" s="959"/>
      <c r="DL95" s="957"/>
      <c r="DM95" s="958"/>
      <c r="DN95" s="958"/>
      <c r="DO95" s="958"/>
      <c r="DP95" s="959"/>
      <c r="DQ95" s="957"/>
      <c r="DR95" s="958"/>
      <c r="DS95" s="958"/>
      <c r="DT95" s="958"/>
      <c r="DU95" s="959"/>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6"/>
      <c r="CH96" s="957"/>
      <c r="CI96" s="958"/>
      <c r="CJ96" s="958"/>
      <c r="CK96" s="958"/>
      <c r="CL96" s="959"/>
      <c r="CM96" s="957"/>
      <c r="CN96" s="958"/>
      <c r="CO96" s="958"/>
      <c r="CP96" s="958"/>
      <c r="CQ96" s="959"/>
      <c r="CR96" s="957"/>
      <c r="CS96" s="958"/>
      <c r="CT96" s="958"/>
      <c r="CU96" s="958"/>
      <c r="CV96" s="959"/>
      <c r="CW96" s="957"/>
      <c r="CX96" s="958"/>
      <c r="CY96" s="958"/>
      <c r="CZ96" s="958"/>
      <c r="DA96" s="959"/>
      <c r="DB96" s="957"/>
      <c r="DC96" s="958"/>
      <c r="DD96" s="958"/>
      <c r="DE96" s="958"/>
      <c r="DF96" s="959"/>
      <c r="DG96" s="957"/>
      <c r="DH96" s="958"/>
      <c r="DI96" s="958"/>
      <c r="DJ96" s="958"/>
      <c r="DK96" s="959"/>
      <c r="DL96" s="957"/>
      <c r="DM96" s="958"/>
      <c r="DN96" s="958"/>
      <c r="DO96" s="958"/>
      <c r="DP96" s="959"/>
      <c r="DQ96" s="957"/>
      <c r="DR96" s="958"/>
      <c r="DS96" s="958"/>
      <c r="DT96" s="958"/>
      <c r="DU96" s="959"/>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6"/>
      <c r="CH97" s="957"/>
      <c r="CI97" s="958"/>
      <c r="CJ97" s="958"/>
      <c r="CK97" s="958"/>
      <c r="CL97" s="959"/>
      <c r="CM97" s="957"/>
      <c r="CN97" s="958"/>
      <c r="CO97" s="958"/>
      <c r="CP97" s="958"/>
      <c r="CQ97" s="959"/>
      <c r="CR97" s="957"/>
      <c r="CS97" s="958"/>
      <c r="CT97" s="958"/>
      <c r="CU97" s="958"/>
      <c r="CV97" s="959"/>
      <c r="CW97" s="957"/>
      <c r="CX97" s="958"/>
      <c r="CY97" s="958"/>
      <c r="CZ97" s="958"/>
      <c r="DA97" s="959"/>
      <c r="DB97" s="957"/>
      <c r="DC97" s="958"/>
      <c r="DD97" s="958"/>
      <c r="DE97" s="958"/>
      <c r="DF97" s="959"/>
      <c r="DG97" s="957"/>
      <c r="DH97" s="958"/>
      <c r="DI97" s="958"/>
      <c r="DJ97" s="958"/>
      <c r="DK97" s="959"/>
      <c r="DL97" s="957"/>
      <c r="DM97" s="958"/>
      <c r="DN97" s="958"/>
      <c r="DO97" s="958"/>
      <c r="DP97" s="959"/>
      <c r="DQ97" s="957"/>
      <c r="DR97" s="958"/>
      <c r="DS97" s="958"/>
      <c r="DT97" s="958"/>
      <c r="DU97" s="959"/>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6"/>
      <c r="CH98" s="957"/>
      <c r="CI98" s="958"/>
      <c r="CJ98" s="958"/>
      <c r="CK98" s="958"/>
      <c r="CL98" s="959"/>
      <c r="CM98" s="957"/>
      <c r="CN98" s="958"/>
      <c r="CO98" s="958"/>
      <c r="CP98" s="958"/>
      <c r="CQ98" s="959"/>
      <c r="CR98" s="957"/>
      <c r="CS98" s="958"/>
      <c r="CT98" s="958"/>
      <c r="CU98" s="958"/>
      <c r="CV98" s="959"/>
      <c r="CW98" s="957"/>
      <c r="CX98" s="958"/>
      <c r="CY98" s="958"/>
      <c r="CZ98" s="958"/>
      <c r="DA98" s="959"/>
      <c r="DB98" s="957"/>
      <c r="DC98" s="958"/>
      <c r="DD98" s="958"/>
      <c r="DE98" s="958"/>
      <c r="DF98" s="959"/>
      <c r="DG98" s="957"/>
      <c r="DH98" s="958"/>
      <c r="DI98" s="958"/>
      <c r="DJ98" s="958"/>
      <c r="DK98" s="959"/>
      <c r="DL98" s="957"/>
      <c r="DM98" s="958"/>
      <c r="DN98" s="958"/>
      <c r="DO98" s="958"/>
      <c r="DP98" s="959"/>
      <c r="DQ98" s="957"/>
      <c r="DR98" s="958"/>
      <c r="DS98" s="958"/>
      <c r="DT98" s="958"/>
      <c r="DU98" s="959"/>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6"/>
      <c r="CH99" s="957"/>
      <c r="CI99" s="958"/>
      <c r="CJ99" s="958"/>
      <c r="CK99" s="958"/>
      <c r="CL99" s="959"/>
      <c r="CM99" s="957"/>
      <c r="CN99" s="958"/>
      <c r="CO99" s="958"/>
      <c r="CP99" s="958"/>
      <c r="CQ99" s="959"/>
      <c r="CR99" s="957"/>
      <c r="CS99" s="958"/>
      <c r="CT99" s="958"/>
      <c r="CU99" s="958"/>
      <c r="CV99" s="959"/>
      <c r="CW99" s="957"/>
      <c r="CX99" s="958"/>
      <c r="CY99" s="958"/>
      <c r="CZ99" s="958"/>
      <c r="DA99" s="959"/>
      <c r="DB99" s="957"/>
      <c r="DC99" s="958"/>
      <c r="DD99" s="958"/>
      <c r="DE99" s="958"/>
      <c r="DF99" s="959"/>
      <c r="DG99" s="957"/>
      <c r="DH99" s="958"/>
      <c r="DI99" s="958"/>
      <c r="DJ99" s="958"/>
      <c r="DK99" s="959"/>
      <c r="DL99" s="957"/>
      <c r="DM99" s="958"/>
      <c r="DN99" s="958"/>
      <c r="DO99" s="958"/>
      <c r="DP99" s="959"/>
      <c r="DQ99" s="957"/>
      <c r="DR99" s="958"/>
      <c r="DS99" s="958"/>
      <c r="DT99" s="958"/>
      <c r="DU99" s="959"/>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6"/>
      <c r="CH100" s="957"/>
      <c r="CI100" s="958"/>
      <c r="CJ100" s="958"/>
      <c r="CK100" s="958"/>
      <c r="CL100" s="959"/>
      <c r="CM100" s="957"/>
      <c r="CN100" s="958"/>
      <c r="CO100" s="958"/>
      <c r="CP100" s="958"/>
      <c r="CQ100" s="959"/>
      <c r="CR100" s="957"/>
      <c r="CS100" s="958"/>
      <c r="CT100" s="958"/>
      <c r="CU100" s="958"/>
      <c r="CV100" s="959"/>
      <c r="CW100" s="957"/>
      <c r="CX100" s="958"/>
      <c r="CY100" s="958"/>
      <c r="CZ100" s="958"/>
      <c r="DA100" s="959"/>
      <c r="DB100" s="957"/>
      <c r="DC100" s="958"/>
      <c r="DD100" s="958"/>
      <c r="DE100" s="958"/>
      <c r="DF100" s="959"/>
      <c r="DG100" s="957"/>
      <c r="DH100" s="958"/>
      <c r="DI100" s="958"/>
      <c r="DJ100" s="958"/>
      <c r="DK100" s="959"/>
      <c r="DL100" s="957"/>
      <c r="DM100" s="958"/>
      <c r="DN100" s="958"/>
      <c r="DO100" s="958"/>
      <c r="DP100" s="959"/>
      <c r="DQ100" s="957"/>
      <c r="DR100" s="958"/>
      <c r="DS100" s="958"/>
      <c r="DT100" s="958"/>
      <c r="DU100" s="959"/>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6"/>
      <c r="CH101" s="957"/>
      <c r="CI101" s="958"/>
      <c r="CJ101" s="958"/>
      <c r="CK101" s="958"/>
      <c r="CL101" s="959"/>
      <c r="CM101" s="957"/>
      <c r="CN101" s="958"/>
      <c r="CO101" s="958"/>
      <c r="CP101" s="958"/>
      <c r="CQ101" s="959"/>
      <c r="CR101" s="957"/>
      <c r="CS101" s="958"/>
      <c r="CT101" s="958"/>
      <c r="CU101" s="958"/>
      <c r="CV101" s="959"/>
      <c r="CW101" s="957"/>
      <c r="CX101" s="958"/>
      <c r="CY101" s="958"/>
      <c r="CZ101" s="958"/>
      <c r="DA101" s="959"/>
      <c r="DB101" s="957"/>
      <c r="DC101" s="958"/>
      <c r="DD101" s="958"/>
      <c r="DE101" s="958"/>
      <c r="DF101" s="959"/>
      <c r="DG101" s="957"/>
      <c r="DH101" s="958"/>
      <c r="DI101" s="958"/>
      <c r="DJ101" s="958"/>
      <c r="DK101" s="959"/>
      <c r="DL101" s="957"/>
      <c r="DM101" s="958"/>
      <c r="DN101" s="958"/>
      <c r="DO101" s="958"/>
      <c r="DP101" s="959"/>
      <c r="DQ101" s="957"/>
      <c r="DR101" s="958"/>
      <c r="DS101" s="958"/>
      <c r="DT101" s="958"/>
      <c r="DU101" s="959"/>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937" t="s">
        <v>420</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151</v>
      </c>
      <c r="CS102" s="953"/>
      <c r="CT102" s="953"/>
      <c r="CU102" s="953"/>
      <c r="CV102" s="954"/>
      <c r="CW102" s="952">
        <v>12</v>
      </c>
      <c r="CX102" s="953"/>
      <c r="CY102" s="953"/>
      <c r="CZ102" s="953"/>
      <c r="DA102" s="954"/>
      <c r="DB102" s="955" t="s">
        <v>574</v>
      </c>
      <c r="DC102" s="953"/>
      <c r="DD102" s="953"/>
      <c r="DE102" s="953"/>
      <c r="DF102" s="954"/>
      <c r="DG102" s="952" t="s">
        <v>574</v>
      </c>
      <c r="DH102" s="953"/>
      <c r="DI102" s="953"/>
      <c r="DJ102" s="953"/>
      <c r="DK102" s="954"/>
      <c r="DL102" s="952">
        <v>190</v>
      </c>
      <c r="DM102" s="953"/>
      <c r="DN102" s="953"/>
      <c r="DO102" s="953"/>
      <c r="DP102" s="954"/>
      <c r="DQ102" s="952">
        <v>19</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421</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422</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425</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426</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427</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428</v>
      </c>
      <c r="AB109" s="896"/>
      <c r="AC109" s="896"/>
      <c r="AD109" s="896"/>
      <c r="AE109" s="897"/>
      <c r="AF109" s="898" t="s">
        <v>429</v>
      </c>
      <c r="AG109" s="896"/>
      <c r="AH109" s="896"/>
      <c r="AI109" s="896"/>
      <c r="AJ109" s="897"/>
      <c r="AK109" s="898" t="s">
        <v>307</v>
      </c>
      <c r="AL109" s="896"/>
      <c r="AM109" s="896"/>
      <c r="AN109" s="896"/>
      <c r="AO109" s="897"/>
      <c r="AP109" s="898" t="s">
        <v>430</v>
      </c>
      <c r="AQ109" s="896"/>
      <c r="AR109" s="896"/>
      <c r="AS109" s="896"/>
      <c r="AT109" s="929"/>
      <c r="AU109" s="895" t="s">
        <v>427</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428</v>
      </c>
      <c r="BR109" s="896"/>
      <c r="BS109" s="896"/>
      <c r="BT109" s="896"/>
      <c r="BU109" s="897"/>
      <c r="BV109" s="898" t="s">
        <v>429</v>
      </c>
      <c r="BW109" s="896"/>
      <c r="BX109" s="896"/>
      <c r="BY109" s="896"/>
      <c r="BZ109" s="897"/>
      <c r="CA109" s="898" t="s">
        <v>307</v>
      </c>
      <c r="CB109" s="896"/>
      <c r="CC109" s="896"/>
      <c r="CD109" s="896"/>
      <c r="CE109" s="897"/>
      <c r="CF109" s="936" t="s">
        <v>430</v>
      </c>
      <c r="CG109" s="936"/>
      <c r="CH109" s="936"/>
      <c r="CI109" s="936"/>
      <c r="CJ109" s="936"/>
      <c r="CK109" s="898" t="s">
        <v>431</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428</v>
      </c>
      <c r="DH109" s="896"/>
      <c r="DI109" s="896"/>
      <c r="DJ109" s="896"/>
      <c r="DK109" s="897"/>
      <c r="DL109" s="898" t="s">
        <v>429</v>
      </c>
      <c r="DM109" s="896"/>
      <c r="DN109" s="896"/>
      <c r="DO109" s="896"/>
      <c r="DP109" s="897"/>
      <c r="DQ109" s="898" t="s">
        <v>307</v>
      </c>
      <c r="DR109" s="896"/>
      <c r="DS109" s="896"/>
      <c r="DT109" s="896"/>
      <c r="DU109" s="897"/>
      <c r="DV109" s="898" t="s">
        <v>430</v>
      </c>
      <c r="DW109" s="896"/>
      <c r="DX109" s="896"/>
      <c r="DY109" s="896"/>
      <c r="DZ109" s="929"/>
    </row>
    <row r="110" spans="1:131" s="230" customFormat="1" ht="26.25" customHeight="1" x14ac:dyDescent="0.2">
      <c r="A110" s="807" t="s">
        <v>432</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5912346</v>
      </c>
      <c r="AB110" s="889"/>
      <c r="AC110" s="889"/>
      <c r="AD110" s="889"/>
      <c r="AE110" s="890"/>
      <c r="AF110" s="891">
        <v>6291423</v>
      </c>
      <c r="AG110" s="889"/>
      <c r="AH110" s="889"/>
      <c r="AI110" s="889"/>
      <c r="AJ110" s="890"/>
      <c r="AK110" s="891">
        <v>6079355</v>
      </c>
      <c r="AL110" s="889"/>
      <c r="AM110" s="889"/>
      <c r="AN110" s="889"/>
      <c r="AO110" s="890"/>
      <c r="AP110" s="892">
        <v>29.8</v>
      </c>
      <c r="AQ110" s="893"/>
      <c r="AR110" s="893"/>
      <c r="AS110" s="893"/>
      <c r="AT110" s="894"/>
      <c r="AU110" s="930" t="s">
        <v>74</v>
      </c>
      <c r="AV110" s="931"/>
      <c r="AW110" s="931"/>
      <c r="AX110" s="931"/>
      <c r="AY110" s="931"/>
      <c r="AZ110" s="860" t="s">
        <v>433</v>
      </c>
      <c r="BA110" s="808"/>
      <c r="BB110" s="808"/>
      <c r="BC110" s="808"/>
      <c r="BD110" s="808"/>
      <c r="BE110" s="808"/>
      <c r="BF110" s="808"/>
      <c r="BG110" s="808"/>
      <c r="BH110" s="808"/>
      <c r="BI110" s="808"/>
      <c r="BJ110" s="808"/>
      <c r="BK110" s="808"/>
      <c r="BL110" s="808"/>
      <c r="BM110" s="808"/>
      <c r="BN110" s="808"/>
      <c r="BO110" s="808"/>
      <c r="BP110" s="809"/>
      <c r="BQ110" s="861">
        <v>58889800</v>
      </c>
      <c r="BR110" s="842"/>
      <c r="BS110" s="842"/>
      <c r="BT110" s="842"/>
      <c r="BU110" s="842"/>
      <c r="BV110" s="842">
        <v>56505510</v>
      </c>
      <c r="BW110" s="842"/>
      <c r="BX110" s="842"/>
      <c r="BY110" s="842"/>
      <c r="BZ110" s="842"/>
      <c r="CA110" s="842">
        <v>51789674</v>
      </c>
      <c r="CB110" s="842"/>
      <c r="CC110" s="842"/>
      <c r="CD110" s="842"/>
      <c r="CE110" s="842"/>
      <c r="CF110" s="866">
        <v>253.6</v>
      </c>
      <c r="CG110" s="867"/>
      <c r="CH110" s="867"/>
      <c r="CI110" s="867"/>
      <c r="CJ110" s="867"/>
      <c r="CK110" s="926" t="s">
        <v>434</v>
      </c>
      <c r="CL110" s="819"/>
      <c r="CM110" s="860" t="s">
        <v>435</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128</v>
      </c>
      <c r="DH110" s="842"/>
      <c r="DI110" s="842"/>
      <c r="DJ110" s="842"/>
      <c r="DK110" s="842"/>
      <c r="DL110" s="842" t="s">
        <v>414</v>
      </c>
      <c r="DM110" s="842"/>
      <c r="DN110" s="842"/>
      <c r="DO110" s="842"/>
      <c r="DP110" s="842"/>
      <c r="DQ110" s="842" t="s">
        <v>128</v>
      </c>
      <c r="DR110" s="842"/>
      <c r="DS110" s="842"/>
      <c r="DT110" s="842"/>
      <c r="DU110" s="842"/>
      <c r="DV110" s="843" t="s">
        <v>414</v>
      </c>
      <c r="DW110" s="843"/>
      <c r="DX110" s="843"/>
      <c r="DY110" s="843"/>
      <c r="DZ110" s="844"/>
    </row>
    <row r="111" spans="1:131" s="230" customFormat="1" ht="26.25" customHeight="1" x14ac:dyDescent="0.2">
      <c r="A111" s="774" t="s">
        <v>436</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437</v>
      </c>
      <c r="AB111" s="919"/>
      <c r="AC111" s="919"/>
      <c r="AD111" s="919"/>
      <c r="AE111" s="920"/>
      <c r="AF111" s="921" t="s">
        <v>414</v>
      </c>
      <c r="AG111" s="919"/>
      <c r="AH111" s="919"/>
      <c r="AI111" s="919"/>
      <c r="AJ111" s="920"/>
      <c r="AK111" s="921" t="s">
        <v>414</v>
      </c>
      <c r="AL111" s="919"/>
      <c r="AM111" s="919"/>
      <c r="AN111" s="919"/>
      <c r="AO111" s="920"/>
      <c r="AP111" s="922" t="s">
        <v>414</v>
      </c>
      <c r="AQ111" s="923"/>
      <c r="AR111" s="923"/>
      <c r="AS111" s="923"/>
      <c r="AT111" s="924"/>
      <c r="AU111" s="932"/>
      <c r="AV111" s="933"/>
      <c r="AW111" s="933"/>
      <c r="AX111" s="933"/>
      <c r="AY111" s="933"/>
      <c r="AZ111" s="815" t="s">
        <v>438</v>
      </c>
      <c r="BA111" s="752"/>
      <c r="BB111" s="752"/>
      <c r="BC111" s="752"/>
      <c r="BD111" s="752"/>
      <c r="BE111" s="752"/>
      <c r="BF111" s="752"/>
      <c r="BG111" s="752"/>
      <c r="BH111" s="752"/>
      <c r="BI111" s="752"/>
      <c r="BJ111" s="752"/>
      <c r="BK111" s="752"/>
      <c r="BL111" s="752"/>
      <c r="BM111" s="752"/>
      <c r="BN111" s="752"/>
      <c r="BO111" s="752"/>
      <c r="BP111" s="753"/>
      <c r="BQ111" s="816">
        <v>73522</v>
      </c>
      <c r="BR111" s="817"/>
      <c r="BS111" s="817"/>
      <c r="BT111" s="817"/>
      <c r="BU111" s="817"/>
      <c r="BV111" s="817">
        <v>60013</v>
      </c>
      <c r="BW111" s="817"/>
      <c r="BX111" s="817"/>
      <c r="BY111" s="817"/>
      <c r="BZ111" s="817"/>
      <c r="CA111" s="817">
        <v>46978</v>
      </c>
      <c r="CB111" s="817"/>
      <c r="CC111" s="817"/>
      <c r="CD111" s="817"/>
      <c r="CE111" s="817"/>
      <c r="CF111" s="875">
        <v>0.2</v>
      </c>
      <c r="CG111" s="876"/>
      <c r="CH111" s="876"/>
      <c r="CI111" s="876"/>
      <c r="CJ111" s="876"/>
      <c r="CK111" s="927"/>
      <c r="CL111" s="821"/>
      <c r="CM111" s="815" t="s">
        <v>439</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128</v>
      </c>
      <c r="DH111" s="817"/>
      <c r="DI111" s="817"/>
      <c r="DJ111" s="817"/>
      <c r="DK111" s="817"/>
      <c r="DL111" s="817" t="s">
        <v>437</v>
      </c>
      <c r="DM111" s="817"/>
      <c r="DN111" s="817"/>
      <c r="DO111" s="817"/>
      <c r="DP111" s="817"/>
      <c r="DQ111" s="817" t="s">
        <v>437</v>
      </c>
      <c r="DR111" s="817"/>
      <c r="DS111" s="817"/>
      <c r="DT111" s="817"/>
      <c r="DU111" s="817"/>
      <c r="DV111" s="794" t="s">
        <v>437</v>
      </c>
      <c r="DW111" s="794"/>
      <c r="DX111" s="794"/>
      <c r="DY111" s="794"/>
      <c r="DZ111" s="795"/>
    </row>
    <row r="112" spans="1:131" s="230" customFormat="1" ht="26.25" customHeight="1" x14ac:dyDescent="0.2">
      <c r="A112" s="912" t="s">
        <v>440</v>
      </c>
      <c r="B112" s="913"/>
      <c r="C112" s="752" t="s">
        <v>441</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128</v>
      </c>
      <c r="AB112" s="780"/>
      <c r="AC112" s="780"/>
      <c r="AD112" s="780"/>
      <c r="AE112" s="781"/>
      <c r="AF112" s="782" t="s">
        <v>128</v>
      </c>
      <c r="AG112" s="780"/>
      <c r="AH112" s="780"/>
      <c r="AI112" s="780"/>
      <c r="AJ112" s="781"/>
      <c r="AK112" s="782" t="s">
        <v>437</v>
      </c>
      <c r="AL112" s="780"/>
      <c r="AM112" s="780"/>
      <c r="AN112" s="780"/>
      <c r="AO112" s="781"/>
      <c r="AP112" s="824" t="s">
        <v>437</v>
      </c>
      <c r="AQ112" s="825"/>
      <c r="AR112" s="825"/>
      <c r="AS112" s="825"/>
      <c r="AT112" s="826"/>
      <c r="AU112" s="932"/>
      <c r="AV112" s="933"/>
      <c r="AW112" s="933"/>
      <c r="AX112" s="933"/>
      <c r="AY112" s="933"/>
      <c r="AZ112" s="815" t="s">
        <v>442</v>
      </c>
      <c r="BA112" s="752"/>
      <c r="BB112" s="752"/>
      <c r="BC112" s="752"/>
      <c r="BD112" s="752"/>
      <c r="BE112" s="752"/>
      <c r="BF112" s="752"/>
      <c r="BG112" s="752"/>
      <c r="BH112" s="752"/>
      <c r="BI112" s="752"/>
      <c r="BJ112" s="752"/>
      <c r="BK112" s="752"/>
      <c r="BL112" s="752"/>
      <c r="BM112" s="752"/>
      <c r="BN112" s="752"/>
      <c r="BO112" s="752"/>
      <c r="BP112" s="753"/>
      <c r="BQ112" s="816">
        <v>10709119</v>
      </c>
      <c r="BR112" s="817"/>
      <c r="BS112" s="817"/>
      <c r="BT112" s="817"/>
      <c r="BU112" s="817"/>
      <c r="BV112" s="817">
        <v>10546297</v>
      </c>
      <c r="BW112" s="817"/>
      <c r="BX112" s="817"/>
      <c r="BY112" s="817"/>
      <c r="BZ112" s="817"/>
      <c r="CA112" s="817">
        <v>10073722</v>
      </c>
      <c r="CB112" s="817"/>
      <c r="CC112" s="817"/>
      <c r="CD112" s="817"/>
      <c r="CE112" s="817"/>
      <c r="CF112" s="875">
        <v>49.3</v>
      </c>
      <c r="CG112" s="876"/>
      <c r="CH112" s="876"/>
      <c r="CI112" s="876"/>
      <c r="CJ112" s="876"/>
      <c r="CK112" s="927"/>
      <c r="CL112" s="821"/>
      <c r="CM112" s="815" t="s">
        <v>443</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437</v>
      </c>
      <c r="DH112" s="817"/>
      <c r="DI112" s="817"/>
      <c r="DJ112" s="817"/>
      <c r="DK112" s="817"/>
      <c r="DL112" s="817" t="s">
        <v>128</v>
      </c>
      <c r="DM112" s="817"/>
      <c r="DN112" s="817"/>
      <c r="DO112" s="817"/>
      <c r="DP112" s="817"/>
      <c r="DQ112" s="817" t="s">
        <v>128</v>
      </c>
      <c r="DR112" s="817"/>
      <c r="DS112" s="817"/>
      <c r="DT112" s="817"/>
      <c r="DU112" s="817"/>
      <c r="DV112" s="794" t="s">
        <v>437</v>
      </c>
      <c r="DW112" s="794"/>
      <c r="DX112" s="794"/>
      <c r="DY112" s="794"/>
      <c r="DZ112" s="795"/>
    </row>
    <row r="113" spans="1:130" s="230" customFormat="1" ht="26.25" customHeight="1" x14ac:dyDescent="0.2">
      <c r="A113" s="914"/>
      <c r="B113" s="915"/>
      <c r="C113" s="752" t="s">
        <v>444</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1087535</v>
      </c>
      <c r="AB113" s="919"/>
      <c r="AC113" s="919"/>
      <c r="AD113" s="919"/>
      <c r="AE113" s="920"/>
      <c r="AF113" s="921">
        <v>1061846</v>
      </c>
      <c r="AG113" s="919"/>
      <c r="AH113" s="919"/>
      <c r="AI113" s="919"/>
      <c r="AJ113" s="920"/>
      <c r="AK113" s="921">
        <v>865911</v>
      </c>
      <c r="AL113" s="919"/>
      <c r="AM113" s="919"/>
      <c r="AN113" s="919"/>
      <c r="AO113" s="920"/>
      <c r="AP113" s="922">
        <v>4.2</v>
      </c>
      <c r="AQ113" s="923"/>
      <c r="AR113" s="923"/>
      <c r="AS113" s="923"/>
      <c r="AT113" s="924"/>
      <c r="AU113" s="932"/>
      <c r="AV113" s="933"/>
      <c r="AW113" s="933"/>
      <c r="AX113" s="933"/>
      <c r="AY113" s="933"/>
      <c r="AZ113" s="815" t="s">
        <v>445</v>
      </c>
      <c r="BA113" s="752"/>
      <c r="BB113" s="752"/>
      <c r="BC113" s="752"/>
      <c r="BD113" s="752"/>
      <c r="BE113" s="752"/>
      <c r="BF113" s="752"/>
      <c r="BG113" s="752"/>
      <c r="BH113" s="752"/>
      <c r="BI113" s="752"/>
      <c r="BJ113" s="752"/>
      <c r="BK113" s="752"/>
      <c r="BL113" s="752"/>
      <c r="BM113" s="752"/>
      <c r="BN113" s="752"/>
      <c r="BO113" s="752"/>
      <c r="BP113" s="753"/>
      <c r="BQ113" s="816" t="s">
        <v>437</v>
      </c>
      <c r="BR113" s="817"/>
      <c r="BS113" s="817"/>
      <c r="BT113" s="817"/>
      <c r="BU113" s="817"/>
      <c r="BV113" s="817" t="s">
        <v>128</v>
      </c>
      <c r="BW113" s="817"/>
      <c r="BX113" s="817"/>
      <c r="BY113" s="817"/>
      <c r="BZ113" s="817"/>
      <c r="CA113" s="817" t="s">
        <v>414</v>
      </c>
      <c r="CB113" s="817"/>
      <c r="CC113" s="817"/>
      <c r="CD113" s="817"/>
      <c r="CE113" s="817"/>
      <c r="CF113" s="875" t="s">
        <v>414</v>
      </c>
      <c r="CG113" s="876"/>
      <c r="CH113" s="876"/>
      <c r="CI113" s="876"/>
      <c r="CJ113" s="876"/>
      <c r="CK113" s="927"/>
      <c r="CL113" s="821"/>
      <c r="CM113" s="815" t="s">
        <v>446</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414</v>
      </c>
      <c r="DH113" s="780"/>
      <c r="DI113" s="780"/>
      <c r="DJ113" s="780"/>
      <c r="DK113" s="781"/>
      <c r="DL113" s="782" t="s">
        <v>437</v>
      </c>
      <c r="DM113" s="780"/>
      <c r="DN113" s="780"/>
      <c r="DO113" s="780"/>
      <c r="DP113" s="781"/>
      <c r="DQ113" s="782" t="s">
        <v>128</v>
      </c>
      <c r="DR113" s="780"/>
      <c r="DS113" s="780"/>
      <c r="DT113" s="780"/>
      <c r="DU113" s="781"/>
      <c r="DV113" s="824" t="s">
        <v>414</v>
      </c>
      <c r="DW113" s="825"/>
      <c r="DX113" s="825"/>
      <c r="DY113" s="825"/>
      <c r="DZ113" s="826"/>
    </row>
    <row r="114" spans="1:130" s="230" customFormat="1" ht="26.25" customHeight="1" x14ac:dyDescent="0.2">
      <c r="A114" s="914"/>
      <c r="B114" s="915"/>
      <c r="C114" s="752" t="s">
        <v>447</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128</v>
      </c>
      <c r="AB114" s="780"/>
      <c r="AC114" s="780"/>
      <c r="AD114" s="780"/>
      <c r="AE114" s="781"/>
      <c r="AF114" s="782" t="s">
        <v>414</v>
      </c>
      <c r="AG114" s="780"/>
      <c r="AH114" s="780"/>
      <c r="AI114" s="780"/>
      <c r="AJ114" s="781"/>
      <c r="AK114" s="782" t="s">
        <v>414</v>
      </c>
      <c r="AL114" s="780"/>
      <c r="AM114" s="780"/>
      <c r="AN114" s="780"/>
      <c r="AO114" s="781"/>
      <c r="AP114" s="824" t="s">
        <v>128</v>
      </c>
      <c r="AQ114" s="825"/>
      <c r="AR114" s="825"/>
      <c r="AS114" s="825"/>
      <c r="AT114" s="826"/>
      <c r="AU114" s="932"/>
      <c r="AV114" s="933"/>
      <c r="AW114" s="933"/>
      <c r="AX114" s="933"/>
      <c r="AY114" s="933"/>
      <c r="AZ114" s="815" t="s">
        <v>448</v>
      </c>
      <c r="BA114" s="752"/>
      <c r="BB114" s="752"/>
      <c r="BC114" s="752"/>
      <c r="BD114" s="752"/>
      <c r="BE114" s="752"/>
      <c r="BF114" s="752"/>
      <c r="BG114" s="752"/>
      <c r="BH114" s="752"/>
      <c r="BI114" s="752"/>
      <c r="BJ114" s="752"/>
      <c r="BK114" s="752"/>
      <c r="BL114" s="752"/>
      <c r="BM114" s="752"/>
      <c r="BN114" s="752"/>
      <c r="BO114" s="752"/>
      <c r="BP114" s="753"/>
      <c r="BQ114" s="816">
        <v>8253511</v>
      </c>
      <c r="BR114" s="817"/>
      <c r="BS114" s="817"/>
      <c r="BT114" s="817"/>
      <c r="BU114" s="817"/>
      <c r="BV114" s="817">
        <v>8184121</v>
      </c>
      <c r="BW114" s="817"/>
      <c r="BX114" s="817"/>
      <c r="BY114" s="817"/>
      <c r="BZ114" s="817"/>
      <c r="CA114" s="817">
        <v>8182838</v>
      </c>
      <c r="CB114" s="817"/>
      <c r="CC114" s="817"/>
      <c r="CD114" s="817"/>
      <c r="CE114" s="817"/>
      <c r="CF114" s="875">
        <v>40.1</v>
      </c>
      <c r="CG114" s="876"/>
      <c r="CH114" s="876"/>
      <c r="CI114" s="876"/>
      <c r="CJ114" s="876"/>
      <c r="CK114" s="927"/>
      <c r="CL114" s="821"/>
      <c r="CM114" s="815" t="s">
        <v>449</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437</v>
      </c>
      <c r="DH114" s="780"/>
      <c r="DI114" s="780"/>
      <c r="DJ114" s="780"/>
      <c r="DK114" s="781"/>
      <c r="DL114" s="782" t="s">
        <v>128</v>
      </c>
      <c r="DM114" s="780"/>
      <c r="DN114" s="780"/>
      <c r="DO114" s="780"/>
      <c r="DP114" s="781"/>
      <c r="DQ114" s="782" t="s">
        <v>128</v>
      </c>
      <c r="DR114" s="780"/>
      <c r="DS114" s="780"/>
      <c r="DT114" s="780"/>
      <c r="DU114" s="781"/>
      <c r="DV114" s="824" t="s">
        <v>414</v>
      </c>
      <c r="DW114" s="825"/>
      <c r="DX114" s="825"/>
      <c r="DY114" s="825"/>
      <c r="DZ114" s="826"/>
    </row>
    <row r="115" spans="1:130" s="230" customFormat="1" ht="26.25" customHeight="1" x14ac:dyDescent="0.2">
      <c r="A115" s="914"/>
      <c r="B115" s="915"/>
      <c r="C115" s="752" t="s">
        <v>450</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13643</v>
      </c>
      <c r="AB115" s="919"/>
      <c r="AC115" s="919"/>
      <c r="AD115" s="919"/>
      <c r="AE115" s="920"/>
      <c r="AF115" s="921">
        <v>13272</v>
      </c>
      <c r="AG115" s="919"/>
      <c r="AH115" s="919"/>
      <c r="AI115" s="919"/>
      <c r="AJ115" s="920"/>
      <c r="AK115" s="921">
        <v>13030</v>
      </c>
      <c r="AL115" s="919"/>
      <c r="AM115" s="919"/>
      <c r="AN115" s="919"/>
      <c r="AO115" s="920"/>
      <c r="AP115" s="922">
        <v>0.1</v>
      </c>
      <c r="AQ115" s="923"/>
      <c r="AR115" s="923"/>
      <c r="AS115" s="923"/>
      <c r="AT115" s="924"/>
      <c r="AU115" s="932"/>
      <c r="AV115" s="933"/>
      <c r="AW115" s="933"/>
      <c r="AX115" s="933"/>
      <c r="AY115" s="933"/>
      <c r="AZ115" s="815" t="s">
        <v>451</v>
      </c>
      <c r="BA115" s="752"/>
      <c r="BB115" s="752"/>
      <c r="BC115" s="752"/>
      <c r="BD115" s="752"/>
      <c r="BE115" s="752"/>
      <c r="BF115" s="752"/>
      <c r="BG115" s="752"/>
      <c r="BH115" s="752"/>
      <c r="BI115" s="752"/>
      <c r="BJ115" s="752"/>
      <c r="BK115" s="752"/>
      <c r="BL115" s="752"/>
      <c r="BM115" s="752"/>
      <c r="BN115" s="752"/>
      <c r="BO115" s="752"/>
      <c r="BP115" s="753"/>
      <c r="BQ115" s="816">
        <v>20848</v>
      </c>
      <c r="BR115" s="817"/>
      <c r="BS115" s="817"/>
      <c r="BT115" s="817"/>
      <c r="BU115" s="817"/>
      <c r="BV115" s="817">
        <v>25679</v>
      </c>
      <c r="BW115" s="817"/>
      <c r="BX115" s="817"/>
      <c r="BY115" s="817"/>
      <c r="BZ115" s="817"/>
      <c r="CA115" s="817">
        <v>18952</v>
      </c>
      <c r="CB115" s="817"/>
      <c r="CC115" s="817"/>
      <c r="CD115" s="817"/>
      <c r="CE115" s="817"/>
      <c r="CF115" s="875">
        <v>0.1</v>
      </c>
      <c r="CG115" s="876"/>
      <c r="CH115" s="876"/>
      <c r="CI115" s="876"/>
      <c r="CJ115" s="876"/>
      <c r="CK115" s="927"/>
      <c r="CL115" s="821"/>
      <c r="CM115" s="815" t="s">
        <v>452</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128</v>
      </c>
      <c r="DH115" s="780"/>
      <c r="DI115" s="780"/>
      <c r="DJ115" s="780"/>
      <c r="DK115" s="781"/>
      <c r="DL115" s="782" t="s">
        <v>128</v>
      </c>
      <c r="DM115" s="780"/>
      <c r="DN115" s="780"/>
      <c r="DO115" s="780"/>
      <c r="DP115" s="781"/>
      <c r="DQ115" s="782" t="s">
        <v>128</v>
      </c>
      <c r="DR115" s="780"/>
      <c r="DS115" s="780"/>
      <c r="DT115" s="780"/>
      <c r="DU115" s="781"/>
      <c r="DV115" s="824" t="s">
        <v>128</v>
      </c>
      <c r="DW115" s="825"/>
      <c r="DX115" s="825"/>
      <c r="DY115" s="825"/>
      <c r="DZ115" s="826"/>
    </row>
    <row r="116" spans="1:130" s="230" customFormat="1" ht="26.25" customHeight="1" x14ac:dyDescent="0.2">
      <c r="A116" s="916"/>
      <c r="B116" s="917"/>
      <c r="C116" s="839" t="s">
        <v>453</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128</v>
      </c>
      <c r="AB116" s="780"/>
      <c r="AC116" s="780"/>
      <c r="AD116" s="780"/>
      <c r="AE116" s="781"/>
      <c r="AF116" s="782" t="s">
        <v>414</v>
      </c>
      <c r="AG116" s="780"/>
      <c r="AH116" s="780"/>
      <c r="AI116" s="780"/>
      <c r="AJ116" s="781"/>
      <c r="AK116" s="782" t="s">
        <v>437</v>
      </c>
      <c r="AL116" s="780"/>
      <c r="AM116" s="780"/>
      <c r="AN116" s="780"/>
      <c r="AO116" s="781"/>
      <c r="AP116" s="824" t="s">
        <v>128</v>
      </c>
      <c r="AQ116" s="825"/>
      <c r="AR116" s="825"/>
      <c r="AS116" s="825"/>
      <c r="AT116" s="826"/>
      <c r="AU116" s="932"/>
      <c r="AV116" s="933"/>
      <c r="AW116" s="933"/>
      <c r="AX116" s="933"/>
      <c r="AY116" s="933"/>
      <c r="AZ116" s="909" t="s">
        <v>454</v>
      </c>
      <c r="BA116" s="910"/>
      <c r="BB116" s="910"/>
      <c r="BC116" s="910"/>
      <c r="BD116" s="910"/>
      <c r="BE116" s="910"/>
      <c r="BF116" s="910"/>
      <c r="BG116" s="910"/>
      <c r="BH116" s="910"/>
      <c r="BI116" s="910"/>
      <c r="BJ116" s="910"/>
      <c r="BK116" s="910"/>
      <c r="BL116" s="910"/>
      <c r="BM116" s="910"/>
      <c r="BN116" s="910"/>
      <c r="BO116" s="910"/>
      <c r="BP116" s="911"/>
      <c r="BQ116" s="816" t="s">
        <v>128</v>
      </c>
      <c r="BR116" s="817"/>
      <c r="BS116" s="817"/>
      <c r="BT116" s="817"/>
      <c r="BU116" s="817"/>
      <c r="BV116" s="817" t="s">
        <v>128</v>
      </c>
      <c r="BW116" s="817"/>
      <c r="BX116" s="817"/>
      <c r="BY116" s="817"/>
      <c r="BZ116" s="817"/>
      <c r="CA116" s="817" t="s">
        <v>128</v>
      </c>
      <c r="CB116" s="817"/>
      <c r="CC116" s="817"/>
      <c r="CD116" s="817"/>
      <c r="CE116" s="817"/>
      <c r="CF116" s="875" t="s">
        <v>414</v>
      </c>
      <c r="CG116" s="876"/>
      <c r="CH116" s="876"/>
      <c r="CI116" s="876"/>
      <c r="CJ116" s="876"/>
      <c r="CK116" s="927"/>
      <c r="CL116" s="821"/>
      <c r="CM116" s="815" t="s">
        <v>455</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72344</v>
      </c>
      <c r="DH116" s="780"/>
      <c r="DI116" s="780"/>
      <c r="DJ116" s="780"/>
      <c r="DK116" s="781"/>
      <c r="DL116" s="782">
        <v>59333</v>
      </c>
      <c r="DM116" s="780"/>
      <c r="DN116" s="780"/>
      <c r="DO116" s="780"/>
      <c r="DP116" s="781"/>
      <c r="DQ116" s="782">
        <v>46505</v>
      </c>
      <c r="DR116" s="780"/>
      <c r="DS116" s="780"/>
      <c r="DT116" s="780"/>
      <c r="DU116" s="781"/>
      <c r="DV116" s="824">
        <v>0.2</v>
      </c>
      <c r="DW116" s="825"/>
      <c r="DX116" s="825"/>
      <c r="DY116" s="825"/>
      <c r="DZ116" s="826"/>
    </row>
    <row r="117" spans="1:130" s="230" customFormat="1" ht="26.25" customHeight="1" x14ac:dyDescent="0.2">
      <c r="A117" s="895" t="s">
        <v>185</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456</v>
      </c>
      <c r="Z117" s="897"/>
      <c r="AA117" s="902">
        <v>7013524</v>
      </c>
      <c r="AB117" s="903"/>
      <c r="AC117" s="903"/>
      <c r="AD117" s="903"/>
      <c r="AE117" s="904"/>
      <c r="AF117" s="905">
        <v>7366541</v>
      </c>
      <c r="AG117" s="903"/>
      <c r="AH117" s="903"/>
      <c r="AI117" s="903"/>
      <c r="AJ117" s="904"/>
      <c r="AK117" s="905">
        <v>6958296</v>
      </c>
      <c r="AL117" s="903"/>
      <c r="AM117" s="903"/>
      <c r="AN117" s="903"/>
      <c r="AO117" s="904"/>
      <c r="AP117" s="906"/>
      <c r="AQ117" s="907"/>
      <c r="AR117" s="907"/>
      <c r="AS117" s="907"/>
      <c r="AT117" s="908"/>
      <c r="AU117" s="932"/>
      <c r="AV117" s="933"/>
      <c r="AW117" s="933"/>
      <c r="AX117" s="933"/>
      <c r="AY117" s="933"/>
      <c r="AZ117" s="863" t="s">
        <v>457</v>
      </c>
      <c r="BA117" s="864"/>
      <c r="BB117" s="864"/>
      <c r="BC117" s="864"/>
      <c r="BD117" s="864"/>
      <c r="BE117" s="864"/>
      <c r="BF117" s="864"/>
      <c r="BG117" s="864"/>
      <c r="BH117" s="864"/>
      <c r="BI117" s="864"/>
      <c r="BJ117" s="864"/>
      <c r="BK117" s="864"/>
      <c r="BL117" s="864"/>
      <c r="BM117" s="864"/>
      <c r="BN117" s="864"/>
      <c r="BO117" s="864"/>
      <c r="BP117" s="865"/>
      <c r="BQ117" s="816" t="s">
        <v>437</v>
      </c>
      <c r="BR117" s="817"/>
      <c r="BS117" s="817"/>
      <c r="BT117" s="817"/>
      <c r="BU117" s="817"/>
      <c r="BV117" s="817" t="s">
        <v>414</v>
      </c>
      <c r="BW117" s="817"/>
      <c r="BX117" s="817"/>
      <c r="BY117" s="817"/>
      <c r="BZ117" s="817"/>
      <c r="CA117" s="817" t="s">
        <v>414</v>
      </c>
      <c r="CB117" s="817"/>
      <c r="CC117" s="817"/>
      <c r="CD117" s="817"/>
      <c r="CE117" s="817"/>
      <c r="CF117" s="875" t="s">
        <v>437</v>
      </c>
      <c r="CG117" s="876"/>
      <c r="CH117" s="876"/>
      <c r="CI117" s="876"/>
      <c r="CJ117" s="876"/>
      <c r="CK117" s="927"/>
      <c r="CL117" s="821"/>
      <c r="CM117" s="815" t="s">
        <v>458</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437</v>
      </c>
      <c r="DH117" s="780"/>
      <c r="DI117" s="780"/>
      <c r="DJ117" s="780"/>
      <c r="DK117" s="781"/>
      <c r="DL117" s="782" t="s">
        <v>437</v>
      </c>
      <c r="DM117" s="780"/>
      <c r="DN117" s="780"/>
      <c r="DO117" s="780"/>
      <c r="DP117" s="781"/>
      <c r="DQ117" s="782" t="s">
        <v>437</v>
      </c>
      <c r="DR117" s="780"/>
      <c r="DS117" s="780"/>
      <c r="DT117" s="780"/>
      <c r="DU117" s="781"/>
      <c r="DV117" s="824" t="s">
        <v>437</v>
      </c>
      <c r="DW117" s="825"/>
      <c r="DX117" s="825"/>
      <c r="DY117" s="825"/>
      <c r="DZ117" s="826"/>
    </row>
    <row r="118" spans="1:130" s="230" customFormat="1" ht="26.25" customHeight="1" x14ac:dyDescent="0.2">
      <c r="A118" s="895" t="s">
        <v>431</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428</v>
      </c>
      <c r="AB118" s="896"/>
      <c r="AC118" s="896"/>
      <c r="AD118" s="896"/>
      <c r="AE118" s="897"/>
      <c r="AF118" s="898" t="s">
        <v>429</v>
      </c>
      <c r="AG118" s="896"/>
      <c r="AH118" s="896"/>
      <c r="AI118" s="896"/>
      <c r="AJ118" s="897"/>
      <c r="AK118" s="898" t="s">
        <v>307</v>
      </c>
      <c r="AL118" s="896"/>
      <c r="AM118" s="896"/>
      <c r="AN118" s="896"/>
      <c r="AO118" s="897"/>
      <c r="AP118" s="899" t="s">
        <v>430</v>
      </c>
      <c r="AQ118" s="900"/>
      <c r="AR118" s="900"/>
      <c r="AS118" s="900"/>
      <c r="AT118" s="901"/>
      <c r="AU118" s="932"/>
      <c r="AV118" s="933"/>
      <c r="AW118" s="933"/>
      <c r="AX118" s="933"/>
      <c r="AY118" s="933"/>
      <c r="AZ118" s="838" t="s">
        <v>459</v>
      </c>
      <c r="BA118" s="839"/>
      <c r="BB118" s="839"/>
      <c r="BC118" s="839"/>
      <c r="BD118" s="839"/>
      <c r="BE118" s="839"/>
      <c r="BF118" s="839"/>
      <c r="BG118" s="839"/>
      <c r="BH118" s="839"/>
      <c r="BI118" s="839"/>
      <c r="BJ118" s="839"/>
      <c r="BK118" s="839"/>
      <c r="BL118" s="839"/>
      <c r="BM118" s="839"/>
      <c r="BN118" s="839"/>
      <c r="BO118" s="839"/>
      <c r="BP118" s="840"/>
      <c r="BQ118" s="879" t="s">
        <v>414</v>
      </c>
      <c r="BR118" s="845"/>
      <c r="BS118" s="845"/>
      <c r="BT118" s="845"/>
      <c r="BU118" s="845"/>
      <c r="BV118" s="845" t="s">
        <v>414</v>
      </c>
      <c r="BW118" s="845"/>
      <c r="BX118" s="845"/>
      <c r="BY118" s="845"/>
      <c r="BZ118" s="845"/>
      <c r="CA118" s="845" t="s">
        <v>414</v>
      </c>
      <c r="CB118" s="845"/>
      <c r="CC118" s="845"/>
      <c r="CD118" s="845"/>
      <c r="CE118" s="845"/>
      <c r="CF118" s="875" t="s">
        <v>414</v>
      </c>
      <c r="CG118" s="876"/>
      <c r="CH118" s="876"/>
      <c r="CI118" s="876"/>
      <c r="CJ118" s="876"/>
      <c r="CK118" s="927"/>
      <c r="CL118" s="821"/>
      <c r="CM118" s="815" t="s">
        <v>460</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414</v>
      </c>
      <c r="DH118" s="780"/>
      <c r="DI118" s="780"/>
      <c r="DJ118" s="780"/>
      <c r="DK118" s="781"/>
      <c r="DL118" s="782" t="s">
        <v>414</v>
      </c>
      <c r="DM118" s="780"/>
      <c r="DN118" s="780"/>
      <c r="DO118" s="780"/>
      <c r="DP118" s="781"/>
      <c r="DQ118" s="782" t="s">
        <v>414</v>
      </c>
      <c r="DR118" s="780"/>
      <c r="DS118" s="780"/>
      <c r="DT118" s="780"/>
      <c r="DU118" s="781"/>
      <c r="DV118" s="824" t="s">
        <v>414</v>
      </c>
      <c r="DW118" s="825"/>
      <c r="DX118" s="825"/>
      <c r="DY118" s="825"/>
      <c r="DZ118" s="826"/>
    </row>
    <row r="119" spans="1:130" s="230" customFormat="1" ht="26.25" customHeight="1" x14ac:dyDescent="0.2">
      <c r="A119" s="818" t="s">
        <v>434</v>
      </c>
      <c r="B119" s="819"/>
      <c r="C119" s="860" t="s">
        <v>435</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414</v>
      </c>
      <c r="AB119" s="889"/>
      <c r="AC119" s="889"/>
      <c r="AD119" s="889"/>
      <c r="AE119" s="890"/>
      <c r="AF119" s="891" t="s">
        <v>414</v>
      </c>
      <c r="AG119" s="889"/>
      <c r="AH119" s="889"/>
      <c r="AI119" s="889"/>
      <c r="AJ119" s="890"/>
      <c r="AK119" s="891" t="s">
        <v>414</v>
      </c>
      <c r="AL119" s="889"/>
      <c r="AM119" s="889"/>
      <c r="AN119" s="889"/>
      <c r="AO119" s="890"/>
      <c r="AP119" s="892" t="s">
        <v>414</v>
      </c>
      <c r="AQ119" s="893"/>
      <c r="AR119" s="893"/>
      <c r="AS119" s="893"/>
      <c r="AT119" s="894"/>
      <c r="AU119" s="934"/>
      <c r="AV119" s="935"/>
      <c r="AW119" s="935"/>
      <c r="AX119" s="935"/>
      <c r="AY119" s="935"/>
      <c r="AZ119" s="251" t="s">
        <v>185</v>
      </c>
      <c r="BA119" s="251"/>
      <c r="BB119" s="251"/>
      <c r="BC119" s="251"/>
      <c r="BD119" s="251"/>
      <c r="BE119" s="251"/>
      <c r="BF119" s="251"/>
      <c r="BG119" s="251"/>
      <c r="BH119" s="251"/>
      <c r="BI119" s="251"/>
      <c r="BJ119" s="251"/>
      <c r="BK119" s="251"/>
      <c r="BL119" s="251"/>
      <c r="BM119" s="251"/>
      <c r="BN119" s="251"/>
      <c r="BO119" s="877" t="s">
        <v>461</v>
      </c>
      <c r="BP119" s="878"/>
      <c r="BQ119" s="879">
        <v>77946800</v>
      </c>
      <c r="BR119" s="845"/>
      <c r="BS119" s="845"/>
      <c r="BT119" s="845"/>
      <c r="BU119" s="845"/>
      <c r="BV119" s="845">
        <v>75321620</v>
      </c>
      <c r="BW119" s="845"/>
      <c r="BX119" s="845"/>
      <c r="BY119" s="845"/>
      <c r="BZ119" s="845"/>
      <c r="CA119" s="845">
        <v>70112164</v>
      </c>
      <c r="CB119" s="845"/>
      <c r="CC119" s="845"/>
      <c r="CD119" s="845"/>
      <c r="CE119" s="845"/>
      <c r="CF119" s="748"/>
      <c r="CG119" s="749"/>
      <c r="CH119" s="749"/>
      <c r="CI119" s="749"/>
      <c r="CJ119" s="834"/>
      <c r="CK119" s="928"/>
      <c r="CL119" s="823"/>
      <c r="CM119" s="838" t="s">
        <v>462</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1178</v>
      </c>
      <c r="DH119" s="764"/>
      <c r="DI119" s="764"/>
      <c r="DJ119" s="764"/>
      <c r="DK119" s="765"/>
      <c r="DL119" s="766">
        <v>680</v>
      </c>
      <c r="DM119" s="764"/>
      <c r="DN119" s="764"/>
      <c r="DO119" s="764"/>
      <c r="DP119" s="765"/>
      <c r="DQ119" s="766">
        <v>473</v>
      </c>
      <c r="DR119" s="764"/>
      <c r="DS119" s="764"/>
      <c r="DT119" s="764"/>
      <c r="DU119" s="765"/>
      <c r="DV119" s="848">
        <v>0</v>
      </c>
      <c r="DW119" s="849"/>
      <c r="DX119" s="849"/>
      <c r="DY119" s="849"/>
      <c r="DZ119" s="850"/>
    </row>
    <row r="120" spans="1:130" s="230" customFormat="1" ht="26.25" customHeight="1" x14ac:dyDescent="0.2">
      <c r="A120" s="820"/>
      <c r="B120" s="821"/>
      <c r="C120" s="815" t="s">
        <v>439</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128</v>
      </c>
      <c r="AB120" s="780"/>
      <c r="AC120" s="780"/>
      <c r="AD120" s="780"/>
      <c r="AE120" s="781"/>
      <c r="AF120" s="782" t="s">
        <v>128</v>
      </c>
      <c r="AG120" s="780"/>
      <c r="AH120" s="780"/>
      <c r="AI120" s="780"/>
      <c r="AJ120" s="781"/>
      <c r="AK120" s="782" t="s">
        <v>128</v>
      </c>
      <c r="AL120" s="780"/>
      <c r="AM120" s="780"/>
      <c r="AN120" s="780"/>
      <c r="AO120" s="781"/>
      <c r="AP120" s="824" t="s">
        <v>128</v>
      </c>
      <c r="AQ120" s="825"/>
      <c r="AR120" s="825"/>
      <c r="AS120" s="825"/>
      <c r="AT120" s="826"/>
      <c r="AU120" s="880" t="s">
        <v>463</v>
      </c>
      <c r="AV120" s="881"/>
      <c r="AW120" s="881"/>
      <c r="AX120" s="881"/>
      <c r="AY120" s="882"/>
      <c r="AZ120" s="860" t="s">
        <v>464</v>
      </c>
      <c r="BA120" s="808"/>
      <c r="BB120" s="808"/>
      <c r="BC120" s="808"/>
      <c r="BD120" s="808"/>
      <c r="BE120" s="808"/>
      <c r="BF120" s="808"/>
      <c r="BG120" s="808"/>
      <c r="BH120" s="808"/>
      <c r="BI120" s="808"/>
      <c r="BJ120" s="808"/>
      <c r="BK120" s="808"/>
      <c r="BL120" s="808"/>
      <c r="BM120" s="808"/>
      <c r="BN120" s="808"/>
      <c r="BO120" s="808"/>
      <c r="BP120" s="809"/>
      <c r="BQ120" s="861">
        <v>7135729</v>
      </c>
      <c r="BR120" s="842"/>
      <c r="BS120" s="842"/>
      <c r="BT120" s="842"/>
      <c r="BU120" s="842"/>
      <c r="BV120" s="842">
        <v>8190739</v>
      </c>
      <c r="BW120" s="842"/>
      <c r="BX120" s="842"/>
      <c r="BY120" s="842"/>
      <c r="BZ120" s="842"/>
      <c r="CA120" s="842">
        <v>7853552</v>
      </c>
      <c r="CB120" s="842"/>
      <c r="CC120" s="842"/>
      <c r="CD120" s="842"/>
      <c r="CE120" s="842"/>
      <c r="CF120" s="866">
        <v>38.5</v>
      </c>
      <c r="CG120" s="867"/>
      <c r="CH120" s="867"/>
      <c r="CI120" s="867"/>
      <c r="CJ120" s="867"/>
      <c r="CK120" s="868" t="s">
        <v>465</v>
      </c>
      <c r="CL120" s="852"/>
      <c r="CM120" s="852"/>
      <c r="CN120" s="852"/>
      <c r="CO120" s="853"/>
      <c r="CP120" s="872" t="s">
        <v>408</v>
      </c>
      <c r="CQ120" s="873"/>
      <c r="CR120" s="873"/>
      <c r="CS120" s="873"/>
      <c r="CT120" s="873"/>
      <c r="CU120" s="873"/>
      <c r="CV120" s="873"/>
      <c r="CW120" s="873"/>
      <c r="CX120" s="873"/>
      <c r="CY120" s="873"/>
      <c r="CZ120" s="873"/>
      <c r="DA120" s="873"/>
      <c r="DB120" s="873"/>
      <c r="DC120" s="873"/>
      <c r="DD120" s="873"/>
      <c r="DE120" s="873"/>
      <c r="DF120" s="874"/>
      <c r="DG120" s="861">
        <v>9829386</v>
      </c>
      <c r="DH120" s="842"/>
      <c r="DI120" s="842"/>
      <c r="DJ120" s="842"/>
      <c r="DK120" s="842"/>
      <c r="DL120" s="842">
        <v>9603507</v>
      </c>
      <c r="DM120" s="842"/>
      <c r="DN120" s="842"/>
      <c r="DO120" s="842"/>
      <c r="DP120" s="842"/>
      <c r="DQ120" s="842">
        <v>9019112</v>
      </c>
      <c r="DR120" s="842"/>
      <c r="DS120" s="842"/>
      <c r="DT120" s="842"/>
      <c r="DU120" s="842"/>
      <c r="DV120" s="843">
        <v>44.2</v>
      </c>
      <c r="DW120" s="843"/>
      <c r="DX120" s="843"/>
      <c r="DY120" s="843"/>
      <c r="DZ120" s="844"/>
    </row>
    <row r="121" spans="1:130" s="230" customFormat="1" ht="26.25" customHeight="1" x14ac:dyDescent="0.2">
      <c r="A121" s="820"/>
      <c r="B121" s="821"/>
      <c r="C121" s="863" t="s">
        <v>466</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128</v>
      </c>
      <c r="AB121" s="780"/>
      <c r="AC121" s="780"/>
      <c r="AD121" s="780"/>
      <c r="AE121" s="781"/>
      <c r="AF121" s="782" t="s">
        <v>128</v>
      </c>
      <c r="AG121" s="780"/>
      <c r="AH121" s="780"/>
      <c r="AI121" s="780"/>
      <c r="AJ121" s="781"/>
      <c r="AK121" s="782" t="s">
        <v>128</v>
      </c>
      <c r="AL121" s="780"/>
      <c r="AM121" s="780"/>
      <c r="AN121" s="780"/>
      <c r="AO121" s="781"/>
      <c r="AP121" s="824" t="s">
        <v>128</v>
      </c>
      <c r="AQ121" s="825"/>
      <c r="AR121" s="825"/>
      <c r="AS121" s="825"/>
      <c r="AT121" s="826"/>
      <c r="AU121" s="883"/>
      <c r="AV121" s="884"/>
      <c r="AW121" s="884"/>
      <c r="AX121" s="884"/>
      <c r="AY121" s="885"/>
      <c r="AZ121" s="815" t="s">
        <v>467</v>
      </c>
      <c r="BA121" s="752"/>
      <c r="BB121" s="752"/>
      <c r="BC121" s="752"/>
      <c r="BD121" s="752"/>
      <c r="BE121" s="752"/>
      <c r="BF121" s="752"/>
      <c r="BG121" s="752"/>
      <c r="BH121" s="752"/>
      <c r="BI121" s="752"/>
      <c r="BJ121" s="752"/>
      <c r="BK121" s="752"/>
      <c r="BL121" s="752"/>
      <c r="BM121" s="752"/>
      <c r="BN121" s="752"/>
      <c r="BO121" s="752"/>
      <c r="BP121" s="753"/>
      <c r="BQ121" s="816">
        <v>4935551</v>
      </c>
      <c r="BR121" s="817"/>
      <c r="BS121" s="817"/>
      <c r="BT121" s="817"/>
      <c r="BU121" s="817"/>
      <c r="BV121" s="817">
        <v>4855595</v>
      </c>
      <c r="BW121" s="817"/>
      <c r="BX121" s="817"/>
      <c r="BY121" s="817"/>
      <c r="BZ121" s="817"/>
      <c r="CA121" s="817">
        <v>4752670</v>
      </c>
      <c r="CB121" s="817"/>
      <c r="CC121" s="817"/>
      <c r="CD121" s="817"/>
      <c r="CE121" s="817"/>
      <c r="CF121" s="875">
        <v>23.3</v>
      </c>
      <c r="CG121" s="876"/>
      <c r="CH121" s="876"/>
      <c r="CI121" s="876"/>
      <c r="CJ121" s="876"/>
      <c r="CK121" s="869"/>
      <c r="CL121" s="855"/>
      <c r="CM121" s="855"/>
      <c r="CN121" s="855"/>
      <c r="CO121" s="856"/>
      <c r="CP121" s="835" t="s">
        <v>406</v>
      </c>
      <c r="CQ121" s="836"/>
      <c r="CR121" s="836"/>
      <c r="CS121" s="836"/>
      <c r="CT121" s="836"/>
      <c r="CU121" s="836"/>
      <c r="CV121" s="836"/>
      <c r="CW121" s="836"/>
      <c r="CX121" s="836"/>
      <c r="CY121" s="836"/>
      <c r="CZ121" s="836"/>
      <c r="DA121" s="836"/>
      <c r="DB121" s="836"/>
      <c r="DC121" s="836"/>
      <c r="DD121" s="836"/>
      <c r="DE121" s="836"/>
      <c r="DF121" s="837"/>
      <c r="DG121" s="816">
        <v>872834</v>
      </c>
      <c r="DH121" s="817"/>
      <c r="DI121" s="817"/>
      <c r="DJ121" s="817"/>
      <c r="DK121" s="817"/>
      <c r="DL121" s="817">
        <v>935173</v>
      </c>
      <c r="DM121" s="817"/>
      <c r="DN121" s="817"/>
      <c r="DO121" s="817"/>
      <c r="DP121" s="817"/>
      <c r="DQ121" s="817">
        <v>1047218</v>
      </c>
      <c r="DR121" s="817"/>
      <c r="DS121" s="817"/>
      <c r="DT121" s="817"/>
      <c r="DU121" s="817"/>
      <c r="DV121" s="794">
        <v>5.0999999999999996</v>
      </c>
      <c r="DW121" s="794"/>
      <c r="DX121" s="794"/>
      <c r="DY121" s="794"/>
      <c r="DZ121" s="795"/>
    </row>
    <row r="122" spans="1:130" s="230" customFormat="1" ht="26.25" customHeight="1" x14ac:dyDescent="0.2">
      <c r="A122" s="820"/>
      <c r="B122" s="821"/>
      <c r="C122" s="815" t="s">
        <v>449</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128</v>
      </c>
      <c r="AB122" s="780"/>
      <c r="AC122" s="780"/>
      <c r="AD122" s="780"/>
      <c r="AE122" s="781"/>
      <c r="AF122" s="782" t="s">
        <v>128</v>
      </c>
      <c r="AG122" s="780"/>
      <c r="AH122" s="780"/>
      <c r="AI122" s="780"/>
      <c r="AJ122" s="781"/>
      <c r="AK122" s="782" t="s">
        <v>128</v>
      </c>
      <c r="AL122" s="780"/>
      <c r="AM122" s="780"/>
      <c r="AN122" s="780"/>
      <c r="AO122" s="781"/>
      <c r="AP122" s="824" t="s">
        <v>128</v>
      </c>
      <c r="AQ122" s="825"/>
      <c r="AR122" s="825"/>
      <c r="AS122" s="825"/>
      <c r="AT122" s="826"/>
      <c r="AU122" s="883"/>
      <c r="AV122" s="884"/>
      <c r="AW122" s="884"/>
      <c r="AX122" s="884"/>
      <c r="AY122" s="885"/>
      <c r="AZ122" s="838" t="s">
        <v>468</v>
      </c>
      <c r="BA122" s="839"/>
      <c r="BB122" s="839"/>
      <c r="BC122" s="839"/>
      <c r="BD122" s="839"/>
      <c r="BE122" s="839"/>
      <c r="BF122" s="839"/>
      <c r="BG122" s="839"/>
      <c r="BH122" s="839"/>
      <c r="BI122" s="839"/>
      <c r="BJ122" s="839"/>
      <c r="BK122" s="839"/>
      <c r="BL122" s="839"/>
      <c r="BM122" s="839"/>
      <c r="BN122" s="839"/>
      <c r="BO122" s="839"/>
      <c r="BP122" s="840"/>
      <c r="BQ122" s="879">
        <v>52458862</v>
      </c>
      <c r="BR122" s="845"/>
      <c r="BS122" s="845"/>
      <c r="BT122" s="845"/>
      <c r="BU122" s="845"/>
      <c r="BV122" s="845">
        <v>50432339</v>
      </c>
      <c r="BW122" s="845"/>
      <c r="BX122" s="845"/>
      <c r="BY122" s="845"/>
      <c r="BZ122" s="845"/>
      <c r="CA122" s="845">
        <v>47162053</v>
      </c>
      <c r="CB122" s="845"/>
      <c r="CC122" s="845"/>
      <c r="CD122" s="845"/>
      <c r="CE122" s="845"/>
      <c r="CF122" s="846">
        <v>230.9</v>
      </c>
      <c r="CG122" s="847"/>
      <c r="CH122" s="847"/>
      <c r="CI122" s="847"/>
      <c r="CJ122" s="847"/>
      <c r="CK122" s="869"/>
      <c r="CL122" s="855"/>
      <c r="CM122" s="855"/>
      <c r="CN122" s="855"/>
      <c r="CO122" s="856"/>
      <c r="CP122" s="835" t="s">
        <v>403</v>
      </c>
      <c r="CQ122" s="836"/>
      <c r="CR122" s="836"/>
      <c r="CS122" s="836"/>
      <c r="CT122" s="836"/>
      <c r="CU122" s="836"/>
      <c r="CV122" s="836"/>
      <c r="CW122" s="836"/>
      <c r="CX122" s="836"/>
      <c r="CY122" s="836"/>
      <c r="CZ122" s="836"/>
      <c r="DA122" s="836"/>
      <c r="DB122" s="836"/>
      <c r="DC122" s="836"/>
      <c r="DD122" s="836"/>
      <c r="DE122" s="836"/>
      <c r="DF122" s="837"/>
      <c r="DG122" s="816">
        <v>6899</v>
      </c>
      <c r="DH122" s="817"/>
      <c r="DI122" s="817"/>
      <c r="DJ122" s="817"/>
      <c r="DK122" s="817"/>
      <c r="DL122" s="817">
        <v>7617</v>
      </c>
      <c r="DM122" s="817"/>
      <c r="DN122" s="817"/>
      <c r="DO122" s="817"/>
      <c r="DP122" s="817"/>
      <c r="DQ122" s="817">
        <v>7392</v>
      </c>
      <c r="DR122" s="817"/>
      <c r="DS122" s="817"/>
      <c r="DT122" s="817"/>
      <c r="DU122" s="817"/>
      <c r="DV122" s="794">
        <v>0</v>
      </c>
      <c r="DW122" s="794"/>
      <c r="DX122" s="794"/>
      <c r="DY122" s="794"/>
      <c r="DZ122" s="795"/>
    </row>
    <row r="123" spans="1:130" s="230" customFormat="1" ht="26.25" customHeight="1" x14ac:dyDescent="0.2">
      <c r="A123" s="820"/>
      <c r="B123" s="821"/>
      <c r="C123" s="815" t="s">
        <v>455</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128</v>
      </c>
      <c r="AB123" s="780"/>
      <c r="AC123" s="780"/>
      <c r="AD123" s="780"/>
      <c r="AE123" s="781"/>
      <c r="AF123" s="782" t="s">
        <v>128</v>
      </c>
      <c r="AG123" s="780"/>
      <c r="AH123" s="780"/>
      <c r="AI123" s="780"/>
      <c r="AJ123" s="781"/>
      <c r="AK123" s="782" t="s">
        <v>128</v>
      </c>
      <c r="AL123" s="780"/>
      <c r="AM123" s="780"/>
      <c r="AN123" s="780"/>
      <c r="AO123" s="781"/>
      <c r="AP123" s="824" t="s">
        <v>469</v>
      </c>
      <c r="AQ123" s="825"/>
      <c r="AR123" s="825"/>
      <c r="AS123" s="825"/>
      <c r="AT123" s="826"/>
      <c r="AU123" s="886"/>
      <c r="AV123" s="887"/>
      <c r="AW123" s="887"/>
      <c r="AX123" s="887"/>
      <c r="AY123" s="887"/>
      <c r="AZ123" s="251" t="s">
        <v>185</v>
      </c>
      <c r="BA123" s="251"/>
      <c r="BB123" s="251"/>
      <c r="BC123" s="251"/>
      <c r="BD123" s="251"/>
      <c r="BE123" s="251"/>
      <c r="BF123" s="251"/>
      <c r="BG123" s="251"/>
      <c r="BH123" s="251"/>
      <c r="BI123" s="251"/>
      <c r="BJ123" s="251"/>
      <c r="BK123" s="251"/>
      <c r="BL123" s="251"/>
      <c r="BM123" s="251"/>
      <c r="BN123" s="251"/>
      <c r="BO123" s="877" t="s">
        <v>470</v>
      </c>
      <c r="BP123" s="878"/>
      <c r="BQ123" s="832">
        <v>64530142</v>
      </c>
      <c r="BR123" s="833"/>
      <c r="BS123" s="833"/>
      <c r="BT123" s="833"/>
      <c r="BU123" s="833"/>
      <c r="BV123" s="833">
        <v>63478673</v>
      </c>
      <c r="BW123" s="833"/>
      <c r="BX123" s="833"/>
      <c r="BY123" s="833"/>
      <c r="BZ123" s="833"/>
      <c r="CA123" s="833">
        <v>59768275</v>
      </c>
      <c r="CB123" s="833"/>
      <c r="CC123" s="833"/>
      <c r="CD123" s="833"/>
      <c r="CE123" s="833"/>
      <c r="CF123" s="748"/>
      <c r="CG123" s="749"/>
      <c r="CH123" s="749"/>
      <c r="CI123" s="749"/>
      <c r="CJ123" s="834"/>
      <c r="CK123" s="869"/>
      <c r="CL123" s="855"/>
      <c r="CM123" s="855"/>
      <c r="CN123" s="855"/>
      <c r="CO123" s="856"/>
      <c r="CP123" s="835" t="s">
        <v>409</v>
      </c>
      <c r="CQ123" s="836"/>
      <c r="CR123" s="836"/>
      <c r="CS123" s="836"/>
      <c r="CT123" s="836"/>
      <c r="CU123" s="836"/>
      <c r="CV123" s="836"/>
      <c r="CW123" s="836"/>
      <c r="CX123" s="836"/>
      <c r="CY123" s="836"/>
      <c r="CZ123" s="836"/>
      <c r="DA123" s="836"/>
      <c r="DB123" s="836"/>
      <c r="DC123" s="836"/>
      <c r="DD123" s="836"/>
      <c r="DE123" s="836"/>
      <c r="DF123" s="837"/>
      <c r="DG123" s="779" t="s">
        <v>128</v>
      </c>
      <c r="DH123" s="780"/>
      <c r="DI123" s="780"/>
      <c r="DJ123" s="780"/>
      <c r="DK123" s="781"/>
      <c r="DL123" s="782" t="s">
        <v>128</v>
      </c>
      <c r="DM123" s="780"/>
      <c r="DN123" s="780"/>
      <c r="DO123" s="780"/>
      <c r="DP123" s="781"/>
      <c r="DQ123" s="782" t="s">
        <v>128</v>
      </c>
      <c r="DR123" s="780"/>
      <c r="DS123" s="780"/>
      <c r="DT123" s="780"/>
      <c r="DU123" s="781"/>
      <c r="DV123" s="824" t="s">
        <v>128</v>
      </c>
      <c r="DW123" s="825"/>
      <c r="DX123" s="825"/>
      <c r="DY123" s="825"/>
      <c r="DZ123" s="826"/>
    </row>
    <row r="124" spans="1:130" s="230" customFormat="1" ht="26.25" customHeight="1" thickBot="1" x14ac:dyDescent="0.25">
      <c r="A124" s="820"/>
      <c r="B124" s="821"/>
      <c r="C124" s="815" t="s">
        <v>458</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128</v>
      </c>
      <c r="AB124" s="780"/>
      <c r="AC124" s="780"/>
      <c r="AD124" s="780"/>
      <c r="AE124" s="781"/>
      <c r="AF124" s="782" t="s">
        <v>128</v>
      </c>
      <c r="AG124" s="780"/>
      <c r="AH124" s="780"/>
      <c r="AI124" s="780"/>
      <c r="AJ124" s="781"/>
      <c r="AK124" s="782" t="s">
        <v>128</v>
      </c>
      <c r="AL124" s="780"/>
      <c r="AM124" s="780"/>
      <c r="AN124" s="780"/>
      <c r="AO124" s="781"/>
      <c r="AP124" s="824" t="s">
        <v>128</v>
      </c>
      <c r="AQ124" s="825"/>
      <c r="AR124" s="825"/>
      <c r="AS124" s="825"/>
      <c r="AT124" s="826"/>
      <c r="AU124" s="827" t="s">
        <v>471</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65.900000000000006</v>
      </c>
      <c r="BR124" s="831"/>
      <c r="BS124" s="831"/>
      <c r="BT124" s="831"/>
      <c r="BU124" s="831"/>
      <c r="BV124" s="831">
        <v>56</v>
      </c>
      <c r="BW124" s="831"/>
      <c r="BX124" s="831"/>
      <c r="BY124" s="831"/>
      <c r="BZ124" s="831"/>
      <c r="CA124" s="831">
        <v>50.6</v>
      </c>
      <c r="CB124" s="831"/>
      <c r="CC124" s="831"/>
      <c r="CD124" s="831"/>
      <c r="CE124" s="831"/>
      <c r="CF124" s="726"/>
      <c r="CG124" s="727"/>
      <c r="CH124" s="727"/>
      <c r="CI124" s="727"/>
      <c r="CJ124" s="862"/>
      <c r="CK124" s="870"/>
      <c r="CL124" s="870"/>
      <c r="CM124" s="870"/>
      <c r="CN124" s="870"/>
      <c r="CO124" s="871"/>
      <c r="CP124" s="835" t="s">
        <v>472</v>
      </c>
      <c r="CQ124" s="836"/>
      <c r="CR124" s="836"/>
      <c r="CS124" s="836"/>
      <c r="CT124" s="836"/>
      <c r="CU124" s="836"/>
      <c r="CV124" s="836"/>
      <c r="CW124" s="836"/>
      <c r="CX124" s="836"/>
      <c r="CY124" s="836"/>
      <c r="CZ124" s="836"/>
      <c r="DA124" s="836"/>
      <c r="DB124" s="836"/>
      <c r="DC124" s="836"/>
      <c r="DD124" s="836"/>
      <c r="DE124" s="836"/>
      <c r="DF124" s="837"/>
      <c r="DG124" s="763" t="s">
        <v>128</v>
      </c>
      <c r="DH124" s="764"/>
      <c r="DI124" s="764"/>
      <c r="DJ124" s="764"/>
      <c r="DK124" s="765"/>
      <c r="DL124" s="766" t="s">
        <v>128</v>
      </c>
      <c r="DM124" s="764"/>
      <c r="DN124" s="764"/>
      <c r="DO124" s="764"/>
      <c r="DP124" s="765"/>
      <c r="DQ124" s="766" t="s">
        <v>128</v>
      </c>
      <c r="DR124" s="764"/>
      <c r="DS124" s="764"/>
      <c r="DT124" s="764"/>
      <c r="DU124" s="765"/>
      <c r="DV124" s="848" t="s">
        <v>128</v>
      </c>
      <c r="DW124" s="849"/>
      <c r="DX124" s="849"/>
      <c r="DY124" s="849"/>
      <c r="DZ124" s="850"/>
    </row>
    <row r="125" spans="1:130" s="230" customFormat="1" ht="26.25" customHeight="1" x14ac:dyDescent="0.2">
      <c r="A125" s="820"/>
      <c r="B125" s="821"/>
      <c r="C125" s="815" t="s">
        <v>460</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128</v>
      </c>
      <c r="AB125" s="780"/>
      <c r="AC125" s="780"/>
      <c r="AD125" s="780"/>
      <c r="AE125" s="781"/>
      <c r="AF125" s="782" t="s">
        <v>128</v>
      </c>
      <c r="AG125" s="780"/>
      <c r="AH125" s="780"/>
      <c r="AI125" s="780"/>
      <c r="AJ125" s="781"/>
      <c r="AK125" s="782" t="s">
        <v>128</v>
      </c>
      <c r="AL125" s="780"/>
      <c r="AM125" s="780"/>
      <c r="AN125" s="780"/>
      <c r="AO125" s="781"/>
      <c r="AP125" s="824" t="s">
        <v>128</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473</v>
      </c>
      <c r="CL125" s="852"/>
      <c r="CM125" s="852"/>
      <c r="CN125" s="852"/>
      <c r="CO125" s="853"/>
      <c r="CP125" s="860" t="s">
        <v>474</v>
      </c>
      <c r="CQ125" s="808"/>
      <c r="CR125" s="808"/>
      <c r="CS125" s="808"/>
      <c r="CT125" s="808"/>
      <c r="CU125" s="808"/>
      <c r="CV125" s="808"/>
      <c r="CW125" s="808"/>
      <c r="CX125" s="808"/>
      <c r="CY125" s="808"/>
      <c r="CZ125" s="808"/>
      <c r="DA125" s="808"/>
      <c r="DB125" s="808"/>
      <c r="DC125" s="808"/>
      <c r="DD125" s="808"/>
      <c r="DE125" s="808"/>
      <c r="DF125" s="809"/>
      <c r="DG125" s="861" t="s">
        <v>128</v>
      </c>
      <c r="DH125" s="842"/>
      <c r="DI125" s="842"/>
      <c r="DJ125" s="842"/>
      <c r="DK125" s="842"/>
      <c r="DL125" s="842" t="s">
        <v>128</v>
      </c>
      <c r="DM125" s="842"/>
      <c r="DN125" s="842"/>
      <c r="DO125" s="842"/>
      <c r="DP125" s="842"/>
      <c r="DQ125" s="842" t="s">
        <v>128</v>
      </c>
      <c r="DR125" s="842"/>
      <c r="DS125" s="842"/>
      <c r="DT125" s="842"/>
      <c r="DU125" s="842"/>
      <c r="DV125" s="843" t="s">
        <v>128</v>
      </c>
      <c r="DW125" s="843"/>
      <c r="DX125" s="843"/>
      <c r="DY125" s="843"/>
      <c r="DZ125" s="844"/>
    </row>
    <row r="126" spans="1:130" s="230" customFormat="1" ht="26.25" customHeight="1" thickBot="1" x14ac:dyDescent="0.25">
      <c r="A126" s="820"/>
      <c r="B126" s="821"/>
      <c r="C126" s="815" t="s">
        <v>462</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13191</v>
      </c>
      <c r="AB126" s="780"/>
      <c r="AC126" s="780"/>
      <c r="AD126" s="780"/>
      <c r="AE126" s="781"/>
      <c r="AF126" s="782">
        <v>13011</v>
      </c>
      <c r="AG126" s="780"/>
      <c r="AH126" s="780"/>
      <c r="AI126" s="780"/>
      <c r="AJ126" s="781"/>
      <c r="AK126" s="782">
        <v>12831</v>
      </c>
      <c r="AL126" s="780"/>
      <c r="AM126" s="780"/>
      <c r="AN126" s="780"/>
      <c r="AO126" s="781"/>
      <c r="AP126" s="824">
        <v>0.1</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475</v>
      </c>
      <c r="CQ126" s="752"/>
      <c r="CR126" s="752"/>
      <c r="CS126" s="752"/>
      <c r="CT126" s="752"/>
      <c r="CU126" s="752"/>
      <c r="CV126" s="752"/>
      <c r="CW126" s="752"/>
      <c r="CX126" s="752"/>
      <c r="CY126" s="752"/>
      <c r="CZ126" s="752"/>
      <c r="DA126" s="752"/>
      <c r="DB126" s="752"/>
      <c r="DC126" s="752"/>
      <c r="DD126" s="752"/>
      <c r="DE126" s="752"/>
      <c r="DF126" s="753"/>
      <c r="DG126" s="816" t="s">
        <v>128</v>
      </c>
      <c r="DH126" s="817"/>
      <c r="DI126" s="817"/>
      <c r="DJ126" s="817"/>
      <c r="DK126" s="817"/>
      <c r="DL126" s="817" t="s">
        <v>128</v>
      </c>
      <c r="DM126" s="817"/>
      <c r="DN126" s="817"/>
      <c r="DO126" s="817"/>
      <c r="DP126" s="817"/>
      <c r="DQ126" s="817" t="s">
        <v>128</v>
      </c>
      <c r="DR126" s="817"/>
      <c r="DS126" s="817"/>
      <c r="DT126" s="817"/>
      <c r="DU126" s="817"/>
      <c r="DV126" s="794" t="s">
        <v>128</v>
      </c>
      <c r="DW126" s="794"/>
      <c r="DX126" s="794"/>
      <c r="DY126" s="794"/>
      <c r="DZ126" s="795"/>
    </row>
    <row r="127" spans="1:130" s="230" customFormat="1" ht="26.25" customHeight="1" x14ac:dyDescent="0.2">
      <c r="A127" s="822"/>
      <c r="B127" s="823"/>
      <c r="C127" s="838" t="s">
        <v>476</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452</v>
      </c>
      <c r="AB127" s="780"/>
      <c r="AC127" s="780"/>
      <c r="AD127" s="780"/>
      <c r="AE127" s="781"/>
      <c r="AF127" s="782">
        <v>261</v>
      </c>
      <c r="AG127" s="780"/>
      <c r="AH127" s="780"/>
      <c r="AI127" s="780"/>
      <c r="AJ127" s="781"/>
      <c r="AK127" s="782">
        <v>199</v>
      </c>
      <c r="AL127" s="780"/>
      <c r="AM127" s="780"/>
      <c r="AN127" s="780"/>
      <c r="AO127" s="781"/>
      <c r="AP127" s="824">
        <v>0</v>
      </c>
      <c r="AQ127" s="825"/>
      <c r="AR127" s="825"/>
      <c r="AS127" s="825"/>
      <c r="AT127" s="826"/>
      <c r="AU127" s="232"/>
      <c r="AV127" s="232"/>
      <c r="AW127" s="232"/>
      <c r="AX127" s="841" t="s">
        <v>477</v>
      </c>
      <c r="AY127" s="812"/>
      <c r="AZ127" s="812"/>
      <c r="BA127" s="812"/>
      <c r="BB127" s="812"/>
      <c r="BC127" s="812"/>
      <c r="BD127" s="812"/>
      <c r="BE127" s="813"/>
      <c r="BF127" s="811" t="s">
        <v>478</v>
      </c>
      <c r="BG127" s="812"/>
      <c r="BH127" s="812"/>
      <c r="BI127" s="812"/>
      <c r="BJ127" s="812"/>
      <c r="BK127" s="812"/>
      <c r="BL127" s="813"/>
      <c r="BM127" s="811" t="s">
        <v>479</v>
      </c>
      <c r="BN127" s="812"/>
      <c r="BO127" s="812"/>
      <c r="BP127" s="812"/>
      <c r="BQ127" s="812"/>
      <c r="BR127" s="812"/>
      <c r="BS127" s="813"/>
      <c r="BT127" s="811" t="s">
        <v>480</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481</v>
      </c>
      <c r="CQ127" s="752"/>
      <c r="CR127" s="752"/>
      <c r="CS127" s="752"/>
      <c r="CT127" s="752"/>
      <c r="CU127" s="752"/>
      <c r="CV127" s="752"/>
      <c r="CW127" s="752"/>
      <c r="CX127" s="752"/>
      <c r="CY127" s="752"/>
      <c r="CZ127" s="752"/>
      <c r="DA127" s="752"/>
      <c r="DB127" s="752"/>
      <c r="DC127" s="752"/>
      <c r="DD127" s="752"/>
      <c r="DE127" s="752"/>
      <c r="DF127" s="753"/>
      <c r="DG127" s="816" t="s">
        <v>128</v>
      </c>
      <c r="DH127" s="817"/>
      <c r="DI127" s="817"/>
      <c r="DJ127" s="817"/>
      <c r="DK127" s="817"/>
      <c r="DL127" s="817" t="s">
        <v>128</v>
      </c>
      <c r="DM127" s="817"/>
      <c r="DN127" s="817"/>
      <c r="DO127" s="817"/>
      <c r="DP127" s="817"/>
      <c r="DQ127" s="817" t="s">
        <v>128</v>
      </c>
      <c r="DR127" s="817"/>
      <c r="DS127" s="817"/>
      <c r="DT127" s="817"/>
      <c r="DU127" s="817"/>
      <c r="DV127" s="794" t="s">
        <v>128</v>
      </c>
      <c r="DW127" s="794"/>
      <c r="DX127" s="794"/>
      <c r="DY127" s="794"/>
      <c r="DZ127" s="795"/>
    </row>
    <row r="128" spans="1:130" s="230" customFormat="1" ht="26.25" customHeight="1" thickBot="1" x14ac:dyDescent="0.25">
      <c r="A128" s="796" t="s">
        <v>482</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483</v>
      </c>
      <c r="X128" s="798"/>
      <c r="Y128" s="798"/>
      <c r="Z128" s="799"/>
      <c r="AA128" s="800">
        <v>567667</v>
      </c>
      <c r="AB128" s="801"/>
      <c r="AC128" s="801"/>
      <c r="AD128" s="801"/>
      <c r="AE128" s="802"/>
      <c r="AF128" s="803">
        <v>555279</v>
      </c>
      <c r="AG128" s="801"/>
      <c r="AH128" s="801"/>
      <c r="AI128" s="801"/>
      <c r="AJ128" s="802"/>
      <c r="AK128" s="803">
        <v>566403</v>
      </c>
      <c r="AL128" s="801"/>
      <c r="AM128" s="801"/>
      <c r="AN128" s="801"/>
      <c r="AO128" s="802"/>
      <c r="AP128" s="804"/>
      <c r="AQ128" s="805"/>
      <c r="AR128" s="805"/>
      <c r="AS128" s="805"/>
      <c r="AT128" s="806"/>
      <c r="AU128" s="232"/>
      <c r="AV128" s="232"/>
      <c r="AW128" s="232"/>
      <c r="AX128" s="807" t="s">
        <v>484</v>
      </c>
      <c r="AY128" s="808"/>
      <c r="AZ128" s="808"/>
      <c r="BA128" s="808"/>
      <c r="BB128" s="808"/>
      <c r="BC128" s="808"/>
      <c r="BD128" s="808"/>
      <c r="BE128" s="809"/>
      <c r="BF128" s="786" t="s">
        <v>128</v>
      </c>
      <c r="BG128" s="787"/>
      <c r="BH128" s="787"/>
      <c r="BI128" s="787"/>
      <c r="BJ128" s="787"/>
      <c r="BK128" s="787"/>
      <c r="BL128" s="810"/>
      <c r="BM128" s="786">
        <v>12.06</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485</v>
      </c>
      <c r="CQ128" s="730"/>
      <c r="CR128" s="730"/>
      <c r="CS128" s="730"/>
      <c r="CT128" s="730"/>
      <c r="CU128" s="730"/>
      <c r="CV128" s="730"/>
      <c r="CW128" s="730"/>
      <c r="CX128" s="730"/>
      <c r="CY128" s="730"/>
      <c r="CZ128" s="730"/>
      <c r="DA128" s="730"/>
      <c r="DB128" s="730"/>
      <c r="DC128" s="730"/>
      <c r="DD128" s="730"/>
      <c r="DE128" s="730"/>
      <c r="DF128" s="731"/>
      <c r="DG128" s="790">
        <v>20848</v>
      </c>
      <c r="DH128" s="791"/>
      <c r="DI128" s="791"/>
      <c r="DJ128" s="791"/>
      <c r="DK128" s="791"/>
      <c r="DL128" s="791">
        <v>25679</v>
      </c>
      <c r="DM128" s="791"/>
      <c r="DN128" s="791"/>
      <c r="DO128" s="791"/>
      <c r="DP128" s="791"/>
      <c r="DQ128" s="791">
        <v>18952</v>
      </c>
      <c r="DR128" s="791"/>
      <c r="DS128" s="791"/>
      <c r="DT128" s="791"/>
      <c r="DU128" s="791"/>
      <c r="DV128" s="792">
        <v>0.1</v>
      </c>
      <c r="DW128" s="792"/>
      <c r="DX128" s="792"/>
      <c r="DY128" s="792"/>
      <c r="DZ128" s="793"/>
    </row>
    <row r="129" spans="1:131" s="230" customFormat="1" ht="26.25" customHeight="1" x14ac:dyDescent="0.2">
      <c r="A129" s="774" t="s">
        <v>107</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486</v>
      </c>
      <c r="X129" s="777"/>
      <c r="Y129" s="777"/>
      <c r="Z129" s="778"/>
      <c r="AA129" s="779">
        <v>25103880</v>
      </c>
      <c r="AB129" s="780"/>
      <c r="AC129" s="780"/>
      <c r="AD129" s="780"/>
      <c r="AE129" s="781"/>
      <c r="AF129" s="782">
        <v>26072043</v>
      </c>
      <c r="AG129" s="780"/>
      <c r="AH129" s="780"/>
      <c r="AI129" s="780"/>
      <c r="AJ129" s="781"/>
      <c r="AK129" s="782">
        <v>25348147</v>
      </c>
      <c r="AL129" s="780"/>
      <c r="AM129" s="780"/>
      <c r="AN129" s="780"/>
      <c r="AO129" s="781"/>
      <c r="AP129" s="783"/>
      <c r="AQ129" s="784"/>
      <c r="AR129" s="784"/>
      <c r="AS129" s="784"/>
      <c r="AT129" s="785"/>
      <c r="AU129" s="233"/>
      <c r="AV129" s="233"/>
      <c r="AW129" s="233"/>
      <c r="AX129" s="751" t="s">
        <v>487</v>
      </c>
      <c r="AY129" s="752"/>
      <c r="AZ129" s="752"/>
      <c r="BA129" s="752"/>
      <c r="BB129" s="752"/>
      <c r="BC129" s="752"/>
      <c r="BD129" s="752"/>
      <c r="BE129" s="753"/>
      <c r="BF129" s="770" t="s">
        <v>488</v>
      </c>
      <c r="BG129" s="771"/>
      <c r="BH129" s="771"/>
      <c r="BI129" s="771"/>
      <c r="BJ129" s="771"/>
      <c r="BK129" s="771"/>
      <c r="BL129" s="772"/>
      <c r="BM129" s="770">
        <v>17.059999999999999</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489</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490</v>
      </c>
      <c r="X130" s="777"/>
      <c r="Y130" s="777"/>
      <c r="Z130" s="778"/>
      <c r="AA130" s="779">
        <v>4753102</v>
      </c>
      <c r="AB130" s="780"/>
      <c r="AC130" s="780"/>
      <c r="AD130" s="780"/>
      <c r="AE130" s="781"/>
      <c r="AF130" s="782">
        <v>4938170</v>
      </c>
      <c r="AG130" s="780"/>
      <c r="AH130" s="780"/>
      <c r="AI130" s="780"/>
      <c r="AJ130" s="781"/>
      <c r="AK130" s="782">
        <v>4926384</v>
      </c>
      <c r="AL130" s="780"/>
      <c r="AM130" s="780"/>
      <c r="AN130" s="780"/>
      <c r="AO130" s="781"/>
      <c r="AP130" s="783"/>
      <c r="AQ130" s="784"/>
      <c r="AR130" s="784"/>
      <c r="AS130" s="784"/>
      <c r="AT130" s="785"/>
      <c r="AU130" s="233"/>
      <c r="AV130" s="233"/>
      <c r="AW130" s="233"/>
      <c r="AX130" s="751" t="s">
        <v>491</v>
      </c>
      <c r="AY130" s="752"/>
      <c r="AZ130" s="752"/>
      <c r="BA130" s="752"/>
      <c r="BB130" s="752"/>
      <c r="BC130" s="752"/>
      <c r="BD130" s="752"/>
      <c r="BE130" s="753"/>
      <c r="BF130" s="754">
        <v>8.1</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492</v>
      </c>
      <c r="X131" s="761"/>
      <c r="Y131" s="761"/>
      <c r="Z131" s="762"/>
      <c r="AA131" s="763">
        <v>20350778</v>
      </c>
      <c r="AB131" s="764"/>
      <c r="AC131" s="764"/>
      <c r="AD131" s="764"/>
      <c r="AE131" s="765"/>
      <c r="AF131" s="766">
        <v>21133873</v>
      </c>
      <c r="AG131" s="764"/>
      <c r="AH131" s="764"/>
      <c r="AI131" s="764"/>
      <c r="AJ131" s="765"/>
      <c r="AK131" s="766">
        <v>20421763</v>
      </c>
      <c r="AL131" s="764"/>
      <c r="AM131" s="764"/>
      <c r="AN131" s="764"/>
      <c r="AO131" s="765"/>
      <c r="AP131" s="767"/>
      <c r="AQ131" s="768"/>
      <c r="AR131" s="768"/>
      <c r="AS131" s="768"/>
      <c r="AT131" s="769"/>
      <c r="AU131" s="233"/>
      <c r="AV131" s="233"/>
      <c r="AW131" s="233"/>
      <c r="AX131" s="729" t="s">
        <v>493</v>
      </c>
      <c r="AY131" s="730"/>
      <c r="AZ131" s="730"/>
      <c r="BA131" s="730"/>
      <c r="BB131" s="730"/>
      <c r="BC131" s="730"/>
      <c r="BD131" s="730"/>
      <c r="BE131" s="731"/>
      <c r="BF131" s="732">
        <v>50.6</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494</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495</v>
      </c>
      <c r="W132" s="742"/>
      <c r="X132" s="742"/>
      <c r="Y132" s="742"/>
      <c r="Z132" s="743"/>
      <c r="AA132" s="744">
        <v>8.317888387</v>
      </c>
      <c r="AB132" s="745"/>
      <c r="AC132" s="745"/>
      <c r="AD132" s="745"/>
      <c r="AE132" s="746"/>
      <c r="AF132" s="747">
        <v>8.8629850290000007</v>
      </c>
      <c r="AG132" s="745"/>
      <c r="AH132" s="745"/>
      <c r="AI132" s="745"/>
      <c r="AJ132" s="746"/>
      <c r="AK132" s="747">
        <v>7.1762119660000003</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496</v>
      </c>
      <c r="W133" s="721"/>
      <c r="X133" s="721"/>
      <c r="Y133" s="721"/>
      <c r="Z133" s="722"/>
      <c r="AA133" s="723">
        <v>7.3</v>
      </c>
      <c r="AB133" s="724"/>
      <c r="AC133" s="724"/>
      <c r="AD133" s="724"/>
      <c r="AE133" s="725"/>
      <c r="AF133" s="723">
        <v>8.1</v>
      </c>
      <c r="AG133" s="724"/>
      <c r="AH133" s="724"/>
      <c r="AI133" s="724"/>
      <c r="AJ133" s="725"/>
      <c r="AK133" s="723">
        <v>8.1</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aewcVhYL1HnTnLV+vq418mJHgR8p2oViqsy4JyTVbH+IPt/nzMkNLRZnzpzrn42emy9CV2G0sqpSDd7xYbNNHw==" saltValue="r8dlNDy+e2fRFOaEvAIbB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6B58B9-3EA0-48A1-86EE-39FC3A50C531}">
  <sheetPr>
    <pageSetUpPr fitToPage="1"/>
  </sheetPr>
  <dimension ref="A1:DQ105"/>
  <sheetViews>
    <sheetView showGridLines="0" tabSelected="1" view="pageBreakPreview" zoomScale="85" zoomScaleNormal="85" zoomScaleSheetLayoutView="85" workbookViewId="0">
      <selection activeCell="BF74" sqref="BF74"/>
    </sheetView>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497</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tqVq9f2T620xfuDcXueLfpDaL6d9T3DvTsjpSJ4wdHUDtisxXUr06goiCE9NjyEkEaVJZ4z3ludKbwoVMXSODw==" saltValue="NLaXbjXv7rsZbUQcIfS5G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JQY9vB/2oeicgq5e2C7TXOs1n3H29i1GxMS6Ap1RbcQS57KwarGJF2hClGRsCqaVMWXewHBf09YS092D3ds4ZQ==" saltValue="CuLLnR8TWBGh6hnubdE4gA==" spinCount="100000" sheet="1" objects="1" scenarios="1"/>
  <dataConsolidate/>
  <phoneticPr fontId="2"/>
  <printOptions horizontalCentered="1" verticalCentered="1"/>
  <pageMargins left="0" right="0" top="0" bottom="0" header="0" footer="0"/>
  <pageSetup paperSize="8" scale="6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498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499</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9" t="s">
        <v>500</v>
      </c>
      <c r="AP7" s="272"/>
      <c r="AQ7" s="273" t="s">
        <v>501</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0"/>
      <c r="AP8" s="278" t="s">
        <v>502</v>
      </c>
      <c r="AQ8" s="279" t="s">
        <v>503</v>
      </c>
      <c r="AR8" s="280" t="s">
        <v>504</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1" t="s">
        <v>505</v>
      </c>
      <c r="AL9" s="1132"/>
      <c r="AM9" s="1132"/>
      <c r="AN9" s="1133"/>
      <c r="AO9" s="281">
        <v>7803976</v>
      </c>
      <c r="AP9" s="281">
        <v>100637</v>
      </c>
      <c r="AQ9" s="282">
        <v>65316</v>
      </c>
      <c r="AR9" s="283">
        <v>54.1</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1" t="s">
        <v>506</v>
      </c>
      <c r="AL10" s="1132"/>
      <c r="AM10" s="1132"/>
      <c r="AN10" s="1133"/>
      <c r="AO10" s="284">
        <v>12196</v>
      </c>
      <c r="AP10" s="284">
        <v>157</v>
      </c>
      <c r="AQ10" s="285">
        <v>6075</v>
      </c>
      <c r="AR10" s="286">
        <v>-97.4</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1" t="s">
        <v>507</v>
      </c>
      <c r="AL11" s="1132"/>
      <c r="AM11" s="1132"/>
      <c r="AN11" s="1133"/>
      <c r="AO11" s="284" t="s">
        <v>508</v>
      </c>
      <c r="AP11" s="284" t="s">
        <v>508</v>
      </c>
      <c r="AQ11" s="285">
        <v>1232</v>
      </c>
      <c r="AR11" s="286" t="s">
        <v>508</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1" t="s">
        <v>509</v>
      </c>
      <c r="AL12" s="1132"/>
      <c r="AM12" s="1132"/>
      <c r="AN12" s="1133"/>
      <c r="AO12" s="284" t="s">
        <v>508</v>
      </c>
      <c r="AP12" s="284" t="s">
        <v>508</v>
      </c>
      <c r="AQ12" s="285">
        <v>18</v>
      </c>
      <c r="AR12" s="286" t="s">
        <v>508</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1" t="s">
        <v>510</v>
      </c>
      <c r="AL13" s="1132"/>
      <c r="AM13" s="1132"/>
      <c r="AN13" s="1133"/>
      <c r="AO13" s="284">
        <v>336171</v>
      </c>
      <c r="AP13" s="284">
        <v>4335</v>
      </c>
      <c r="AQ13" s="285">
        <v>2791</v>
      </c>
      <c r="AR13" s="286">
        <v>55.3</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1" t="s">
        <v>511</v>
      </c>
      <c r="AL14" s="1132"/>
      <c r="AM14" s="1132"/>
      <c r="AN14" s="1133"/>
      <c r="AO14" s="284">
        <v>254997</v>
      </c>
      <c r="AP14" s="284">
        <v>3288</v>
      </c>
      <c r="AQ14" s="285">
        <v>1364</v>
      </c>
      <c r="AR14" s="286">
        <v>141.1</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4" t="s">
        <v>512</v>
      </c>
      <c r="AL15" s="1135"/>
      <c r="AM15" s="1135"/>
      <c r="AN15" s="1136"/>
      <c r="AO15" s="284">
        <v>-551589</v>
      </c>
      <c r="AP15" s="284">
        <v>-7113</v>
      </c>
      <c r="AQ15" s="285">
        <v>-4006</v>
      </c>
      <c r="AR15" s="286">
        <v>77.599999999999994</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4" t="s">
        <v>185</v>
      </c>
      <c r="AL16" s="1135"/>
      <c r="AM16" s="1135"/>
      <c r="AN16" s="1136"/>
      <c r="AO16" s="284">
        <v>7855751</v>
      </c>
      <c r="AP16" s="284">
        <v>101304</v>
      </c>
      <c r="AQ16" s="285">
        <v>72790</v>
      </c>
      <c r="AR16" s="286">
        <v>39.200000000000003</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513</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514</v>
      </c>
      <c r="AP20" s="293" t="s">
        <v>515</v>
      </c>
      <c r="AQ20" s="294" t="s">
        <v>516</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7" t="s">
        <v>517</v>
      </c>
      <c r="AL21" s="1138"/>
      <c r="AM21" s="1138"/>
      <c r="AN21" s="1139"/>
      <c r="AO21" s="297">
        <v>11.18</v>
      </c>
      <c r="AP21" s="298">
        <v>6.54</v>
      </c>
      <c r="AQ21" s="299">
        <v>4.6399999999999997</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7" t="s">
        <v>518</v>
      </c>
      <c r="AL22" s="1138"/>
      <c r="AM22" s="1138"/>
      <c r="AN22" s="1139"/>
      <c r="AO22" s="302">
        <v>97.5</v>
      </c>
      <c r="AP22" s="303">
        <v>98.3</v>
      </c>
      <c r="AQ22" s="304">
        <v>-0.8</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30" t="s">
        <v>519</v>
      </c>
      <c r="B26" s="1130"/>
      <c r="C26" s="1130"/>
      <c r="D26" s="1130"/>
      <c r="E26" s="1130"/>
      <c r="F26" s="1130"/>
      <c r="G26" s="1130"/>
      <c r="H26" s="1130"/>
      <c r="I26" s="1130"/>
      <c r="J26" s="1130"/>
      <c r="K26" s="1130"/>
      <c r="L26" s="1130"/>
      <c r="M26" s="1130"/>
      <c r="N26" s="1130"/>
      <c r="O26" s="1130"/>
      <c r="P26" s="1130"/>
      <c r="Q26" s="1130"/>
      <c r="R26" s="1130"/>
      <c r="S26" s="1130"/>
      <c r="T26" s="1130"/>
      <c r="U26" s="1130"/>
      <c r="V26" s="1130"/>
      <c r="W26" s="1130"/>
      <c r="X26" s="1130"/>
      <c r="Y26" s="1130"/>
      <c r="Z26" s="1130"/>
      <c r="AA26" s="1130"/>
      <c r="AB26" s="1130"/>
      <c r="AC26" s="1130"/>
      <c r="AD26" s="1130"/>
      <c r="AE26" s="1130"/>
      <c r="AF26" s="1130"/>
      <c r="AG26" s="1130"/>
      <c r="AH26" s="1130"/>
      <c r="AI26" s="1130"/>
      <c r="AJ26" s="1130"/>
      <c r="AK26" s="1130"/>
      <c r="AL26" s="1130"/>
      <c r="AM26" s="1130"/>
      <c r="AN26" s="1130"/>
      <c r="AO26" s="1130"/>
      <c r="AP26" s="1130"/>
      <c r="AQ26" s="1130"/>
      <c r="AR26" s="1130"/>
      <c r="AS26" s="1130"/>
      <c r="AT26" s="267"/>
    </row>
    <row r="27" spans="1:46" ht="13" x14ac:dyDescent="0.2">
      <c r="A27" s="309"/>
      <c r="AO27" s="262"/>
      <c r="AP27" s="262"/>
      <c r="AQ27" s="262"/>
      <c r="AR27" s="262"/>
      <c r="AS27" s="262"/>
      <c r="AT27" s="262"/>
    </row>
    <row r="28" spans="1:46" ht="16.5" x14ac:dyDescent="0.2">
      <c r="A28" s="263" t="s">
        <v>520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521</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9" t="s">
        <v>500</v>
      </c>
      <c r="AP30" s="272"/>
      <c r="AQ30" s="273" t="s">
        <v>501</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0"/>
      <c r="AP31" s="278" t="s">
        <v>502</v>
      </c>
      <c r="AQ31" s="279" t="s">
        <v>503</v>
      </c>
      <c r="AR31" s="280" t="s">
        <v>504</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1" t="s">
        <v>522</v>
      </c>
      <c r="AL32" s="1122"/>
      <c r="AM32" s="1122"/>
      <c r="AN32" s="1123"/>
      <c r="AO32" s="312">
        <v>6079355</v>
      </c>
      <c r="AP32" s="312">
        <v>78397</v>
      </c>
      <c r="AQ32" s="313">
        <v>35011</v>
      </c>
      <c r="AR32" s="314">
        <v>123.9</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1" t="s">
        <v>523</v>
      </c>
      <c r="AL33" s="1122"/>
      <c r="AM33" s="1122"/>
      <c r="AN33" s="1123"/>
      <c r="AO33" s="312" t="s">
        <v>508</v>
      </c>
      <c r="AP33" s="312" t="s">
        <v>508</v>
      </c>
      <c r="AQ33" s="313" t="s">
        <v>508</v>
      </c>
      <c r="AR33" s="314" t="s">
        <v>508</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1" t="s">
        <v>524</v>
      </c>
      <c r="AL34" s="1122"/>
      <c r="AM34" s="1122"/>
      <c r="AN34" s="1123"/>
      <c r="AO34" s="312" t="s">
        <v>508</v>
      </c>
      <c r="AP34" s="312" t="s">
        <v>508</v>
      </c>
      <c r="AQ34" s="313">
        <v>4</v>
      </c>
      <c r="AR34" s="314" t="s">
        <v>508</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1" t="s">
        <v>525</v>
      </c>
      <c r="AL35" s="1122"/>
      <c r="AM35" s="1122"/>
      <c r="AN35" s="1123"/>
      <c r="AO35" s="312">
        <v>865911</v>
      </c>
      <c r="AP35" s="312">
        <v>11166</v>
      </c>
      <c r="AQ35" s="313">
        <v>8351</v>
      </c>
      <c r="AR35" s="314">
        <v>33.700000000000003</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1" t="s">
        <v>526</v>
      </c>
      <c r="AL36" s="1122"/>
      <c r="AM36" s="1122"/>
      <c r="AN36" s="1123"/>
      <c r="AO36" s="312" t="s">
        <v>508</v>
      </c>
      <c r="AP36" s="312" t="s">
        <v>508</v>
      </c>
      <c r="AQ36" s="313">
        <v>1645</v>
      </c>
      <c r="AR36" s="314" t="s">
        <v>508</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1" t="s">
        <v>527</v>
      </c>
      <c r="AL37" s="1122"/>
      <c r="AM37" s="1122"/>
      <c r="AN37" s="1123"/>
      <c r="AO37" s="312">
        <v>13030</v>
      </c>
      <c r="AP37" s="312">
        <v>168</v>
      </c>
      <c r="AQ37" s="313">
        <v>1050</v>
      </c>
      <c r="AR37" s="314">
        <v>-84</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4" t="s">
        <v>528</v>
      </c>
      <c r="AL38" s="1125"/>
      <c r="AM38" s="1125"/>
      <c r="AN38" s="1126"/>
      <c r="AO38" s="315" t="s">
        <v>508</v>
      </c>
      <c r="AP38" s="315" t="s">
        <v>508</v>
      </c>
      <c r="AQ38" s="316">
        <v>1</v>
      </c>
      <c r="AR38" s="304" t="s">
        <v>508</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4" t="s">
        <v>529</v>
      </c>
      <c r="AL39" s="1125"/>
      <c r="AM39" s="1125"/>
      <c r="AN39" s="1126"/>
      <c r="AO39" s="312">
        <v>-566403</v>
      </c>
      <c r="AP39" s="312">
        <v>-7304</v>
      </c>
      <c r="AQ39" s="313">
        <v>-5851</v>
      </c>
      <c r="AR39" s="314">
        <v>24.8</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1" t="s">
        <v>530</v>
      </c>
      <c r="AL40" s="1122"/>
      <c r="AM40" s="1122"/>
      <c r="AN40" s="1123"/>
      <c r="AO40" s="312">
        <v>-4926384</v>
      </c>
      <c r="AP40" s="312">
        <v>-63529</v>
      </c>
      <c r="AQ40" s="313">
        <v>-27858</v>
      </c>
      <c r="AR40" s="314">
        <v>128</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7" t="s">
        <v>300</v>
      </c>
      <c r="AL41" s="1128"/>
      <c r="AM41" s="1128"/>
      <c r="AN41" s="1129"/>
      <c r="AO41" s="312">
        <v>1465509</v>
      </c>
      <c r="AP41" s="312">
        <v>18899</v>
      </c>
      <c r="AQ41" s="313">
        <v>12351</v>
      </c>
      <c r="AR41" s="314">
        <v>53</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531</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533</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4" t="s">
        <v>500</v>
      </c>
      <c r="AN49" s="1116" t="s">
        <v>534</v>
      </c>
      <c r="AO49" s="1117"/>
      <c r="AP49" s="1117"/>
      <c r="AQ49" s="1117"/>
      <c r="AR49" s="1118"/>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5"/>
      <c r="AN50" s="328" t="s">
        <v>535</v>
      </c>
      <c r="AO50" s="329" t="s">
        <v>536</v>
      </c>
      <c r="AP50" s="330" t="s">
        <v>537</v>
      </c>
      <c r="AQ50" s="331" t="s">
        <v>538</v>
      </c>
      <c r="AR50" s="332" t="s">
        <v>539</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540</v>
      </c>
      <c r="AL51" s="325"/>
      <c r="AM51" s="333">
        <v>8832860</v>
      </c>
      <c r="AN51" s="334">
        <v>106886</v>
      </c>
      <c r="AO51" s="335">
        <v>1.8</v>
      </c>
      <c r="AP51" s="336">
        <v>41934</v>
      </c>
      <c r="AQ51" s="337">
        <v>-12.3</v>
      </c>
      <c r="AR51" s="338">
        <v>14.1</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541</v>
      </c>
      <c r="AM52" s="341">
        <v>6864777</v>
      </c>
      <c r="AN52" s="342">
        <v>83070</v>
      </c>
      <c r="AO52" s="343">
        <v>5.7</v>
      </c>
      <c r="AP52" s="344">
        <v>23352</v>
      </c>
      <c r="AQ52" s="345">
        <v>-9.6999999999999993</v>
      </c>
      <c r="AR52" s="346">
        <v>15.4</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542</v>
      </c>
      <c r="AL53" s="325"/>
      <c r="AM53" s="333">
        <v>4913727</v>
      </c>
      <c r="AN53" s="334">
        <v>60355</v>
      </c>
      <c r="AO53" s="335">
        <v>-43.5</v>
      </c>
      <c r="AP53" s="336">
        <v>45588</v>
      </c>
      <c r="AQ53" s="337">
        <v>8.6999999999999993</v>
      </c>
      <c r="AR53" s="338">
        <v>-52.2</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541</v>
      </c>
      <c r="AM54" s="341">
        <v>3679248</v>
      </c>
      <c r="AN54" s="342">
        <v>45192</v>
      </c>
      <c r="AO54" s="343">
        <v>-45.6</v>
      </c>
      <c r="AP54" s="344">
        <v>24150</v>
      </c>
      <c r="AQ54" s="345">
        <v>3.4</v>
      </c>
      <c r="AR54" s="346">
        <v>-49</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543</v>
      </c>
      <c r="AL55" s="325"/>
      <c r="AM55" s="333">
        <v>5454783</v>
      </c>
      <c r="AN55" s="334">
        <v>68042</v>
      </c>
      <c r="AO55" s="335">
        <v>12.7</v>
      </c>
      <c r="AP55" s="336">
        <v>45483</v>
      </c>
      <c r="AQ55" s="337">
        <v>-0.2</v>
      </c>
      <c r="AR55" s="338">
        <v>12.9</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541</v>
      </c>
      <c r="AM56" s="341">
        <v>3960099</v>
      </c>
      <c r="AN56" s="342">
        <v>49398</v>
      </c>
      <c r="AO56" s="343">
        <v>9.3000000000000007</v>
      </c>
      <c r="AP56" s="344">
        <v>24241</v>
      </c>
      <c r="AQ56" s="345">
        <v>0.4</v>
      </c>
      <c r="AR56" s="346">
        <v>8.9</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544</v>
      </c>
      <c r="AL57" s="325"/>
      <c r="AM57" s="333">
        <v>4356703</v>
      </c>
      <c r="AN57" s="334">
        <v>55299</v>
      </c>
      <c r="AO57" s="335">
        <v>-18.7</v>
      </c>
      <c r="AP57" s="336">
        <v>45945</v>
      </c>
      <c r="AQ57" s="337">
        <v>1</v>
      </c>
      <c r="AR57" s="338">
        <v>-19.7</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541</v>
      </c>
      <c r="AM58" s="341">
        <v>2236486</v>
      </c>
      <c r="AN58" s="342">
        <v>28388</v>
      </c>
      <c r="AO58" s="343">
        <v>-42.5</v>
      </c>
      <c r="AP58" s="344">
        <v>25180</v>
      </c>
      <c r="AQ58" s="345">
        <v>3.9</v>
      </c>
      <c r="AR58" s="346">
        <v>-46.4</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545</v>
      </c>
      <c r="AL59" s="325"/>
      <c r="AM59" s="333">
        <v>2753083</v>
      </c>
      <c r="AN59" s="334">
        <v>35503</v>
      </c>
      <c r="AO59" s="335">
        <v>-35.799999999999997</v>
      </c>
      <c r="AP59" s="336">
        <v>44475</v>
      </c>
      <c r="AQ59" s="337">
        <v>-3.2</v>
      </c>
      <c r="AR59" s="338">
        <v>-32.6</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541</v>
      </c>
      <c r="AM60" s="341">
        <v>1375693</v>
      </c>
      <c r="AN60" s="342">
        <v>17740</v>
      </c>
      <c r="AO60" s="343">
        <v>-37.5</v>
      </c>
      <c r="AP60" s="344">
        <v>24780</v>
      </c>
      <c r="AQ60" s="345">
        <v>-1.6</v>
      </c>
      <c r="AR60" s="346">
        <v>-35.9</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546</v>
      </c>
      <c r="AL61" s="347"/>
      <c r="AM61" s="348">
        <v>5262231</v>
      </c>
      <c r="AN61" s="349">
        <v>65217</v>
      </c>
      <c r="AO61" s="350">
        <v>-16.7</v>
      </c>
      <c r="AP61" s="351">
        <v>44685</v>
      </c>
      <c r="AQ61" s="352">
        <v>-1.2</v>
      </c>
      <c r="AR61" s="338">
        <v>-15.5</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541</v>
      </c>
      <c r="AM62" s="341">
        <v>3623261</v>
      </c>
      <c r="AN62" s="342">
        <v>44758</v>
      </c>
      <c r="AO62" s="343">
        <v>-22.1</v>
      </c>
      <c r="AP62" s="344">
        <v>24341</v>
      </c>
      <c r="AQ62" s="345">
        <v>-0.7</v>
      </c>
      <c r="AR62" s="346">
        <v>-21.4</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mNdnpv4mlA0jSsG7FxB6X9oWboatubrrUxtfGEnlGgUvPyuaUK+UcymDyR5FYXeZfyiatnNx30gGS89zhwqZqg==" saltValue="VHNoPYULmr1iyaxND5gUa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548</v>
      </c>
    </row>
    <row r="121" spans="125:125" ht="13.5" hidden="1" customHeight="1" x14ac:dyDescent="0.2">
      <c r="DU121" s="259"/>
    </row>
  </sheetData>
  <sheetProtection algorithmName="SHA-512" hashValue="EqrqLoAXUSw37khLdRds/oJmxauzZeNtjZ96ckLDoIjR5qeLJQANChRn5pXs0nZvkm4KdTOyCdL0ITfX3SywYA==" saltValue="cPgboKtaEznyOq3Y1JtBFA==" spinCount="100000" sheet="1" objects="1" scenarios="1"/>
  <dataConsolidate/>
  <phoneticPr fontId="2"/>
  <printOptions horizontalCentered="1" verticalCentered="1"/>
  <pageMargins left="0" right="0" top="0.19685039370078741" bottom="0" header="0.39370078740157483" footer="0"/>
  <pageSetup paperSize="8" scale="57"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549</v>
      </c>
    </row>
  </sheetData>
  <sheetProtection algorithmName="SHA-512" hashValue="5u7skYQnO0TT7Hdo4upAv76j7wouuNXHn2fM2EnHH44bcJxlHnezfSkwYx5rHUlpdrre1ln4A9327LKIPjFK/w==" saltValue="a/MRv3s0EIjGwDFLMtdvQw==" spinCount="100000" sheet="1" objects="1" scenarios="1"/>
  <dataConsolidate/>
  <phoneticPr fontId="2"/>
  <printOptions horizontalCentered="1" verticalCentered="1"/>
  <pageMargins left="0" right="0" top="0.19685039370078741" bottom="0" header="0.39370078740157483" footer="0"/>
  <pageSetup paperSize="8" scale="57"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550</v>
      </c>
      <c r="G46" s="8" t="s">
        <v>551</v>
      </c>
      <c r="H46" s="8" t="s">
        <v>552</v>
      </c>
      <c r="I46" s="8" t="s">
        <v>553</v>
      </c>
      <c r="J46" s="9" t="s">
        <v>554</v>
      </c>
    </row>
    <row r="47" spans="2:10" ht="57.75" customHeight="1" x14ac:dyDescent="0.2">
      <c r="B47" s="10"/>
      <c r="C47" s="1140" t="s">
        <v>3</v>
      </c>
      <c r="D47" s="1140"/>
      <c r="E47" s="1141"/>
      <c r="F47" s="11">
        <v>13.59</v>
      </c>
      <c r="G47" s="12">
        <v>10.81</v>
      </c>
      <c r="H47" s="12">
        <v>10.55</v>
      </c>
      <c r="I47" s="12">
        <v>10.16</v>
      </c>
      <c r="J47" s="13">
        <v>10.45</v>
      </c>
    </row>
    <row r="48" spans="2:10" ht="57.75" customHeight="1" x14ac:dyDescent="0.2">
      <c r="B48" s="14"/>
      <c r="C48" s="1142" t="s">
        <v>4</v>
      </c>
      <c r="D48" s="1142"/>
      <c r="E48" s="1143"/>
      <c r="F48" s="15">
        <v>3.28</v>
      </c>
      <c r="G48" s="16">
        <v>2.09</v>
      </c>
      <c r="H48" s="16">
        <v>3.48</v>
      </c>
      <c r="I48" s="16">
        <v>7.04</v>
      </c>
      <c r="J48" s="17">
        <v>7.58</v>
      </c>
    </row>
    <row r="49" spans="2:10" ht="57.75" customHeight="1" thickBot="1" x14ac:dyDescent="0.25">
      <c r="B49" s="18"/>
      <c r="C49" s="1144" t="s">
        <v>5</v>
      </c>
      <c r="D49" s="1144"/>
      <c r="E49" s="1145"/>
      <c r="F49" s="19" t="s">
        <v>555</v>
      </c>
      <c r="G49" s="20" t="s">
        <v>556</v>
      </c>
      <c r="H49" s="20">
        <v>1.44</v>
      </c>
      <c r="I49" s="20">
        <v>3.69</v>
      </c>
      <c r="J49" s="21">
        <v>0.34</v>
      </c>
    </row>
    <row r="50" spans="2:10" ht="13" x14ac:dyDescent="0.2"/>
  </sheetData>
  <sheetProtection algorithmName="SHA-512" hashValue="Terly4WjGhXNJEtQc++4nMaPScVWbP7v/KONBC4aO/alTGqJ1lpnv/PSfmKjukRcMm4oDQPIAMRZL/+fGBacbg==" saltValue="pepqtrK2usPpyMUfMuhGM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0"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2024-03-14T05:56:52Z</cp:lastPrinted>
  <dcterms:created xsi:type="dcterms:W3CDTF">2024-02-05T00:24:52Z</dcterms:created>
  <dcterms:modified xsi:type="dcterms:W3CDTF">2024-03-18T00:03:43Z</dcterms:modified>
  <cp:category/>
</cp:coreProperties>
</file>