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7小山市○\"/>
    </mc:Choice>
  </mc:AlternateContent>
  <xr:revisionPtr revIDLastSave="0" documentId="13_ncr:1_{41AD0803-450E-4401-968A-E5C77C8F5DB7}"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AM37" i="10"/>
  <c r="U37" i="10"/>
  <c r="BE36" i="10"/>
  <c r="AM36" i="10"/>
  <c r="C36" i="10"/>
  <c r="C37" i="10" s="1"/>
  <c r="BE35" i="10"/>
  <c r="C35" i="10"/>
  <c r="C34" i="10"/>
  <c r="U34" i="10" l="1"/>
  <c r="U35" i="10" s="1"/>
  <c r="U36" i="10" s="1"/>
  <c r="C38" i="10"/>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s="1"/>
  <c r="BW36" i="10" s="1"/>
  <c r="BW37" i="10" s="1"/>
  <c r="BW38" i="10" s="1"/>
  <c r="CO34" i="10" l="1"/>
  <c r="CO35" i="10" s="1"/>
  <c r="CO36" i="10" s="1"/>
  <c r="CO37" i="10" s="1"/>
  <c r="CO38" i="10" s="1"/>
  <c r="CO39" i="10" s="1"/>
  <c r="CO40" i="10" s="1"/>
  <c r="CO41" i="10" s="1"/>
  <c r="CO42" i="10" s="1"/>
</calcChain>
</file>

<file path=xl/sharedStrings.xml><?xml version="1.0" encoding="utf-8"?>
<sst xmlns="http://schemas.openxmlformats.org/spreadsheetml/2006/main" count="1095" uniqueCount="633">
  <si>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</si>
  <si>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</si>
  <si>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</si>
  <si>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</si>
  <si>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</si>
  <si>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</si>
  <si>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</si>
  <si>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</si>
  <si>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</si>
  <si>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</si>
  <si>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</si>
  <si>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</si>
  <si>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</si>
  <si>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</si>
  <si>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</si>
  <si>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</si>
  <si>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</si>
  <si>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</si>
  <si>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</si>
  <si>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</si>
  <si>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</si>
  <si>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</si>
  <si>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</si>
  <si>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</si>
  <si>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</si>
  <si>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</si>
  <si>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</si>
  <si>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</si>
  <si>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</si>
  <si>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</si>
  <si>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</si>
  <si>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</si>
  <si>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</si>
  <si>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</si>
  <si>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</si>
  <si>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</si>
  <si>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</si>
  <si>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</si>
  <si>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</si>
  <si>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</si>
  <si>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</si>
  <si>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</si>
  <si>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</si>
  <si>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</si>
  <si>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</si>
  <si>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</si>
  <si>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</si>
  <si>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</si>
  <si>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</si>
  <si>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</si>
  <si>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</si>
  <si>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</si>
  <si>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</si>
  <si>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</si>
  <si>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</si>
  <si>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</si>
  <si>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</si>
  <si>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</si>
  <si>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</si>
  <si>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</si>
  <si>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</si>
  <si>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</si>
  <si>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</si>
  <si>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</si>
  <si>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</si>
  <si>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</si>
  <si>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</si>
  <si>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</si>
  <si>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</si>
  <si>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</si>
  <si>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</si>
  <si>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</si>
  <si>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</si>
  <si>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</si>
  <si>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</si>
  <si>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</si>
  <si>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</si>
  <si>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</si>
  <si>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</si>
  <si>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</si>
  <si>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</si>
  <si>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</si>
  <si>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</si>
  <si>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</si>
  <si>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</si>
  <si>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</si>
  <si>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</si>
  <si>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</si>
  <si>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</si>
  <si>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</si>
  <si>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</si>
  <si>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</si>
  <si>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</si>
  <si>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</si>
  <si>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</si>
  <si>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</si>
  <si>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</si>
  <si>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</si>
  <si>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</si>
  <si>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</si>
  <si>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</si>
  <si>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</si>
  <si>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</si>
  <si>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</si>
  <si>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</si>
  <si>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</si>
  <si>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</si>
  <si>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</si>
  <si>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</si>
  <si>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</si>
  <si>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</si>
  <si>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</si>
  <si>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</si>
  <si>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</si>
  <si>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</si>
  <si>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</si>
  <si>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</si>
  <si>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</si>
  <si>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</si>
  <si>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</si>
  <si>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</si>
  <si>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</si>
  <si>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</si>
  <si>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</si>
  <si>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</si>
  <si>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</si>
  <si>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</si>
  <si>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</si>
  <si>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</si>
  <si>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</si>
  <si>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</si>
  <si>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</si>
  <si>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</si>
  <si>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</si>
  <si>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</si>
  <si>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</si>
  <si>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</si>
  <si>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</si>
  <si>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</si>
  <si>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</si>
  <si>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</si>
  <si>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</si>
  <si>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</si>
  <si>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</si>
  <si>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</si>
  <si>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</si>
  <si>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</si>
  <si>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</si>
  <si>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</si>
  <si>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</si>
  <si>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</si>
  <si>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</si>
  <si>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</si>
  <si>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</si>
  <si>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</si>
  <si>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</si>
  <si>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</si>
  <si>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</si>
  <si>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</si>
  <si>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</si>
  <si>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</si>
  <si>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</si>
  <si>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</si>
  <si>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</si>
  <si>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</si>
  <si>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</si>
  <si>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</si>
  <si>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</si>
  <si>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</si>
  <si>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</si>
  <si>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</si>
  <si>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</si>
  <si>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</si>
  <si>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</si>
  <si>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</si>
  <si>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</si>
  <si>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</si>
  <si>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</si>
  <si>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</si>
  <si>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</si>
  <si>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</si>
  <si>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</si>
  <si>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</si>
  <si>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</si>
  <si>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</si>
  <si>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</si>
  <si>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</si>
  <si>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</si>
  <si>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</si>
  <si>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</si>
  <si>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</si>
  <si>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</si>
  <si>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</si>
  <si>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</si>
  <si>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</si>
  <si>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</si>
  <si>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</si>
  <si>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</si>
  <si>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</si>
  <si>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</si>
  <si>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</si>
  <si>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</si>
  <si>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</si>
  <si>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</si>
  <si>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</si>
  <si>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</si>
  <si>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</si>
  <si>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</si>
  <si>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</si>
  <si>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</si>
  <si>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</si>
  <si>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</si>
  <si>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</si>
  <si>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</si>
  <si>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</si>
  <si>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</si>
  <si>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</si>
  <si>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</si>
  <si>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</si>
  <si>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</si>
  <si>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</si>
  <si>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</si>
  <si>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</si>
  <si>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</si>
  <si>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</si>
  <si>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</si>
  <si>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</si>
  <si>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</si>
  <si>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</si>
  <si>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</si>
  <si>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</si>
  <si>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</si>
  <si>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</si>
  <si>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</si>
  <si>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</si>
  <si>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</si>
  <si>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</si>
  <si>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</si>
  <si>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</si>
  <si>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</si>
  <si>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</si>
  <si>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</si>
  <si>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</si>
  <si>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</si>
  <si>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</si>
  <si>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</si>
  <si>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</si>
  <si>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</si>
  <si>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</si>
  <si>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</si>
  <si>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</si>
  <si>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</si>
  <si>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</si>
  <si>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</si>
  <si>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</si>
  <si>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</si>
  <si>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</si>
  <si>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</si>
  <si>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</si>
  <si>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</si>
  <si>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</si>
  <si>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</si>
  <si>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</si>
  <si>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</si>
  <si>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</si>
  <si>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</si>
  <si>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</si>
  <si>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</si>
  <si>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</si>
  <si>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</si>
  <si>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</si>
  <si>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</si>
  <si>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</si>
  <si>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</si>
  <si>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</si>
  <si>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</si>
  <si>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</si>
  <si>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</si>
  <si>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</si>
  <si>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</si>
  <si>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</si>
  <si>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</si>
  <si>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</si>
  <si>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</si>
  <si>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</si>
  <si>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</si>
  <si>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</si>
  <si>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</si>
  <si>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</si>
  <si>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</si>
  <si>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</si>
  <si>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</si>
  <si>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</si>
  <si>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</si>
  <si>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</si>
  <si>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</si>
  <si>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</si>
  <si>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</si>
  <si>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</si>
  <si>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</si>
  <si>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</si>
  <si>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</si>
  <si>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</si>
  <si>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</si>
  <si>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</si>
  <si>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</si>
  <si>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</si>
  <si>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</si>
  <si>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</si>
  <si>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</si>
  <si>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</si>
  <si>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</si>
  <si>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</si>
  <si>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</si>
  <si>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</si>
  <si>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</si>
  <si>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</si>
  <si>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</si>
  <si>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</si>
  <si>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</si>
  <si>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</si>
  <si>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</si>
  <si>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</si>
  <si>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</si>
  <si>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</si>
  <si>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</si>
  <si>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</si>
  <si>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</si>
  <si>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</si>
  <si>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</si>
  <si>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</si>
  <si>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</si>
  <si>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</si>
  <si>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</si>
  <si>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</si>
  <si>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</si>
  <si>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</si>
  <si>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</si>
  <si>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</si>
  <si>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</si>
  <si>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</si>
  <si>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</si>
  <si>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</si>
  <si>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</si>
  <si>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</si>
  <si>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</si>
  <si>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</si>
  <si>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</si>
  <si>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</si>
  <si>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</si>
  <si>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</si>
  <si>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</si>
  <si>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</si>
  <si>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</si>
  <si>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</si>
  <si>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</si>
  <si>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</si>
  <si>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</si>
  <si>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</si>
  <si>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</si>
  <si>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</si>
  <si>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</si>
  <si>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</si>
  <si>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</si>
  <si>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</si>
  <si>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</si>
  <si>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</si>
  <si>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</si>
  <si>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</si>
  <si>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</si>
  <si>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</si>
  <si>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</si>
  <si>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</si>
  <si>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</si>
  <si>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</si>
  <si>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</si>
  <si>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</si>
  <si>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</si>
  <si>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</si>
  <si>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</si>
  <si>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</si>
  <si>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</si>
  <si>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</si>
  <si>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</si>
  <si>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</si>
  <si>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</si>
  <si>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</si>
  <si>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</si>
  <si>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</si>
  <si>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</si>
  <si>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</si>
  <si>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</si>
  <si>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</si>
  <si>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</si>
  <si>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t>
    <phoneticPr fontId="5"/>
  </si>
  <si>
    <t>公共用地先行取得事業特別会計</t>
    <phoneticPr fontId="5"/>
  </si>
  <si>
    <t>-</t>
    <phoneticPr fontId="5"/>
  </si>
  <si>
    <t>病院事業債管理事業特別会計</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</si>
  <si>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</si>
  <si>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</si>
  <si>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</si>
  <si>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</si>
  <si>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</si>
  <si>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</si>
  <si>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</si>
  <si>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</si>
  <si>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</si>
  <si>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</si>
  <si>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</si>
  <si>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</si>
  <si>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</si>
  <si>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</si>
  <si>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</si>
  <si>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</si>
  <si>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</si>
  <si>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</si>
  <si>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</si>
  <si>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</si>
  <si>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</si>
  <si>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テクノパーク小山南部造成事業特別会計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</si>
  <si>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</si>
  <si>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</si>
  <si>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</si>
  <si>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</si>
  <si>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</si>
  <si>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</si>
  <si>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</si>
  <si>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</si>
  <si>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</si>
  <si>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</si>
  <si>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</si>
  <si>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</si>
  <si>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</si>
  <si>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</si>
  <si>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</si>
  <si>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</si>
  <si>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</si>
  <si>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</si>
  <si>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</si>
  <si>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</si>
  <si>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</si>
  <si>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</si>
  <si>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</si>
  <si>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</si>
  <si>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</si>
  <si>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</si>
  <si>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</si>
  <si>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</si>
  <si>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</si>
  <si>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</si>
  <si>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</si>
  <si>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</si>
  <si>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</si>
  <si>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</si>
  <si>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</si>
  <si>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</si>
  <si>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</si>
  <si>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</si>
  <si>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</si>
  <si>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</si>
  <si>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</si>
  <si>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</si>
  <si>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</si>
  <si>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</si>
  <si>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</si>
  <si>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</si>
  <si>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</si>
  <si>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</si>
  <si>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</si>
  <si>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</si>
  <si>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</si>
  <si>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</si>
  <si>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</si>
  <si>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</si>
  <si>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</si>
  <si>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</si>
  <si>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</si>
  <si>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</si>
  <si>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</si>
  <si>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</si>
  <si>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</si>
  <si>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</si>
  <si>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</si>
  <si>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</si>
  <si>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</si>
  <si>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</si>
  <si>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</si>
  <si>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</si>
  <si>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</si>
  <si>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</si>
  <si>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</si>
  <si>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</si>
  <si>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</si>
  <si>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</si>
  <si>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</si>
  <si>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</si>
  <si>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</si>
  <si>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</si>
  <si>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</si>
  <si>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</si>
  <si>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</si>
  <si>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テクノパーク小山南部造成事業特別会計</t>
    <phoneticPr fontId="5"/>
  </si>
  <si>
    <t>-</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</si>
  <si>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</si>
  <si>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</si>
  <si>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</si>
  <si>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</si>
  <si>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</si>
  <si>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</si>
  <si>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</si>
  <si>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</si>
  <si>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</si>
  <si>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</si>
  <si>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</si>
  <si>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</si>
  <si>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</si>
  <si>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</si>
  <si>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</si>
  <si>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</si>
  <si>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</si>
  <si>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</si>
  <si>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</si>
  <si>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</si>
  <si>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</si>
  <si>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</si>
  <si>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</si>
  <si>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</si>
  <si>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</si>
  <si>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</si>
  <si>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</si>
  <si>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</si>
  <si>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</si>
  <si>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</si>
  <si>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</si>
  <si>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</si>
  <si>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</si>
  <si>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</si>
  <si>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</si>
  <si>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</si>
  <si>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</si>
  <si>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</si>
  <si>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</si>
  <si>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</si>
  <si>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</si>
  <si>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</si>
  <si>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</si>
  <si>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</si>
  <si>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</si>
  <si>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</si>
  <si>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</si>
  <si>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</si>
  <si>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</si>
  <si>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</si>
  <si>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</si>
  <si>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</si>
  <si>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</si>
  <si>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</si>
  <si>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</si>
  <si>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</si>
  <si>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</si>
  <si>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</si>
  <si>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</si>
  <si>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</si>
  <si>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</si>
  <si>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</si>
  <si>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</si>
  <si>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</si>
  <si>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</si>
  <si>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</si>
  <si>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</si>
  <si>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</si>
  <si>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</si>
  <si>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</si>
  <si>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</si>
  <si>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</si>
  <si>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</si>
  <si>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</si>
  <si>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</si>
  <si>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</si>
  <si>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</si>
  <si>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</si>
  <si>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</si>
  <si>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</si>
  <si>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</si>
  <si>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</si>
  <si>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</si>
  <si>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</si>
  <si>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</si>
  <si>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</si>
  <si>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</si>
  <si>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</si>
  <si>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2.00</t>
  </si>
  <si>
    <t>水道事業会計</t>
  </si>
  <si>
    <t>一般会計</t>
  </si>
  <si>
    <t>介護保険特別会計</t>
  </si>
  <si>
    <t>下水道事業会計</t>
  </si>
  <si>
    <t>国民健康保険特別会計</t>
  </si>
  <si>
    <t>墓園やすらぎの森事業特別会計</t>
  </si>
  <si>
    <t>後期高齢者医療特別会計</t>
  </si>
  <si>
    <t>栃木県南地方卸売市場特別会計</t>
  </si>
  <si>
    <t>その他会計（赤字）</t>
  </si>
  <si>
    <t>その他会計（黒字）</t>
  </si>
  <si>
    <t>（百万円）</t>
    <phoneticPr fontId="5"/>
  </si>
  <si>
    <t>H30</t>
    <phoneticPr fontId="5"/>
  </si>
  <si>
    <t>R01</t>
    <phoneticPr fontId="5"/>
  </si>
  <si>
    <t>R02</t>
    <phoneticPr fontId="5"/>
  </si>
  <si>
    <t>R03</t>
    <phoneticPr fontId="5"/>
  </si>
  <si>
    <t>R04</t>
    <phoneticPr fontId="5"/>
  </si>
  <si>
    <t>小山評定ふるさと応援基金</t>
    <rPh sb="0" eb="4">
      <t>オヤマヒョウジョウ</t>
    </rPh>
    <rPh sb="8" eb="12">
      <t>オウエンキキン</t>
    </rPh>
    <phoneticPr fontId="5"/>
  </si>
  <si>
    <t>体育館建設基金</t>
    <rPh sb="0" eb="7">
      <t>タイイクカンケンセツキキン</t>
    </rPh>
    <phoneticPr fontId="2"/>
  </si>
  <si>
    <t>小野塚記念青少年健全育成基金</t>
    <rPh sb="0" eb="5">
      <t>オノツカキネン</t>
    </rPh>
    <rPh sb="5" eb="14">
      <t>セイショウネンケンゼンイクセイキキン</t>
    </rPh>
    <phoneticPr fontId="2"/>
  </si>
  <si>
    <t>文化芸術振興基金</t>
    <rPh sb="0" eb="4">
      <t>ブンカ</t>
    </rPh>
    <rPh sb="4" eb="6">
      <t>シンコウ</t>
    </rPh>
    <rPh sb="6" eb="8">
      <t>キキン</t>
    </rPh>
    <phoneticPr fontId="2"/>
  </si>
  <si>
    <t>栃木県南地方卸売市場施設修繕基金</t>
    <rPh sb="0" eb="4">
      <t>トチギケンナン</t>
    </rPh>
    <rPh sb="4" eb="6">
      <t>チホウ</t>
    </rPh>
    <rPh sb="6" eb="10">
      <t>オロシウリシジョウ</t>
    </rPh>
    <rPh sb="10" eb="16">
      <t>シセツシュウゼンキキン</t>
    </rPh>
    <phoneticPr fontId="2"/>
  </si>
  <si>
    <t>-</t>
    <phoneticPr fontId="2"/>
  </si>
  <si>
    <t>渡良瀬遊水地アクリメーション振興財団</t>
    <rPh sb="0" eb="3">
      <t>ワタラセ</t>
    </rPh>
    <rPh sb="3" eb="6">
      <t>ユウスイチ</t>
    </rPh>
    <rPh sb="14" eb="16">
      <t>シンコウ</t>
    </rPh>
    <rPh sb="16" eb="18">
      <t>ザイダン</t>
    </rPh>
    <phoneticPr fontId="2"/>
  </si>
  <si>
    <t>-</t>
    <phoneticPr fontId="2"/>
  </si>
  <si>
    <t>小山都市開発</t>
    <rPh sb="0" eb="2">
      <t>オヤマ</t>
    </rPh>
    <rPh sb="2" eb="4">
      <t>トシ</t>
    </rPh>
    <rPh sb="4" eb="6">
      <t>カイハツ</t>
    </rPh>
    <phoneticPr fontId="2"/>
  </si>
  <si>
    <t>小山市スポーツ協会</t>
    <rPh sb="0" eb="3">
      <t>オヤマシ</t>
    </rPh>
    <rPh sb="7" eb="9">
      <t>キョウカイ</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</si>
  <si>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</si>
  <si>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</si>
  <si>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</si>
  <si>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</si>
  <si>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</si>
  <si>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</si>
  <si>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phoneticPr fontId="2"/>
  </si>
  <si>
    <t>-</t>
    <phoneticPr fontId="2"/>
  </si>
  <si>
    <t>-</t>
    <phoneticPr fontId="2"/>
  </si>
  <si>
    <t>-</t>
    <phoneticPr fontId="2"/>
  </si>
  <si>
    <t>小山広域保健衛生組合</t>
  </si>
  <si>
    <t>栃木県市町村総合事務組合(一般会計)</t>
  </si>
  <si>
    <t>栃木県市町村総合事務組合(特別会計)</t>
  </si>
  <si>
    <t>栃木県後期高齢者医療広域連合(一般会計)</t>
  </si>
  <si>
    <t>栃木県後期高齢者医療広域連合(後期高齢者医療特別会計)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</si>
</sst>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1"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85"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959C-425E-8CCF-7B4A3758E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39931</c:v>
                </c:pt>
                <c:pt idx="1">
                  <c:v>38657</c:v>
                </c:pt>
                <c:pt idx="2">
                  <c:v>93576</c:v>
                </c:pt>
                <c:pt idx="3">
                  <c:v>61474</c:v>
                </c:pt>
                <c:pt idx="4">
                  <c:v>43522</c:v>
                </c:pt>
              </c:numCache>
            </c:numRef>
          </c:val>
          <c:smooth val="0"/>
          <c:extLst>
            <c:ext xmlns:c16="http://schemas.microsoft.com/office/drawing/2014/chart" uri="{C3380CC4-5D6E-409C-BE32-E72D297353CC}">
              <c16:uniqueId val="{00000001-959C-425E-8CCF-7B4A3758E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4.58</c:v>
                </c:pt>
                <c:pt idx="1">
                  <c:v>2.4900000000000002</c:v>
                </c:pt>
                <c:pt idx="2">
                  <c:v>6.17</c:v>
                </c:pt>
                <c:pt idx="3">
                  <c:v>9.15</c:v>
                </c:pt>
                <c:pt idx="4">
                  <c:v>8.1199999999999992</c:v>
                </c:pt>
              </c:numCache>
            </c:numRef>
          </c:val>
          <c:extLst>
            <c:ext xmlns:c16="http://schemas.microsoft.com/office/drawing/2014/chart" uri="{C3380CC4-5D6E-409C-BE32-E72D297353CC}">
              <c16:uniqueId val="{00000000-B880-49F4-9348-91D5BC27B1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3.86</c:v>
                </c:pt>
                <c:pt idx="1">
                  <c:v>3.8</c:v>
                </c:pt>
                <c:pt idx="2">
                  <c:v>3.68</c:v>
                </c:pt>
                <c:pt idx="3">
                  <c:v>7.24</c:v>
                </c:pt>
                <c:pt idx="4">
                  <c:v>9.0500000000000007</c:v>
                </c:pt>
              </c:numCache>
            </c:numRef>
          </c:val>
          <c:extLst>
            <c:ext xmlns:c16="http://schemas.microsoft.com/office/drawing/2014/chart" uri="{C3380CC4-5D6E-409C-BE32-E72D297353CC}">
              <c16:uniqueId val="{00000001-B880-49F4-9348-91D5BC27B1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1.59</c:v>
                </c:pt>
                <c:pt idx="1">
                  <c:v>-2</c:v>
                </c:pt>
                <c:pt idx="2">
                  <c:v>3.64</c:v>
                </c:pt>
                <c:pt idx="3">
                  <c:v>7.03</c:v>
                </c:pt>
                <c:pt idx="4">
                  <c:v>0.47</c:v>
                </c:pt>
              </c:numCache>
            </c:numRef>
          </c:val>
          <c:smooth val="0"/>
          <c:extLst>
            <c:ext xmlns:c16="http://schemas.microsoft.com/office/drawing/2014/chart" uri="{C3380CC4-5D6E-409C-BE32-E72D297353CC}">
              <c16:uniqueId val="{00000002-B880-49F4-9348-91D5BC27B1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1.1599999999999999</c:v>
                </c:pt>
                <c:pt idx="2">
                  <c:v>#N/A</c:v>
                </c:pt>
                <c:pt idx="3">
                  <c:v>0.01</c:v>
                </c:pt>
                <c:pt idx="4">
                  <c:v>#N/A</c:v>
                </c:pt>
                <c:pt idx="5">
                  <c:v>0.17</c:v>
                </c:pt>
                <c:pt idx="6">
                  <c:v>#N/A</c:v>
                </c:pt>
                <c:pt idx="7">
                  <c:v>0.73</c:v>
                </c:pt>
                <c:pt idx="8">
                  <c:v>#N/A</c:v>
                </c:pt>
                <c:pt idx="9">
                  <c:v>0</c:v>
                </c:pt>
              </c:numCache>
            </c:numRef>
          </c:val>
          <c:extLst>
            <c:ext xmlns:c16="http://schemas.microsoft.com/office/drawing/2014/chart" uri="{C3380CC4-5D6E-409C-BE32-E72D297353CC}">
              <c16:uniqueId val="{00000000-BEE8-4BD1-9EE7-2A1A5469B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E8-4BD1-9EE7-2A1A5469B795}"/>
            </c:ext>
          </c:extLst>
        </c:ser>
        <c:ser>
          <c:idx val="2"/>
          <c:order val="2"/>
          <c:tx>
            <c:strRef>
              <c:f>データシート!$A$29</c:f>
              <c:strCache>
                <c:ptCount val="1"/>
                <c:pt idx="0">
                  <c:v>栃木県南地方卸売市場特別会計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EE8-4BD1-9EE7-2A1A5469B7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BEE8-4BD1-9EE7-2A1A5469B795}"/>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0.18</c:v>
                </c:pt>
                <c:pt idx="2">
                  <c:v>#N/A</c:v>
                </c:pt>
                <c:pt idx="3">
                  <c:v>0.2</c:v>
                </c:pt>
                <c:pt idx="4">
                  <c:v>#N/A</c:v>
                </c:pt>
                <c:pt idx="5">
                  <c:v>0.19</c:v>
                </c:pt>
                <c:pt idx="6">
                  <c:v>#N/A</c:v>
                </c:pt>
                <c:pt idx="7">
                  <c:v>0.12</c:v>
                </c:pt>
                <c:pt idx="8">
                  <c:v>#N/A</c:v>
                </c:pt>
                <c:pt idx="9">
                  <c:v>7.0000000000000007E-2</c:v>
                </c:pt>
              </c:numCache>
            </c:numRef>
          </c:val>
          <c:extLst>
            <c:ext xmlns:c16="http://schemas.microsoft.com/office/drawing/2014/chart" uri="{C3380CC4-5D6E-409C-BE32-E72D297353CC}">
              <c16:uniqueId val="{00000004-BEE8-4BD1-9EE7-2A1A5469B7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1.27</c:v>
                </c:pt>
                <c:pt idx="2">
                  <c:v>#N/A</c:v>
                </c:pt>
                <c:pt idx="3">
                  <c:v>0.26</c:v>
                </c:pt>
                <c:pt idx="4">
                  <c:v>#N/A</c:v>
                </c:pt>
                <c:pt idx="5">
                  <c:v>0.31</c:v>
                </c:pt>
                <c:pt idx="6">
                  <c:v>#N/A</c:v>
                </c:pt>
                <c:pt idx="7">
                  <c:v>0.59</c:v>
                </c:pt>
                <c:pt idx="8">
                  <c:v>#N/A</c:v>
                </c:pt>
                <c:pt idx="9">
                  <c:v>1.39</c:v>
                </c:pt>
              </c:numCache>
            </c:numRef>
          </c:val>
          <c:extLst>
            <c:ext xmlns:c16="http://schemas.microsoft.com/office/drawing/2014/chart" uri="{C3380CC4-5D6E-409C-BE32-E72D297353CC}">
              <c16:uniqueId val="{00000005-BEE8-4BD1-9EE7-2A1A5469B79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0.5</c:v>
                </c:pt>
                <c:pt idx="4">
                  <c:v>#N/A</c:v>
                </c:pt>
                <c:pt idx="5">
                  <c:v>0.96</c:v>
                </c:pt>
                <c:pt idx="6">
                  <c:v>#N/A</c:v>
                </c:pt>
                <c:pt idx="7">
                  <c:v>0.87</c:v>
                </c:pt>
                <c:pt idx="8">
                  <c:v>#N/A</c:v>
                </c:pt>
                <c:pt idx="9">
                  <c:v>1.44</c:v>
                </c:pt>
              </c:numCache>
            </c:numRef>
          </c:val>
          <c:extLst>
            <c:ext xmlns:c16="http://schemas.microsoft.com/office/drawing/2014/chart" uri="{C3380CC4-5D6E-409C-BE32-E72D297353CC}">
              <c16:uniqueId val="{00000006-BEE8-4BD1-9EE7-2A1A5469B7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1.74</c:v>
                </c:pt>
                <c:pt idx="2">
                  <c:v>#N/A</c:v>
                </c:pt>
                <c:pt idx="3">
                  <c:v>1.87</c:v>
                </c:pt>
                <c:pt idx="4">
                  <c:v>#N/A</c:v>
                </c:pt>
                <c:pt idx="5">
                  <c:v>1.83</c:v>
                </c:pt>
                <c:pt idx="6">
                  <c:v>#N/A</c:v>
                </c:pt>
                <c:pt idx="7">
                  <c:v>1.64</c:v>
                </c:pt>
                <c:pt idx="8">
                  <c:v>#N/A</c:v>
                </c:pt>
                <c:pt idx="9">
                  <c:v>1.79</c:v>
                </c:pt>
              </c:numCache>
            </c:numRef>
          </c:val>
          <c:extLst>
            <c:ext xmlns:c16="http://schemas.microsoft.com/office/drawing/2014/chart" uri="{C3380CC4-5D6E-409C-BE32-E72D297353CC}">
              <c16:uniqueId val="{00000007-BEE8-4BD1-9EE7-2A1A5469B7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4.37</c:v>
                </c:pt>
                <c:pt idx="2">
                  <c:v>#N/A</c:v>
                </c:pt>
                <c:pt idx="3">
                  <c:v>2.2599999999999998</c:v>
                </c:pt>
                <c:pt idx="4">
                  <c:v>#N/A</c:v>
                </c:pt>
                <c:pt idx="5">
                  <c:v>5.95</c:v>
                </c:pt>
                <c:pt idx="6">
                  <c:v>#N/A</c:v>
                </c:pt>
                <c:pt idx="7">
                  <c:v>8.99</c:v>
                </c:pt>
                <c:pt idx="8">
                  <c:v>#N/A</c:v>
                </c:pt>
                <c:pt idx="9">
                  <c:v>8.0299999999999994</c:v>
                </c:pt>
              </c:numCache>
            </c:numRef>
          </c:val>
          <c:extLst>
            <c:ext xmlns:c16="http://schemas.microsoft.com/office/drawing/2014/chart" uri="{C3380CC4-5D6E-409C-BE32-E72D297353CC}">
              <c16:uniqueId val="{00000008-BEE8-4BD1-9EE7-2A1A5469B79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20.58</c:v>
                </c:pt>
                <c:pt idx="2">
                  <c:v>#N/A</c:v>
                </c:pt>
                <c:pt idx="3">
                  <c:v>21.97</c:v>
                </c:pt>
                <c:pt idx="4">
                  <c:v>#N/A</c:v>
                </c:pt>
                <c:pt idx="5">
                  <c:v>22.27</c:v>
                </c:pt>
                <c:pt idx="6">
                  <c:v>#N/A</c:v>
                </c:pt>
                <c:pt idx="7">
                  <c:v>22.29</c:v>
                </c:pt>
                <c:pt idx="8">
                  <c:v>#N/A</c:v>
                </c:pt>
                <c:pt idx="9">
                  <c:v>23.54</c:v>
                </c:pt>
              </c:numCache>
            </c:numRef>
          </c:val>
          <c:extLst>
            <c:ext xmlns:c16="http://schemas.microsoft.com/office/drawing/2014/chart" uri="{C3380CC4-5D6E-409C-BE32-E72D297353CC}">
              <c16:uniqueId val="{00000009-BEE8-4BD1-9EE7-2A1A5469B7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5494</c:v>
                </c:pt>
                <c:pt idx="5">
                  <c:v>5313</c:v>
                </c:pt>
                <c:pt idx="8">
                  <c:v>4894</c:v>
                </c:pt>
                <c:pt idx="11">
                  <c:v>5129</c:v>
                </c:pt>
                <c:pt idx="14">
                  <c:v>4756</c:v>
                </c:pt>
              </c:numCache>
            </c:numRef>
          </c:val>
          <c:extLst>
            <c:ext xmlns:c16="http://schemas.microsoft.com/office/drawing/2014/chart" uri="{C3380CC4-5D6E-409C-BE32-E72D297353CC}">
              <c16:uniqueId val="{00000000-AFBA-4E62-B6A9-CE43F5ACD6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2</c:v>
                </c:pt>
                <c:pt idx="9">
                  <c:v>0</c:v>
                </c:pt>
                <c:pt idx="12">
                  <c:v>0</c:v>
                </c:pt>
              </c:numCache>
            </c:numRef>
          </c:val>
          <c:extLst>
            <c:ext xmlns:c16="http://schemas.microsoft.com/office/drawing/2014/chart" uri="{C3380CC4-5D6E-409C-BE32-E72D297353CC}">
              <c16:uniqueId val="{00000001-AFBA-4E62-B6A9-CE43F5ACD6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BA-4E62-B6A9-CE43F5ACD6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177</c:v>
                </c:pt>
                <c:pt idx="6">
                  <c:v>215</c:v>
                </c:pt>
                <c:pt idx="9">
                  <c:v>197</c:v>
                </c:pt>
                <c:pt idx="12">
                  <c:v>355</c:v>
                </c:pt>
              </c:numCache>
            </c:numRef>
          </c:val>
          <c:extLst>
            <c:ext xmlns:c16="http://schemas.microsoft.com/office/drawing/2014/chart" uri="{C3380CC4-5D6E-409C-BE32-E72D297353CC}">
              <c16:uniqueId val="{00000003-AFBA-4E62-B6A9-CE43F5ACD6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1555</c:v>
                </c:pt>
                <c:pt idx="3">
                  <c:v>1502</c:v>
                </c:pt>
                <c:pt idx="6">
                  <c:v>1461</c:v>
                </c:pt>
                <c:pt idx="9">
                  <c:v>1511</c:v>
                </c:pt>
                <c:pt idx="12">
                  <c:v>1540</c:v>
                </c:pt>
              </c:numCache>
            </c:numRef>
          </c:val>
          <c:extLst>
            <c:ext xmlns:c16="http://schemas.microsoft.com/office/drawing/2014/chart" uri="{C3380CC4-5D6E-409C-BE32-E72D297353CC}">
              <c16:uniqueId val="{00000004-AFBA-4E62-B6A9-CE43F5ACD6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BA-4E62-B6A9-CE43F5ACD6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BA-4E62-B6A9-CE43F5ACD6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5282</c:v>
                </c:pt>
                <c:pt idx="3">
                  <c:v>5295</c:v>
                </c:pt>
                <c:pt idx="6">
                  <c:v>5137</c:v>
                </c:pt>
                <c:pt idx="9">
                  <c:v>5187</c:v>
                </c:pt>
                <c:pt idx="12">
                  <c:v>4886</c:v>
                </c:pt>
              </c:numCache>
            </c:numRef>
          </c:val>
          <c:extLst>
            <c:ext xmlns:c16="http://schemas.microsoft.com/office/drawing/2014/chart" uri="{C3380CC4-5D6E-409C-BE32-E72D297353CC}">
              <c16:uniqueId val="{00000007-AFBA-4E62-B6A9-CE43F5ACD6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1386</c:v>
                </c:pt>
                <c:pt idx="2">
                  <c:v>#N/A</c:v>
                </c:pt>
                <c:pt idx="3">
                  <c:v>#N/A</c:v>
                </c:pt>
                <c:pt idx="4">
                  <c:v>1662</c:v>
                </c:pt>
                <c:pt idx="5">
                  <c:v>#N/A</c:v>
                </c:pt>
                <c:pt idx="6">
                  <c:v>#N/A</c:v>
                </c:pt>
                <c:pt idx="7">
                  <c:v>1921</c:v>
                </c:pt>
                <c:pt idx="8">
                  <c:v>#N/A</c:v>
                </c:pt>
                <c:pt idx="9">
                  <c:v>#N/A</c:v>
                </c:pt>
                <c:pt idx="10">
                  <c:v>1766</c:v>
                </c:pt>
                <c:pt idx="11">
                  <c:v>#N/A</c:v>
                </c:pt>
                <c:pt idx="12">
                  <c:v>#N/A</c:v>
                </c:pt>
                <c:pt idx="13">
                  <c:v>2025</c:v>
                </c:pt>
                <c:pt idx="14">
                  <c:v>#N/A</c:v>
                </c:pt>
              </c:numCache>
            </c:numRef>
          </c:val>
          <c:smooth val="0"/>
          <c:extLst>
            <c:ext xmlns:c16="http://schemas.microsoft.com/office/drawing/2014/chart" uri="{C3380CC4-5D6E-409C-BE32-E72D297353CC}">
              <c16:uniqueId val="{00000008-AFBA-4E62-B6A9-CE43F5ACD6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42495</c:v>
                </c:pt>
                <c:pt idx="5">
                  <c:v>42133</c:v>
                </c:pt>
                <c:pt idx="8">
                  <c:v>43380</c:v>
                </c:pt>
                <c:pt idx="11">
                  <c:v>43176</c:v>
                </c:pt>
                <c:pt idx="14">
                  <c:v>41792</c:v>
                </c:pt>
              </c:numCache>
            </c:numRef>
          </c:val>
          <c:extLst>
            <c:ext xmlns:c16="http://schemas.microsoft.com/office/drawing/2014/chart" uri="{C3380CC4-5D6E-409C-BE32-E72D297353CC}">
              <c16:uniqueId val="{00000000-EF67-4EC7-9A7F-A345A1A16E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17976</c:v>
                </c:pt>
                <c:pt idx="5">
                  <c:v>17630</c:v>
                </c:pt>
                <c:pt idx="8">
                  <c:v>16984</c:v>
                </c:pt>
                <c:pt idx="11">
                  <c:v>16469</c:v>
                </c:pt>
                <c:pt idx="14">
                  <c:v>16985</c:v>
                </c:pt>
              </c:numCache>
            </c:numRef>
          </c:val>
          <c:extLst>
            <c:ext xmlns:c16="http://schemas.microsoft.com/office/drawing/2014/chart" uri="{C3380CC4-5D6E-409C-BE32-E72D297353CC}">
              <c16:uniqueId val="{00000001-EF67-4EC7-9A7F-A345A1A16E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7364</c:v>
                </c:pt>
                <c:pt idx="5">
                  <c:v>7472</c:v>
                </c:pt>
                <c:pt idx="8">
                  <c:v>6844</c:v>
                </c:pt>
                <c:pt idx="11">
                  <c:v>8292</c:v>
                </c:pt>
                <c:pt idx="14">
                  <c:v>10081</c:v>
                </c:pt>
              </c:numCache>
            </c:numRef>
          </c:val>
          <c:extLst>
            <c:ext xmlns:c16="http://schemas.microsoft.com/office/drawing/2014/chart" uri="{C3380CC4-5D6E-409C-BE32-E72D297353CC}">
              <c16:uniqueId val="{00000002-EF67-4EC7-9A7F-A345A1A16E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67-4EC7-9A7F-A345A1A16E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67-4EC7-9A7F-A345A1A16E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1063</c:v>
                </c:pt>
                <c:pt idx="3">
                  <c:v>1056</c:v>
                </c:pt>
                <c:pt idx="6">
                  <c:v>1039</c:v>
                </c:pt>
                <c:pt idx="9">
                  <c:v>1023</c:v>
                </c:pt>
                <c:pt idx="12">
                  <c:v>1008</c:v>
                </c:pt>
              </c:numCache>
            </c:numRef>
          </c:val>
          <c:extLst>
            <c:ext xmlns:c16="http://schemas.microsoft.com/office/drawing/2014/chart" uri="{C3380CC4-5D6E-409C-BE32-E72D297353CC}">
              <c16:uniqueId val="{00000005-EF67-4EC7-9A7F-A345A1A16E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5460</c:v>
                </c:pt>
                <c:pt idx="3">
                  <c:v>5082</c:v>
                </c:pt>
                <c:pt idx="6">
                  <c:v>5039</c:v>
                </c:pt>
                <c:pt idx="9">
                  <c:v>4813</c:v>
                </c:pt>
                <c:pt idx="12">
                  <c:v>4493</c:v>
                </c:pt>
              </c:numCache>
            </c:numRef>
          </c:val>
          <c:extLst>
            <c:ext xmlns:c16="http://schemas.microsoft.com/office/drawing/2014/chart" uri="{C3380CC4-5D6E-409C-BE32-E72D297353CC}">
              <c16:uniqueId val="{00000006-EF67-4EC7-9A7F-A345A1A16E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2499</c:v>
                </c:pt>
                <c:pt idx="3">
                  <c:v>2790</c:v>
                </c:pt>
                <c:pt idx="6">
                  <c:v>2831</c:v>
                </c:pt>
                <c:pt idx="9">
                  <c:v>3292</c:v>
                </c:pt>
                <c:pt idx="12">
                  <c:v>3149</c:v>
                </c:pt>
              </c:numCache>
            </c:numRef>
          </c:val>
          <c:extLst>
            <c:ext xmlns:c16="http://schemas.microsoft.com/office/drawing/2014/chart" uri="{C3380CC4-5D6E-409C-BE32-E72D297353CC}">
              <c16:uniqueId val="{00000007-EF67-4EC7-9A7F-A345A1A16E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23612</c:v>
                </c:pt>
                <c:pt idx="3">
                  <c:v>22342</c:v>
                </c:pt>
                <c:pt idx="6">
                  <c:v>20910</c:v>
                </c:pt>
                <c:pt idx="9">
                  <c:v>20383</c:v>
                </c:pt>
                <c:pt idx="12">
                  <c:v>20295</c:v>
                </c:pt>
              </c:numCache>
            </c:numRef>
          </c:val>
          <c:extLst>
            <c:ext xmlns:c16="http://schemas.microsoft.com/office/drawing/2014/chart" uri="{C3380CC4-5D6E-409C-BE32-E72D297353CC}">
              <c16:uniqueId val="{00000008-EF67-4EC7-9A7F-A345A1A16E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699</c:v>
                </c:pt>
                <c:pt idx="3">
                  <c:v>701</c:v>
                </c:pt>
                <c:pt idx="6">
                  <c:v>703</c:v>
                </c:pt>
                <c:pt idx="9">
                  <c:v>2465</c:v>
                </c:pt>
                <c:pt idx="12">
                  <c:v>2358</c:v>
                </c:pt>
              </c:numCache>
            </c:numRef>
          </c:val>
          <c:extLst>
            <c:ext xmlns:c16="http://schemas.microsoft.com/office/drawing/2014/chart" uri="{C3380CC4-5D6E-409C-BE32-E72D297353CC}">
              <c16:uniqueId val="{00000009-EF67-4EC7-9A7F-A345A1A16E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53582</c:v>
                </c:pt>
                <c:pt idx="3">
                  <c:v>52555</c:v>
                </c:pt>
                <c:pt idx="6">
                  <c:v>60595</c:v>
                </c:pt>
                <c:pt idx="9">
                  <c:v>62372</c:v>
                </c:pt>
                <c:pt idx="12">
                  <c:v>61472</c:v>
                </c:pt>
              </c:numCache>
            </c:numRef>
          </c:val>
          <c:extLst>
            <c:ext xmlns:c16="http://schemas.microsoft.com/office/drawing/2014/chart" uri="{C3380CC4-5D6E-409C-BE32-E72D297353CC}">
              <c16:uniqueId val="{0000000A-EF67-4EC7-9A7F-A345A1A16E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19080</c:v>
                </c:pt>
                <c:pt idx="2">
                  <c:v>#N/A</c:v>
                </c:pt>
                <c:pt idx="3">
                  <c:v>#N/A</c:v>
                </c:pt>
                <c:pt idx="4">
                  <c:v>17291</c:v>
                </c:pt>
                <c:pt idx="5">
                  <c:v>#N/A</c:v>
                </c:pt>
                <c:pt idx="6">
                  <c:v>#N/A</c:v>
                </c:pt>
                <c:pt idx="7">
                  <c:v>23909</c:v>
                </c:pt>
                <c:pt idx="8">
                  <c:v>#N/A</c:v>
                </c:pt>
                <c:pt idx="9">
                  <c:v>#N/A</c:v>
                </c:pt>
                <c:pt idx="10">
                  <c:v>26410</c:v>
                </c:pt>
                <c:pt idx="11">
                  <c:v>#N/A</c:v>
                </c:pt>
                <c:pt idx="12">
                  <c:v>#N/A</c:v>
                </c:pt>
                <c:pt idx="13">
                  <c:v>23918</c:v>
                </c:pt>
                <c:pt idx="14">
                  <c:v>#N/A</c:v>
                </c:pt>
              </c:numCache>
            </c:numRef>
          </c:val>
          <c:smooth val="0"/>
          <c:extLst>
            <c:ext xmlns:c16="http://schemas.microsoft.com/office/drawing/2014/chart" uri="{C3380CC4-5D6E-409C-BE32-E72D297353CC}">
              <c16:uniqueId val="{0000000B-EF67-4EC7-9A7F-A345A1A16E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1203</c:v>
                </c:pt>
                <c:pt idx="1">
                  <c:v>2492</c:v>
                </c:pt>
                <c:pt idx="2">
                  <c:v>3054</c:v>
                </c:pt>
              </c:numCache>
            </c:numRef>
          </c:val>
          <c:extLst>
            <c:ext xmlns:c16="http://schemas.microsoft.com/office/drawing/2014/chart" uri="{C3380CC4-5D6E-409C-BE32-E72D297353CC}">
              <c16:uniqueId val="{00000000-653C-4FB7-B6C2-96FF9E452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364</c:v>
                </c:pt>
                <c:pt idx="1">
                  <c:v>364</c:v>
                </c:pt>
                <c:pt idx="2">
                  <c:v>364</c:v>
                </c:pt>
              </c:numCache>
            </c:numRef>
          </c:val>
          <c:extLst>
            <c:ext xmlns:c16="http://schemas.microsoft.com/office/drawing/2014/chart" uri="{C3380CC4-5D6E-409C-BE32-E72D297353CC}">
              <c16:uniqueId val="{00000001-653C-4FB7-B6C2-96FF9E452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1803</c:v>
                </c:pt>
                <c:pt idx="1">
                  <c:v>1655</c:v>
                </c:pt>
                <c:pt idx="2">
                  <c:v>2464</c:v>
                </c:pt>
              </c:numCache>
            </c:numRef>
          </c:val>
          <c:extLst>
            <c:ext xmlns:c16="http://schemas.microsoft.com/office/drawing/2014/chart" uri="{C3380CC4-5D6E-409C-BE32-E72D297353CC}">
              <c16:uniqueId val="{00000002-653C-4FB7-B6C2-96FF9E452E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）については、一般会計等の元利償還金が減少したことなどにより、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）については、公債費に充当される特定財源の減少や、公債費から控除できる普通交付税の基準財政需要額に算入される額の減少により約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）を差し引いた実質公債費比率の分子は、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億円増となり令和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年度より増加した。</a:t>
          </a:r>
        </a:p>
        <a:p>
          <a:r>
            <a:rPr kumimoji="1" lang="ja-JP" altLang="en-US" sz="1400">
              <a:latin typeface="ＭＳ ゴシック" pitchFamily="49" charset="-128"/>
              <a:ea typeface="ＭＳ ゴシック" pitchFamily="49" charset="-128"/>
            </a:rPr>
            <a:t>　今後も市債管理計画に基づき地方債の発行を抑制することで比率の改善に努める。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）のうち、地方債の現在高が令和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年度において、豊田中学区新設小学校整備事業、臨時財政対策債の皆減、市債の発行額を償還元金が上回ったことに伴い地方債の現在高が約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）のうち基金残高が「小山評定ふるさと応援基金」の積立等により約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千万円増加した。</a:t>
          </a:r>
        </a:p>
        <a:p>
          <a:r>
            <a:rPr kumimoji="1" lang="ja-JP" altLang="en-US" sz="1400">
              <a:latin typeface="ＭＳ ゴシック" pitchFamily="49" charset="-128"/>
              <a:ea typeface="ＭＳ ゴシック" pitchFamily="49" charset="-128"/>
            </a:rPr>
            <a:t>　分子全体としては、将来負担額の減少、充当可能財源等の増加により約</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今後も市債管理計画に基づく市債発行額の抑制や、基金の積み増しにより、比率の改善に努める。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万円取崩したが、財政調整基金を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万円、小山評定ふるさと応援基金を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万円積み増したことによる増加などが主な要因である。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大幅な税収入の減少など不測の事態への対応に加え、施設整備や公共施設等の長寿命化など今後の財政需要の増大にも適切に対応していけるよう、経常経費の執行留保や契約差金の完全凍結をするなどして余剰金を確保する。また、昨今の地震や大雨等大規模災害が全国各地で頻発している状況から、将来にわたり市民の安全・安心な生活を守るため、今後の目標とすべき積立額及び目標期間を定めた財政調整基金積立計画をもとに積み増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子どもの健全育成と子育て支援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高齢者の生きがいと健康づくり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障がい者の自立支援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ボランティア支援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自然環境の保全と地球温暖化対策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小山ブランドの創生と産業の振興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住みよいまちづくり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教育環境の充実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芸術、歴史、文化及びスポーツの振興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・体育館建設基金：市立体育館の建設基金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・小山評定ふるさと応援基金：ふるさと納税増加により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億円の積立て及び業務委託等の経費に充てるため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万円を取崩したことの差額による増加。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・体育館建設基金：市立体育館施設整備費割賦分等に充てるため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万円を取崩したことによる基金残高の減少。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・体育館建設基金：市立体育館施設整備費割賦分等に充てるため、令和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・市税等の増収により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・大規模災害の発生や大幅な税収入の減少など不測の事態に備えるため、財政調整基金として一定規模の財源を確保することは必要不可欠である。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・県内他市町村と比較して財政調整基金の残高が少ないため、経常経費の執行留保や契約差金の完全凍結を実施するなどして余剰金の確保に努める。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今の地震や大雨等大規模自然災害が全国各地で頻発している状況から、将来にわたり市民の安全・安心な生活を守るため、今後の目標とすべき積立額及び目標期間を定めた財政調整基金積立計画をもとに積み増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・預金利子及び繰替運用利子の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・新庁舎整備事業等の大型事業において地方債の借入をしており、令和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年度より順次元金の償還が始まる。今後も公共施設の整備や長寿命化が控えているため、市全体の財政状況を考慮しつつ地方債の償還に活用していく。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E61787-8B59-43DF-AA10-21C2F80609B6}"/>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0F823D1-7792-4E17-99C3-7683D33DFF0D}"/>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607CFCC-0BCC-4B6D-8679-9F6FB31C0F8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60A307B-2F51-4254-B7FC-463BF449B6B8}"/>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3321D15-7EA5-4B17-8487-3A6A6DA2F42F}"/>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6069DA-9B79-4AB0-9842-0BE1788B29CE}"/>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B3C7724-AB1C-4FB0-928C-1E7C8B3402B4}"/>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CBF7A8A-3AEC-4BD6-8D2C-F63AE1BCC9E4}"/>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FA48B1C-E6E0-4332-AC3D-61F0284DBF9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19A2AFB-AE4F-49D1-A576-27E7535D8E4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167,277
160,097
171.75
72,615,679
69,656,146
2,741,694
33,758,468
58,128,385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3CA150B-1799-4CA3-9B54-CEB02C6D4C6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49055C1-0755-423D-A8C6-17B8A859CDC5}"/>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CE489EE-6BD0-4DED-9BF4-AD79BDE56CE7}"/>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71276A1-5D0E-4858-9CCD-C5C2782E2387}"/>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6A60EF3-3571-472C-B95D-1C4CA9B2F2A8}"/>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3235207-4FAD-4AF3-A980-949FFD28CF0B}"/>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EE02801-6264-474C-8E84-C824098D5762}"/>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CA0EF7E-DFCB-45C6-B38E-486F5343994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E2D2033-296F-4263-940E-34DD5FFE40EA}"/>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1421082-BF76-4C45-B618-0FCE118D53B9}"/>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7563F50-3F6D-454A-8330-C9C23DA8B2C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2F0E648-094A-4FA7-9CFE-92C36C3EBBED}"/>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ED0D7F8-8EEF-4AB9-A1C0-27512EFB8B16}"/>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39D3700-7F30-4CF7-A459-88FC089F232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BFC1695-07BB-4B2B-A645-046771D4119D}"/>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CAD6E6-F424-42E1-810C-D13CE3949D2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916C3D5-67B9-4179-95B6-75A1CB96A21F}"/>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D7F8AB0-23E7-42BB-9959-A5922A26BC4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2814BEC-5529-47B7-A944-9941D8D6FA0E}"/>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25BAE74-F83C-430C-9EFC-3E37FF5CE39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A4B467-C084-4F00-9827-B83282A014CE}"/>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CE487B-EBEE-44E5-9518-1C818519E4F1}"/>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74138E6-BA89-4E52-A54B-8B7121E14022}"/>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4B22FEE-BDE1-48F3-9C38-D62584BAE78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027E39C-2FAE-46FA-8EB5-F64093F611E7}"/>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A6172F6-7DB1-44A2-A134-106EFA4549BE}"/>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0B54BEE-C622-4FF8-8971-E064E9C19721}"/>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4236C18-B2B6-4294-93DE-2B2BFF7B86AA}"/>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66D5534-6B2E-4803-969F-84AF5315E2E5}"/>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16A0100-2F67-4579-9057-FB3E2476F2A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18323B9-D892-4D22-9673-2AFF1AAB54FF}"/>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368B7C6-372D-4837-8B90-1C18DD010A63}"/>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5FF857F-9E91-44AE-A924-70B44A465F68}"/>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22445D-D6D0-43A0-A828-FA91CCD50E08}"/>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BD315FB-343D-4A34-BF3C-9A46E0077A3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300536F-0A39-4FF2-BCE8-B3119D3E6354}"/>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C0E9355-E734-407D-AA3D-2C825F5E1803}"/>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年度の財政力指数は、前年度と比較し</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0.95</a:t>
          </a:r>
          <a:r>
            <a:rPr kumimoji="1" lang="ja-JP" altLang="en-US" sz="1200">
              <a:latin typeface="ＭＳ Ｐゴシック" panose="020B0600070205080204" pitchFamily="50" charset="-128"/>
              <a:ea typeface="ＭＳ Ｐゴシック" panose="020B0600070205080204" pitchFamily="50" charset="-128"/>
            </a:rPr>
            <a:t>であり県内及び類似団体と比較しても上位に位置している。</a:t>
          </a:r>
        </a:p>
        <a:p>
          <a:r>
            <a:rPr kumimoji="1" lang="ja-JP" altLang="en-US" sz="1200">
              <a:latin typeface="ＭＳ Ｐゴシック" panose="020B0600070205080204" pitchFamily="50" charset="-128"/>
              <a:ea typeface="ＭＳ Ｐゴシック" panose="020B0600070205080204" pitchFamily="50" charset="-128"/>
            </a:rPr>
            <a:t>　財政力指数を算出する基準財政収入額については、主要法人の業績回復等による調定額の増加に伴う法人税割の増等により、基準財政収入額は前年度比</a:t>
          </a:r>
          <a:r>
            <a:rPr kumimoji="1" lang="en-US" altLang="ja-JP" sz="1200">
              <a:latin typeface="ＭＳ Ｐゴシック" panose="020B0600070205080204" pitchFamily="50" charset="-128"/>
              <a:ea typeface="ＭＳ Ｐゴシック" panose="020B0600070205080204" pitchFamily="50" charset="-128"/>
            </a:rPr>
            <a:t>10.8</a:t>
          </a:r>
          <a:r>
            <a:rPr kumimoji="1" lang="ja-JP" altLang="en-US" sz="1200">
              <a:latin typeface="ＭＳ Ｐゴシック" panose="020B0600070205080204" pitchFamily="50" charset="-128"/>
              <a:ea typeface="ＭＳ Ｐゴシック" panose="020B0600070205080204" pitchFamily="50" charset="-128"/>
            </a:rPr>
            <a:t>億増の</a:t>
          </a:r>
          <a:r>
            <a:rPr kumimoji="1" lang="en-US" altLang="ja-JP" sz="1200">
              <a:latin typeface="ＭＳ Ｐゴシック" panose="020B0600070205080204" pitchFamily="50" charset="-128"/>
              <a:ea typeface="ＭＳ Ｐゴシック" panose="020B0600070205080204" pitchFamily="50" charset="-128"/>
            </a:rPr>
            <a:t>248.4</a:t>
          </a:r>
          <a:r>
            <a:rPr kumimoji="1" lang="ja-JP" altLang="en-US" sz="1200">
              <a:latin typeface="ＭＳ Ｐゴシック" panose="020B0600070205080204" pitchFamily="50" charset="-128"/>
              <a:ea typeface="ＭＳ Ｐゴシック" panose="020B0600070205080204" pitchFamily="50" charset="-128"/>
            </a:rPr>
            <a:t>億円（錯誤措置除く）となった。</a:t>
          </a:r>
        </a:p>
        <a:p>
          <a:r>
            <a:rPr kumimoji="1" lang="ja-JP" altLang="en-US" sz="1200">
              <a:latin typeface="ＭＳ Ｐゴシック" panose="020B0600070205080204" pitchFamily="50" charset="-128"/>
              <a:ea typeface="ＭＳ Ｐゴシック" panose="020B0600070205080204" pitchFamily="50" charset="-128"/>
            </a:rPr>
            <a:t>　基準財政需要額については、臨時財政対策債振替相当額の減等により、前年度比</a:t>
          </a:r>
          <a:r>
            <a:rPr kumimoji="1" lang="en-US" altLang="ja-JP" sz="1200">
              <a:latin typeface="ＭＳ Ｐゴシック" panose="020B0600070205080204" pitchFamily="50" charset="-128"/>
              <a:ea typeface="ＭＳ Ｐゴシック" panose="020B0600070205080204" pitchFamily="50" charset="-128"/>
            </a:rPr>
            <a:t>10.6</a:t>
          </a:r>
          <a:r>
            <a:rPr kumimoji="1" lang="ja-JP" altLang="en-US" sz="1200">
              <a:latin typeface="ＭＳ Ｐゴシック" panose="020B0600070205080204" pitchFamily="50" charset="-128"/>
              <a:ea typeface="ＭＳ Ｐゴシック" panose="020B0600070205080204" pitchFamily="50" charset="-128"/>
            </a:rPr>
            <a:t>億円増の</a:t>
          </a:r>
          <a:r>
            <a:rPr kumimoji="1" lang="en-US" altLang="ja-JP" sz="1200">
              <a:latin typeface="ＭＳ Ｐゴシック" panose="020B0600070205080204" pitchFamily="50" charset="-128"/>
              <a:ea typeface="ＭＳ Ｐゴシック" panose="020B0600070205080204" pitchFamily="50" charset="-128"/>
            </a:rPr>
            <a:t>265.2</a:t>
          </a:r>
          <a:r>
            <a:rPr kumimoji="1" lang="ja-JP" altLang="en-US" sz="1200">
              <a:latin typeface="ＭＳ Ｐゴシック" panose="020B0600070205080204" pitchFamily="50" charset="-128"/>
              <a:ea typeface="ＭＳ Ｐゴシック" panose="020B0600070205080204" pitchFamily="50" charset="-128"/>
            </a:rPr>
            <a:t>億円（錯誤措置除く）となった。</a:t>
          </a:r>
        </a:p>
        <a:p>
          <a:r>
            <a:rPr kumimoji="1" lang="ja-JP" altLang="en-US" sz="1200">
              <a:latin typeface="ＭＳ Ｐゴシック" panose="020B0600070205080204" pitchFamily="50" charset="-128"/>
              <a:ea typeface="ＭＳ Ｐゴシック" panose="020B0600070205080204" pitchFamily="50" charset="-128"/>
            </a:rPr>
            <a:t>　今後も景気の不透明さはあるものの、自主財源の確保により財政基盤の強化に努める。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2844517-5516-43DC-80A3-3DD9E5E3776A}"/>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D94B4E8-61B7-497D-B09A-705868023FAE}"/>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9C0C649-629C-4008-86AE-93F17B41444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CFB66F5-0C52-4677-A95F-776288AA5376}"/>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4029CA99-3724-4BA0-9B8F-6138BCF9C088}"/>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9FEB06D-9F54-47A6-84AD-7A8412A25C0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A39562B-EF63-4D75-A980-708E555582F5}"/>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2765E4C-9BDC-4C43-BB8E-971217AB5E4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26F036F-DC9E-400F-872A-4EAC36715CFE}"/>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8297A0E-AC1F-4B71-8081-5F176BDED79D}"/>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FCEB689-0D9B-434B-B6B7-2D64523A3BCC}"/>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38AE4B02-574D-4299-AE3C-43D09E810802}"/>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55978DB-C389-49D6-9B84-368BB83BBCC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ABAD420-D6FC-4729-A2B9-F5DE5AA73E8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48F0220-EE30-4B3B-8342-3F83A0CED40B}"/>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C5F337AD-3653-4C8D-968B-13D07CF71464}"/>
            </a:ext>
          </a:extLst>
        </xdr:cNvPr>
        <xdr:cNvCxnSpPr/>
      </xdr:nvCxnSpPr>
      <xdr:spPr>
        <a:xfrm flipV="1">
          <a:off x="4514850" y="5877983"/>
          <a:ext cx="0" cy="141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5321F3AA-5868-4CB7-A8A5-C05337CCBDC1}"/>
            </a:ext>
          </a:extLst>
        </xdr:cNvPr>
        <xdr:cNvSpPr txBox="1"/>
      </xdr:nvSpPr>
      <xdr:spPr>
        <a:xfrm>
          <a:off x="4584700" y="726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4F4BB52C-9CCF-4A79-BE5D-FA0E5CEF0736}"/>
            </a:ext>
          </a:extLst>
        </xdr:cNvPr>
        <xdr:cNvCxnSpPr/>
      </xdr:nvCxnSpPr>
      <xdr:spPr>
        <a:xfrm>
          <a:off x="4425950" y="7288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E66C963A-8D4E-4D49-83BE-5186180E7042}"/>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7C9D39C4-143A-475F-B64D-9A4C1466F314}"/>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CA229390-41C8-4BAE-A5B2-55561B8B6240}"/>
            </a:ext>
          </a:extLst>
        </xdr:cNvPr>
        <xdr:cNvCxnSpPr/>
      </xdr:nvCxnSpPr>
      <xdr:spPr>
        <a:xfrm>
          <a:off x="3752850" y="6401858"/>
          <a:ext cx="7620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8060</xdr:rowOff>
    </xdr:from>
    <xdr:ext cx="762000" cy="259045"/>
    <xdr:sp macro="" textlink="">
      <xdr:nvSpPr>
        <xdr:cNvPr id="70" name="財政力平均値テキスト">
          <a:extLst>
            <a:ext uri="{FF2B5EF4-FFF2-40B4-BE49-F238E27FC236}">
              <a16:creationId xmlns:a16="http://schemas.microsoft.com/office/drawing/2014/main" id="{D24D41E1-2B84-436F-9B5A-D47DD5A66D5E}"/>
            </a:ext>
          </a:extLst>
        </xdr:cNvPr>
        <xdr:cNvSpPr txBox="1"/>
      </xdr:nvSpPr>
      <xdr:spPr>
        <a:xfrm>
          <a:off x="4584700" y="6612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A0B1D7A0-54B8-444F-81CC-67CE6FBDFBFB}"/>
            </a:ext>
          </a:extLst>
        </xdr:cNvPr>
        <xdr:cNvSpPr/>
      </xdr:nvSpPr>
      <xdr:spPr>
        <a:xfrm>
          <a:off x="44640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128058</xdr:rowOff>
    </xdr:to>
    <xdr:cxnSp macro="">
      <xdr:nvCxnSpPr>
        <xdr:cNvPr id="72" name="直線コネクタ 71">
          <a:extLst>
            <a:ext uri="{FF2B5EF4-FFF2-40B4-BE49-F238E27FC236}">
              <a16:creationId xmlns:a16="http://schemas.microsoft.com/office/drawing/2014/main" id="{9D875CA7-5200-4FCA-9514-8EA2EA70FAFE}"/>
            </a:ext>
          </a:extLst>
        </xdr:cNvPr>
        <xdr:cNvCxnSpPr/>
      </xdr:nvCxnSpPr>
      <xdr:spPr>
        <a:xfrm>
          <a:off x="2940050" y="638175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1718A7EB-CDCF-4AC4-BBA1-22817D602793}"/>
            </a:ext>
          </a:extLst>
        </xdr:cNvPr>
        <xdr:cNvSpPr/>
      </xdr:nvSpPr>
      <xdr:spPr>
        <a:xfrm>
          <a:off x="370205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74" name="テキスト ボックス 73">
          <a:extLst>
            <a:ext uri="{FF2B5EF4-FFF2-40B4-BE49-F238E27FC236}">
              <a16:creationId xmlns:a16="http://schemas.microsoft.com/office/drawing/2014/main" id="{72FDD71F-C8F1-4D6C-9F5D-3D01A0D384CB}"/>
            </a:ext>
          </a:extLst>
        </xdr:cNvPr>
        <xdr:cNvSpPr txBox="1"/>
      </xdr:nvSpPr>
      <xdr:spPr>
        <a:xfrm>
          <a:off x="3409950" y="670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E550EECD-99D8-4F74-95F8-3148737304F1}"/>
            </a:ext>
          </a:extLst>
        </xdr:cNvPr>
        <xdr:cNvCxnSpPr/>
      </xdr:nvCxnSpPr>
      <xdr:spPr>
        <a:xfrm>
          <a:off x="2127250" y="63817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8864AA45-D515-4E7E-835A-730C0FE1AFA8}"/>
            </a:ext>
          </a:extLst>
        </xdr:cNvPr>
        <xdr:cNvSpPr/>
      </xdr:nvSpPr>
      <xdr:spPr>
        <a:xfrm>
          <a:off x="2889250" y="6545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21819</xdr:rowOff>
    </xdr:from>
    <xdr:ext cx="762000" cy="259045"/>
    <xdr:sp macro="" textlink="">
      <xdr:nvSpPr>
        <xdr:cNvPr id="77" name="テキスト ボックス 76">
          <a:extLst>
            <a:ext uri="{FF2B5EF4-FFF2-40B4-BE49-F238E27FC236}">
              <a16:creationId xmlns:a16="http://schemas.microsoft.com/office/drawing/2014/main" id="{522E0C94-5A11-4F95-9B1B-0F4B835E480D}"/>
            </a:ext>
          </a:extLst>
        </xdr:cNvPr>
        <xdr:cNvSpPr txBox="1"/>
      </xdr:nvSpPr>
      <xdr:spPr>
        <a:xfrm>
          <a:off x="2597150" y="662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F829E4BC-7AE5-4B89-8395-E6D7784E0815}"/>
            </a:ext>
          </a:extLst>
        </xdr:cNvPr>
        <xdr:cNvCxnSpPr/>
      </xdr:nvCxnSpPr>
      <xdr:spPr>
        <a:xfrm>
          <a:off x="1333500" y="6381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15AFEAF4-6FD5-4E02-99A4-9B6A116D75BC}"/>
            </a:ext>
          </a:extLst>
        </xdr:cNvPr>
        <xdr:cNvSpPr/>
      </xdr:nvSpPr>
      <xdr:spPr>
        <a:xfrm>
          <a:off x="20955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a:extLst>
            <a:ext uri="{FF2B5EF4-FFF2-40B4-BE49-F238E27FC236}">
              <a16:creationId xmlns:a16="http://schemas.microsoft.com/office/drawing/2014/main" id="{A3607259-8310-4E75-B957-E6A1AD5A71EA}"/>
            </a:ext>
          </a:extLst>
        </xdr:cNvPr>
        <xdr:cNvSpPr txBox="1"/>
      </xdr:nvSpPr>
      <xdr:spPr>
        <a:xfrm>
          <a:off x="178435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C514A83B-CF84-40C3-8968-0A3FDE463C0A}"/>
            </a:ext>
          </a:extLst>
        </xdr:cNvPr>
        <xdr:cNvSpPr/>
      </xdr:nvSpPr>
      <xdr:spPr>
        <a:xfrm>
          <a:off x="12827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6D585339-5F56-44F6-B5BD-D123B31ABE64}"/>
            </a:ext>
          </a:extLst>
        </xdr:cNvPr>
        <xdr:cNvSpPr txBox="1"/>
      </xdr:nvSpPr>
      <xdr:spPr>
        <a:xfrm>
          <a:off x="97155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CB86E7C-DD9C-4048-8567-402A8C0A1AB9}"/>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61BA8EE-A995-43B4-BD6F-29B665D5FF1D}"/>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65CAC29-F1BD-4D54-9955-CD863909EA8C}"/>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DE79019-2C37-4CAA-83A7-55533A5BCDB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8234693-20E3-4A70-90B2-355248713DE1}"/>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B5CD2A92-503F-47F4-8695-DB7695D9B565}"/>
            </a:ext>
          </a:extLst>
        </xdr:cNvPr>
        <xdr:cNvSpPr/>
      </xdr:nvSpPr>
      <xdr:spPr>
        <a:xfrm>
          <a:off x="4464050"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BF4DBEBD-64A8-4FFF-A575-2BB47B63BBEF}"/>
            </a:ext>
          </a:extLst>
        </xdr:cNvPr>
        <xdr:cNvSpPr txBox="1"/>
      </xdr:nvSpPr>
      <xdr:spPr>
        <a:xfrm>
          <a:off x="4584700" y="62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a:extLst>
            <a:ext uri="{FF2B5EF4-FFF2-40B4-BE49-F238E27FC236}">
              <a16:creationId xmlns:a16="http://schemas.microsoft.com/office/drawing/2014/main" id="{B9C25CCE-B864-4D3E-90FF-3E989BD10162}"/>
            </a:ext>
          </a:extLst>
        </xdr:cNvPr>
        <xdr:cNvSpPr/>
      </xdr:nvSpPr>
      <xdr:spPr>
        <a:xfrm>
          <a:off x="3702050" y="63510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a:extLst>
            <a:ext uri="{FF2B5EF4-FFF2-40B4-BE49-F238E27FC236}">
              <a16:creationId xmlns:a16="http://schemas.microsoft.com/office/drawing/2014/main" id="{268F5770-9C36-49C5-811E-E41CB06DAA99}"/>
            </a:ext>
          </a:extLst>
        </xdr:cNvPr>
        <xdr:cNvSpPr txBox="1"/>
      </xdr:nvSpPr>
      <xdr:spPr>
        <a:xfrm>
          <a:off x="3409950" y="612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1EF537EA-D5D8-4392-9B70-41A7E80B6177}"/>
            </a:ext>
          </a:extLst>
        </xdr:cNvPr>
        <xdr:cNvSpPr/>
      </xdr:nvSpPr>
      <xdr:spPr>
        <a:xfrm>
          <a:off x="288925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3514BD74-B753-4B38-905B-9E7FF64DE085}"/>
            </a:ext>
          </a:extLst>
        </xdr:cNvPr>
        <xdr:cNvSpPr txBox="1"/>
      </xdr:nvSpPr>
      <xdr:spPr>
        <a:xfrm>
          <a:off x="25971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1D054643-BB70-4B62-A6F7-7C0946172CE3}"/>
            </a:ext>
          </a:extLst>
        </xdr:cNvPr>
        <xdr:cNvSpPr/>
      </xdr:nvSpPr>
      <xdr:spPr>
        <a:xfrm>
          <a:off x="20955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32D94B23-954C-4FB7-83F7-D63DA24D49AE}"/>
            </a:ext>
          </a:extLst>
        </xdr:cNvPr>
        <xdr:cNvSpPr txBox="1"/>
      </xdr:nvSpPr>
      <xdr:spPr>
        <a:xfrm>
          <a:off x="17843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6ED82599-7420-4209-BE52-623523B5491C}"/>
            </a:ext>
          </a:extLst>
        </xdr:cNvPr>
        <xdr:cNvSpPr/>
      </xdr:nvSpPr>
      <xdr:spPr>
        <a:xfrm>
          <a:off x="1282700" y="633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3CA86369-AE50-4205-AFFC-86AA01A6E52B}"/>
            </a:ext>
          </a:extLst>
        </xdr:cNvPr>
        <xdr:cNvSpPr txBox="1"/>
      </xdr:nvSpPr>
      <xdr:spPr>
        <a:xfrm>
          <a:off x="9715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2FCD96C-835D-4C7B-BE4A-64739B551FA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57C7740-3814-4490-92BB-EEBA2B5605AC}"/>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F0246C2-516D-4987-A66E-D01456E3F92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F96E98D0-F013-4D86-835B-89B1154552C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C350B01-2A86-4445-9C8E-87AF9541307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ABA8B6A-1C63-4072-8345-178A0B3ADB04}"/>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D7057A-E0EB-4FC2-BC73-9BE02DA8532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CF824ED-3310-4CAC-A549-6AC9013813C3}"/>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8FE445D-558C-4F9E-8E98-62C7C092C04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E687D64-309B-4B46-8200-029F8F285A58}"/>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BBB0244-8858-481F-87E3-B144DA2506BF}"/>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42FF675-B75D-4185-9585-573B9CEC213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4524B990-3E8D-476F-AFFF-55364494FD91}"/>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経常経費に充当された一般財源については、認定こども園施設型給付事業等による扶助費の増加及び、小山広域保健衛生組合負担金等による補助費の増加等により、前年度比</a:t>
          </a:r>
          <a:r>
            <a:rPr kumimoji="1" lang="en-US" altLang="ja-JP" sz="1100">
              <a:latin typeface="ＭＳ Ｐゴシック" panose="020B0600070205080204" pitchFamily="50" charset="-128"/>
              <a:ea typeface="ＭＳ Ｐゴシック" panose="020B0600070205080204" pitchFamily="50" charset="-128"/>
            </a:rPr>
            <a:t>7.2</a:t>
          </a:r>
          <a:r>
            <a:rPr kumimoji="1" lang="ja-JP" altLang="en-US" sz="1100">
              <a:latin typeface="ＭＳ Ｐゴシック" panose="020B0600070205080204" pitchFamily="50" charset="-128"/>
              <a:ea typeface="ＭＳ Ｐゴシック" panose="020B0600070205080204" pitchFamily="50" charset="-128"/>
            </a:rPr>
            <a:t>億円増の</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億円となった。</a:t>
          </a:r>
        </a:p>
        <a:p>
          <a:r>
            <a:rPr kumimoji="1" lang="ja-JP" altLang="en-US" sz="1100">
              <a:latin typeface="ＭＳ Ｐゴシック" panose="020B0600070205080204" pitchFamily="50" charset="-128"/>
              <a:ea typeface="ＭＳ Ｐゴシック" panose="020B0600070205080204" pitchFamily="50" charset="-128"/>
            </a:rPr>
            <a:t>　歳入の経常一般財源については、企業の業績回復等による法人市民税の増加及び、中小事業者等に対する軽減措置の終了等による固定資産税の増加等、市税全体では</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億円の増となったが、地方交付税の減少及び、臨時財政対策債の減少により、前年度比</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億円減の</a:t>
          </a:r>
          <a:r>
            <a:rPr kumimoji="1" lang="en-US" altLang="ja-JP" sz="1100">
              <a:latin typeface="ＭＳ Ｐゴシック" panose="020B0600070205080204" pitchFamily="50" charset="-128"/>
              <a:ea typeface="ＭＳ Ｐゴシック" panose="020B0600070205080204" pitchFamily="50" charset="-128"/>
            </a:rPr>
            <a:t>353</a:t>
          </a:r>
          <a:r>
            <a:rPr kumimoji="1" lang="ja-JP" altLang="en-US" sz="1100">
              <a:latin typeface="ＭＳ Ｐゴシック" panose="020B0600070205080204" pitchFamily="50" charset="-128"/>
              <a:ea typeface="ＭＳ Ｐゴシック" panose="020B0600070205080204" pitchFamily="50" charset="-128"/>
            </a:rPr>
            <a:t>億円となった。</a:t>
          </a:r>
        </a:p>
        <a:p>
          <a:r>
            <a:rPr kumimoji="1" lang="ja-JP" altLang="en-US" sz="1100">
              <a:latin typeface="ＭＳ Ｐゴシック" panose="020B0600070205080204" pitchFamily="50" charset="-128"/>
              <a:ea typeface="ＭＳ Ｐゴシック" panose="020B0600070205080204" pitchFamily="50" charset="-128"/>
            </a:rPr>
            <a:t>　経常収支比率は前年度比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増の</a:t>
          </a:r>
          <a:r>
            <a:rPr kumimoji="1" lang="en-US" altLang="ja-JP" sz="1100">
              <a:latin typeface="ＭＳ Ｐゴシック" panose="020B0600070205080204" pitchFamily="50" charset="-128"/>
              <a:ea typeface="ＭＳ Ｐゴシック" panose="020B0600070205080204" pitchFamily="50" charset="-128"/>
            </a:rPr>
            <a:t>89.0%</a:t>
          </a:r>
          <a:r>
            <a:rPr kumimoji="1" lang="ja-JP" altLang="en-US" sz="1100">
              <a:latin typeface="ＭＳ Ｐゴシック" panose="020B0600070205080204" pitchFamily="50" charset="-128"/>
              <a:ea typeface="ＭＳ Ｐゴシック" panose="020B0600070205080204" pitchFamily="50" charset="-128"/>
            </a:rPr>
            <a:t>となり、県内及び全国平均は下回っている。経常経費のうち大きな割合を占める扶助費は、将来的にも増加が見込まれることから、引き続き経常経費の縮減に努め、弾力性のある財政構造の維持に努める。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0D03E28-4C94-4DBA-88B5-0FAB30EB9FCE}"/>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ADD077B-4210-43DC-85D9-E2CEA5D8F1B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CFC4E67C-138D-496F-9C02-17C6660923A5}"/>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C8CF14EF-BDF2-439F-AF00-DA59BE7BB3D7}"/>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F6742347-0BB3-48B7-9DD7-C7F013B9B538}"/>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CF69389-D8EE-45E9-9DB9-9C26EE878A76}"/>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FAA3E11-5BEF-4288-BEF3-29944ADC0EF6}"/>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39741849-F190-432A-9DC7-DBE74FC45856}"/>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7A080502-526F-4237-B0CF-676C8364EB26}"/>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B204351-BC30-491D-AA44-5D7F08A0CFCF}"/>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29AD0AC2-3FEE-49DB-B65D-BFAC6BDF79CC}"/>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447D81E-C873-40D0-A976-9C6638A46389}"/>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514F531C-E775-41C0-B984-74032D581AF4}"/>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DF9A26C-1FF6-4E67-A76C-380F9F4B3DC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DD76445C-9F7C-4914-8FDD-FD83C41B82AE}"/>
            </a:ext>
          </a:extLst>
        </xdr:cNvPr>
        <xdr:cNvCxnSpPr/>
      </xdr:nvCxnSpPr>
      <xdr:spPr>
        <a:xfrm flipV="1">
          <a:off x="4514850" y="9741408"/>
          <a:ext cx="0" cy="146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668B9692-14CB-48EA-84A0-B4AB2CBE532C}"/>
            </a:ext>
          </a:extLst>
        </xdr:cNvPr>
        <xdr:cNvSpPr txBox="1"/>
      </xdr:nvSpPr>
      <xdr:spPr>
        <a:xfrm>
          <a:off x="4584700" y="1118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DFDB1FB4-5978-45DD-8E06-D0D22FF18CD9}"/>
            </a:ext>
          </a:extLst>
        </xdr:cNvPr>
        <xdr:cNvCxnSpPr/>
      </xdr:nvCxnSpPr>
      <xdr:spPr>
        <a:xfrm>
          <a:off x="4425950" y="11209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44E8B5E5-9F97-4D00-BC18-24B3F28BD8BA}"/>
            </a:ext>
          </a:extLst>
        </xdr:cNvPr>
        <xdr:cNvSpPr txBox="1"/>
      </xdr:nvSpPr>
      <xdr:spPr>
        <a:xfrm>
          <a:off x="4584700" y="949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6CACD727-B703-41D8-859F-F1CBF2676594}"/>
            </a:ext>
          </a:extLst>
        </xdr:cNvPr>
        <xdr:cNvCxnSpPr/>
      </xdr:nvCxnSpPr>
      <xdr:spPr>
        <a:xfrm>
          <a:off x="4425950" y="9741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BCA486FA-C699-4F77-AB50-63C409E0FF27}"/>
            </a:ext>
          </a:extLst>
        </xdr:cNvPr>
        <xdr:cNvCxnSpPr/>
      </xdr:nvCxnSpPr>
      <xdr:spPr>
        <a:xfrm>
          <a:off x="3752850" y="10137394"/>
          <a:ext cx="762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222DB306-9E7E-4DFA-ADDC-92BABD929AB3}"/>
            </a:ext>
          </a:extLst>
        </xdr:cNvPr>
        <xdr:cNvSpPr txBox="1"/>
      </xdr:nvSpPr>
      <xdr:spPr>
        <a:xfrm>
          <a:off x="4584700" y="1030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A2CAFCB9-10F2-4D9B-A195-B45E58547ACA}"/>
            </a:ext>
          </a:extLst>
        </xdr:cNvPr>
        <xdr:cNvSpPr/>
      </xdr:nvSpPr>
      <xdr:spPr>
        <a:xfrm>
          <a:off x="4464050" y="104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66294</xdr:rowOff>
    </xdr:from>
    <xdr:to>
      <xdr:col>19</xdr:col>
      <xdr:colOff>133350</xdr:colOff>
      <xdr:row>64</xdr:row>
      <xdr:rowOff>102108</xdr:rowOff>
    </xdr:to>
    <xdr:cxnSp macro="">
      <xdr:nvCxnSpPr>
        <xdr:cNvPr id="133" name="直線コネクタ 132">
          <a:extLst>
            <a:ext uri="{FF2B5EF4-FFF2-40B4-BE49-F238E27FC236}">
              <a16:creationId xmlns:a16="http://schemas.microsoft.com/office/drawing/2014/main" id="{EB8C0F07-F34E-41F4-BCED-D7FEF6AC95B7}"/>
            </a:ext>
          </a:extLst>
        </xdr:cNvPr>
        <xdr:cNvCxnSpPr/>
      </xdr:nvCxnSpPr>
      <xdr:spPr>
        <a:xfrm flipV="1">
          <a:off x="2940050" y="10137394"/>
          <a:ext cx="812800" cy="5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2EC690C9-3746-4D51-AA0C-E4FED279E549}"/>
            </a:ext>
          </a:extLst>
        </xdr:cNvPr>
        <xdr:cNvSpPr/>
      </xdr:nvSpPr>
      <xdr:spPr>
        <a:xfrm>
          <a:off x="3702050" y="10183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26941</xdr:rowOff>
    </xdr:from>
    <xdr:ext cx="736600" cy="259045"/>
    <xdr:sp macro="" textlink="">
      <xdr:nvSpPr>
        <xdr:cNvPr id="135" name="テキスト ボックス 134">
          <a:extLst>
            <a:ext uri="{FF2B5EF4-FFF2-40B4-BE49-F238E27FC236}">
              <a16:creationId xmlns:a16="http://schemas.microsoft.com/office/drawing/2014/main" id="{117408A7-A150-48CC-AAD2-01C953957D63}"/>
            </a:ext>
          </a:extLst>
        </xdr:cNvPr>
        <xdr:cNvSpPr txBox="1"/>
      </xdr:nvSpPr>
      <xdr:spPr>
        <a:xfrm>
          <a:off x="3409950" y="1026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102108</xdr:rowOff>
    </xdr:to>
    <xdr:cxnSp macro="">
      <xdr:nvCxnSpPr>
        <xdr:cNvPr id="136" name="直線コネクタ 135">
          <a:extLst>
            <a:ext uri="{FF2B5EF4-FFF2-40B4-BE49-F238E27FC236}">
              <a16:creationId xmlns:a16="http://schemas.microsoft.com/office/drawing/2014/main" id="{3330117F-8EFF-4907-91B0-D78F519FDBBD}"/>
            </a:ext>
          </a:extLst>
        </xdr:cNvPr>
        <xdr:cNvCxnSpPr/>
      </xdr:nvCxnSpPr>
      <xdr:spPr>
        <a:xfrm>
          <a:off x="2127250" y="10510774"/>
          <a:ext cx="8128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C277C9CC-4436-4CDA-A5EB-223535914271}"/>
            </a:ext>
          </a:extLst>
        </xdr:cNvPr>
        <xdr:cNvSpPr/>
      </xdr:nvSpPr>
      <xdr:spPr>
        <a:xfrm>
          <a:off x="2889250" y="10498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38" name="テキスト ボックス 137">
          <a:extLst>
            <a:ext uri="{FF2B5EF4-FFF2-40B4-BE49-F238E27FC236}">
              <a16:creationId xmlns:a16="http://schemas.microsoft.com/office/drawing/2014/main" id="{D19B3D09-7902-48D2-BE2D-B3CE498EC8C9}"/>
            </a:ext>
          </a:extLst>
        </xdr:cNvPr>
        <xdr:cNvSpPr txBox="1"/>
      </xdr:nvSpPr>
      <xdr:spPr>
        <a:xfrm>
          <a:off x="2597150" y="1027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63</xdr:row>
      <xdr:rowOff>109474</xdr:rowOff>
    </xdr:to>
    <xdr:cxnSp macro="">
      <xdr:nvCxnSpPr>
        <xdr:cNvPr id="139" name="直線コネクタ 138">
          <a:extLst>
            <a:ext uri="{FF2B5EF4-FFF2-40B4-BE49-F238E27FC236}">
              <a16:creationId xmlns:a16="http://schemas.microsoft.com/office/drawing/2014/main" id="{613915E6-3707-478E-93E0-4F0353C9ECF1}"/>
            </a:ext>
          </a:extLst>
        </xdr:cNvPr>
        <xdr:cNvCxnSpPr/>
      </xdr:nvCxnSpPr>
      <xdr:spPr>
        <a:xfrm>
          <a:off x="1333500" y="10266172"/>
          <a:ext cx="79375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6A419F34-9DFC-444F-BBAD-A6D3D946EEF4}"/>
            </a:ext>
          </a:extLst>
        </xdr:cNvPr>
        <xdr:cNvSpPr/>
      </xdr:nvSpPr>
      <xdr:spPr>
        <a:xfrm>
          <a:off x="2095500" y="105082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9BCA5021-436E-475E-8D1E-DD31A61FAA6D}"/>
            </a:ext>
          </a:extLst>
        </xdr:cNvPr>
        <xdr:cNvSpPr txBox="1"/>
      </xdr:nvSpPr>
      <xdr:spPr>
        <a:xfrm>
          <a:off x="1784350" y="1058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61D152AC-1E3A-4F99-9DCD-628C321E0F07}"/>
            </a:ext>
          </a:extLst>
        </xdr:cNvPr>
        <xdr:cNvSpPr/>
      </xdr:nvSpPr>
      <xdr:spPr>
        <a:xfrm>
          <a:off x="1282700" y="104792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7505ED39-5E31-4003-BFC2-7386BF15F2F4}"/>
            </a:ext>
          </a:extLst>
        </xdr:cNvPr>
        <xdr:cNvSpPr txBox="1"/>
      </xdr:nvSpPr>
      <xdr:spPr>
        <a:xfrm>
          <a:off x="971550" y="1056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2114145-A8CA-4BFE-9A4E-D012BADBD905}"/>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7B0F828-E9A1-482C-9CF2-B6D2A9AA48E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89F226F-F878-46A5-B967-624DF4253062}"/>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3A12592-B5E5-429E-8CEF-C409BE02C626}"/>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C2043EB-BB6B-4084-8C82-335CD61A956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a:extLst>
            <a:ext uri="{FF2B5EF4-FFF2-40B4-BE49-F238E27FC236}">
              <a16:creationId xmlns:a16="http://schemas.microsoft.com/office/drawing/2014/main" id="{B15F6FCD-95D0-4730-A98E-C17E94CA7C56}"/>
            </a:ext>
          </a:extLst>
        </xdr:cNvPr>
        <xdr:cNvSpPr/>
      </xdr:nvSpPr>
      <xdr:spPr>
        <a:xfrm>
          <a:off x="4464050" y="1048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a:extLst>
            <a:ext uri="{FF2B5EF4-FFF2-40B4-BE49-F238E27FC236}">
              <a16:creationId xmlns:a16="http://schemas.microsoft.com/office/drawing/2014/main" id="{F85962DE-D63A-430E-8353-29DAE3AE605B}"/>
            </a:ext>
          </a:extLst>
        </xdr:cNvPr>
        <xdr:cNvSpPr txBox="1"/>
      </xdr:nvSpPr>
      <xdr:spPr>
        <a:xfrm>
          <a:off x="45847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15494</xdr:rowOff>
    </xdr:from>
    <xdr:to>
      <xdr:col>19</xdr:col>
      <xdr:colOff>184150</xdr:colOff>
      <xdr:row>61</xdr:row>
      <xdr:rowOff>117094</xdr:rowOff>
    </xdr:to>
    <xdr:sp macro="" textlink="">
      <xdr:nvSpPr>
        <xdr:cNvPr id="151" name="楕円 150">
          <a:extLst>
            <a:ext uri="{FF2B5EF4-FFF2-40B4-BE49-F238E27FC236}">
              <a16:creationId xmlns:a16="http://schemas.microsoft.com/office/drawing/2014/main" id="{139488F7-3F40-4FD5-90E3-A8371AB98EE9}"/>
            </a:ext>
          </a:extLst>
        </xdr:cNvPr>
        <xdr:cNvSpPr/>
      </xdr:nvSpPr>
      <xdr:spPr>
        <a:xfrm>
          <a:off x="3702050" y="100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127271</xdr:rowOff>
    </xdr:from>
    <xdr:ext cx="736600" cy="259045"/>
    <xdr:sp macro="" textlink="">
      <xdr:nvSpPr>
        <xdr:cNvPr id="152" name="テキスト ボックス 151">
          <a:extLst>
            <a:ext uri="{FF2B5EF4-FFF2-40B4-BE49-F238E27FC236}">
              <a16:creationId xmlns:a16="http://schemas.microsoft.com/office/drawing/2014/main" id="{F52CE944-50BC-4836-9309-457E5422DFF0}"/>
            </a:ext>
          </a:extLst>
        </xdr:cNvPr>
        <xdr:cNvSpPr txBox="1"/>
      </xdr:nvSpPr>
      <xdr:spPr>
        <a:xfrm>
          <a:off x="3409950" y="986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a:extLst>
            <a:ext uri="{FF2B5EF4-FFF2-40B4-BE49-F238E27FC236}">
              <a16:creationId xmlns:a16="http://schemas.microsoft.com/office/drawing/2014/main" id="{A31132E4-E922-4D7D-B3DA-DB9ABCDDEA0C}"/>
            </a:ext>
          </a:extLst>
        </xdr:cNvPr>
        <xdr:cNvSpPr/>
      </xdr:nvSpPr>
      <xdr:spPr>
        <a:xfrm>
          <a:off x="2889250" y="10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4" name="テキスト ボックス 153">
          <a:extLst>
            <a:ext uri="{FF2B5EF4-FFF2-40B4-BE49-F238E27FC236}">
              <a16:creationId xmlns:a16="http://schemas.microsoft.com/office/drawing/2014/main" id="{DA2A1E28-936E-4F4B-86C7-A9CA1580E6A6}"/>
            </a:ext>
          </a:extLst>
        </xdr:cNvPr>
        <xdr:cNvSpPr txBox="1"/>
      </xdr:nvSpPr>
      <xdr:spPr>
        <a:xfrm>
          <a:off x="2597150" y="10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5" name="楕円 154">
          <a:extLst>
            <a:ext uri="{FF2B5EF4-FFF2-40B4-BE49-F238E27FC236}">
              <a16:creationId xmlns:a16="http://schemas.microsoft.com/office/drawing/2014/main" id="{5BEDC32E-0B12-48EB-99BA-7A2FC8B2D6FA}"/>
            </a:ext>
          </a:extLst>
        </xdr:cNvPr>
        <xdr:cNvSpPr/>
      </xdr:nvSpPr>
      <xdr:spPr>
        <a:xfrm>
          <a:off x="2095500" y="104599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170451</xdr:rowOff>
    </xdr:from>
    <xdr:ext cx="762000" cy="259045"/>
    <xdr:sp macro="" textlink="">
      <xdr:nvSpPr>
        <xdr:cNvPr id="156" name="テキスト ボックス 155">
          <a:extLst>
            <a:ext uri="{FF2B5EF4-FFF2-40B4-BE49-F238E27FC236}">
              <a16:creationId xmlns:a16="http://schemas.microsoft.com/office/drawing/2014/main" id="{B07360CE-FD3E-44AF-B03C-E5C44CC7602B}"/>
            </a:ext>
          </a:extLst>
        </xdr:cNvPr>
        <xdr:cNvSpPr txBox="1"/>
      </xdr:nvSpPr>
      <xdr:spPr>
        <a:xfrm>
          <a:off x="178435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a:extLst>
            <a:ext uri="{FF2B5EF4-FFF2-40B4-BE49-F238E27FC236}">
              <a16:creationId xmlns:a16="http://schemas.microsoft.com/office/drawing/2014/main" id="{B46EF0F2-0B8A-4A7F-895C-8748FE6E2BD2}"/>
            </a:ext>
          </a:extLst>
        </xdr:cNvPr>
        <xdr:cNvSpPr/>
      </xdr:nvSpPr>
      <xdr:spPr>
        <a:xfrm>
          <a:off x="1282700" y="102217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58" name="テキスト ボックス 157">
          <a:extLst>
            <a:ext uri="{FF2B5EF4-FFF2-40B4-BE49-F238E27FC236}">
              <a16:creationId xmlns:a16="http://schemas.microsoft.com/office/drawing/2014/main" id="{56923020-5B91-4B14-82C5-2BD5028F2961}"/>
            </a:ext>
          </a:extLst>
        </xdr:cNvPr>
        <xdr:cNvSpPr txBox="1"/>
      </xdr:nvSpPr>
      <xdr:spPr>
        <a:xfrm>
          <a:off x="97155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13B255B0-2F5B-4D6B-9EBE-0DFAE18B1423}"/>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1F5DD2DE-D2CB-41B7-95B9-A2BE34791C7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D4311FF4-346E-4510-9AED-3007D45210D4}"/>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62ED9001-FE98-4978-9F8E-9D5071C2CD91}"/>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58E1188-25E0-423E-B850-6C4AB28E934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976F01F-9797-4BBC-8118-576CEF103559}"/>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A0DE700-CE92-40DB-814C-6F608173DF72}"/>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C83F737A-0E1C-40FC-8B4F-FF7035D742E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C6D10538-7587-430F-8DD2-E7C75A57E2CD}"/>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D7C74DBF-CA2A-48DF-A530-2611CFD5DE0C}"/>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C5196410-2732-4D9B-B4F3-383A1DE2E92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F2FFFE7D-E596-404B-B78E-A4CE2CD782DC}"/>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2BEDA1A8-7DDF-4A81-AD99-A114EEE29CC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人件費は定年退職職員数の減少により、新陳代謝が鈍化したことから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億円の減少に留まった。物件費はふるさと納税に係る小山評定ふるさと応援事業費、公園管理事業費、基幹系業務システム事業費などの増により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億円の増加となり、全体では人口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8,018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類似団体との比較では上位に位置しているものの、決算額は漸増傾向であることから、引き続き行財政改革を推進し、歳出削減に努める。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AEECAAF0-BE59-4685-BF85-193B8562ED7F}"/>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5D964E61-491E-4C55-9DF5-EF5C9916B7D8}"/>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22473F8A-D6F2-41CA-A67D-B3B2E62D6F69}"/>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95122B1A-B7C2-46F7-9105-3BD9B8894526}"/>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15596721-BD79-4DAB-B045-56FCC194DDE7}"/>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9A26D51B-398E-4730-9620-DC39E49621C7}"/>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6ACA77E0-202B-447A-8EE1-51239C573F67}"/>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C26541EA-9587-48E3-96A3-50F42865BAA7}"/>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654B906C-48B0-48A4-84C6-EF9C2DCD0F46}"/>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2FCAB718-2636-4826-8707-D251E0849B02}"/>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3A5B7B8F-682F-4324-AC04-0D24AA55F258}"/>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1DC97099-E6BB-4F27-BD88-D67A667B151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FBD4BC29-252E-4829-B78D-FFA415B24FEB}"/>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4E34E32B-E784-4ADE-BDB0-1F33D0C22D3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C70E3AF-D9E7-4FFE-8E95-D2E855220697}"/>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1C5B96D-8639-4B26-B069-92062C0AD1F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D5441838-9F76-4336-9F3F-43C155232416}"/>
            </a:ext>
          </a:extLst>
        </xdr:cNvPr>
        <xdr:cNvCxnSpPr/>
      </xdr:nvCxnSpPr>
      <xdr:spPr>
        <a:xfrm flipV="1">
          <a:off x="4514850" y="13647145"/>
          <a:ext cx="0" cy="933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D9AACD1B-4867-452F-B76E-3C0BBF128AAE}"/>
            </a:ext>
          </a:extLst>
        </xdr:cNvPr>
        <xdr:cNvSpPr txBox="1"/>
      </xdr:nvSpPr>
      <xdr:spPr>
        <a:xfrm>
          <a:off x="4584700" y="145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949251AE-387C-4EC8-AC70-544FE03395EF}"/>
            </a:ext>
          </a:extLst>
        </xdr:cNvPr>
        <xdr:cNvCxnSpPr/>
      </xdr:nvCxnSpPr>
      <xdr:spPr>
        <a:xfrm>
          <a:off x="4425950" y="145811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84461BD0-26A0-47C8-8E9E-0020D4491D62}"/>
            </a:ext>
          </a:extLst>
        </xdr:cNvPr>
        <xdr:cNvSpPr txBox="1"/>
      </xdr:nvSpPr>
      <xdr:spPr>
        <a:xfrm>
          <a:off x="4584700" y="1339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8F878809-52A0-448A-A5FF-9EDB1401CE25}"/>
            </a:ext>
          </a:extLst>
        </xdr:cNvPr>
        <xdr:cNvCxnSpPr/>
      </xdr:nvCxnSpPr>
      <xdr:spPr>
        <a:xfrm>
          <a:off x="4425950" y="13647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49304</xdr:rowOff>
    </xdr:from>
    <xdr:to>
      <xdr:col>23</xdr:col>
      <xdr:colOff>133350</xdr:colOff>
      <xdr:row>83</xdr:row>
      <xdr:rowOff>39083</xdr:rowOff>
    </xdr:to>
    <xdr:cxnSp macro="">
      <xdr:nvCxnSpPr>
        <xdr:cNvPr id="193" name="直線コネクタ 192">
          <a:extLst>
            <a:ext uri="{FF2B5EF4-FFF2-40B4-BE49-F238E27FC236}">
              <a16:creationId xmlns:a16="http://schemas.microsoft.com/office/drawing/2014/main" id="{82AA6EDC-04DE-450C-B082-E58DD20D3956}"/>
            </a:ext>
          </a:extLst>
        </xdr:cNvPr>
        <xdr:cNvCxnSpPr/>
      </xdr:nvCxnSpPr>
      <xdr:spPr>
        <a:xfrm>
          <a:off x="3752850" y="13587504"/>
          <a:ext cx="762000" cy="15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4" name="人件費・物件費等の状況平均値テキスト">
          <a:extLst>
            <a:ext uri="{FF2B5EF4-FFF2-40B4-BE49-F238E27FC236}">
              <a16:creationId xmlns:a16="http://schemas.microsoft.com/office/drawing/2014/main" id="{6EE677A9-67CE-4AAF-98AC-7471A648D524}"/>
            </a:ext>
          </a:extLst>
        </xdr:cNvPr>
        <xdr:cNvSpPr txBox="1"/>
      </xdr:nvSpPr>
      <xdr:spPr>
        <a:xfrm>
          <a:off x="4584700" y="1399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58C9A9A7-FC07-41C4-A602-9BCA42EFD14F}"/>
            </a:ext>
          </a:extLst>
        </xdr:cNvPr>
        <xdr:cNvSpPr/>
      </xdr:nvSpPr>
      <xdr:spPr>
        <a:xfrm>
          <a:off x="4464050" y="1401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107992</xdr:rowOff>
    </xdr:from>
    <xdr:to>
      <xdr:col>19</xdr:col>
      <xdr:colOff>133350</xdr:colOff>
      <xdr:row>82</xdr:row>
      <xdr:rowOff>49304</xdr:rowOff>
    </xdr:to>
    <xdr:cxnSp macro="">
      <xdr:nvCxnSpPr>
        <xdr:cNvPr id="196" name="直線コネクタ 195">
          <a:extLst>
            <a:ext uri="{FF2B5EF4-FFF2-40B4-BE49-F238E27FC236}">
              <a16:creationId xmlns:a16="http://schemas.microsoft.com/office/drawing/2014/main" id="{93FB0F54-DA73-4682-BD97-93B6EFA32D4C}"/>
            </a:ext>
          </a:extLst>
        </xdr:cNvPr>
        <xdr:cNvCxnSpPr/>
      </xdr:nvCxnSpPr>
      <xdr:spPr>
        <a:xfrm>
          <a:off x="2940050" y="13315992"/>
          <a:ext cx="812800" cy="27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DB4B252D-0DA3-4989-97AC-F4402E4B6B96}"/>
            </a:ext>
          </a:extLst>
        </xdr:cNvPr>
        <xdr:cNvSpPr/>
      </xdr:nvSpPr>
      <xdr:spPr>
        <a:xfrm>
          <a:off x="3702050" y="13950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198" name="テキスト ボックス 197">
          <a:extLst>
            <a:ext uri="{FF2B5EF4-FFF2-40B4-BE49-F238E27FC236}">
              <a16:creationId xmlns:a16="http://schemas.microsoft.com/office/drawing/2014/main" id="{A6AAD35A-BCF4-436D-8FE6-0F193D6C1810}"/>
            </a:ext>
          </a:extLst>
        </xdr:cNvPr>
        <xdr:cNvSpPr txBox="1"/>
      </xdr:nvSpPr>
      <xdr:spPr>
        <a:xfrm>
          <a:off x="3409950" y="1403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43183</xdr:rowOff>
    </xdr:from>
    <xdr:to>
      <xdr:col>15</xdr:col>
      <xdr:colOff>82550</xdr:colOff>
      <xdr:row>80</xdr:row>
      <xdr:rowOff>107992</xdr:rowOff>
    </xdr:to>
    <xdr:cxnSp macro="">
      <xdr:nvCxnSpPr>
        <xdr:cNvPr id="199" name="直線コネクタ 198">
          <a:extLst>
            <a:ext uri="{FF2B5EF4-FFF2-40B4-BE49-F238E27FC236}">
              <a16:creationId xmlns:a16="http://schemas.microsoft.com/office/drawing/2014/main" id="{D2C816C3-9210-4C96-B0EB-B9DE6D73B428}"/>
            </a:ext>
          </a:extLst>
        </xdr:cNvPr>
        <xdr:cNvCxnSpPr/>
      </xdr:nvCxnSpPr>
      <xdr:spPr>
        <a:xfrm>
          <a:off x="2127250" y="13251183"/>
          <a:ext cx="8128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33D9CF6F-1378-4A6C-8DA8-A40CED3F33BC}"/>
            </a:ext>
          </a:extLst>
        </xdr:cNvPr>
        <xdr:cNvSpPr/>
      </xdr:nvSpPr>
      <xdr:spPr>
        <a:xfrm>
          <a:off x="2889250" y="137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128267</xdr:rowOff>
    </xdr:from>
    <xdr:ext cx="762000" cy="259045"/>
    <xdr:sp macro="" textlink="">
      <xdr:nvSpPr>
        <xdr:cNvPr id="201" name="テキスト ボックス 200">
          <a:extLst>
            <a:ext uri="{FF2B5EF4-FFF2-40B4-BE49-F238E27FC236}">
              <a16:creationId xmlns:a16="http://schemas.microsoft.com/office/drawing/2014/main" id="{3F6DA711-3A79-45C0-A68D-A7395BCD6EF0}"/>
            </a:ext>
          </a:extLst>
        </xdr:cNvPr>
        <xdr:cNvSpPr txBox="1"/>
      </xdr:nvSpPr>
      <xdr:spPr>
        <a:xfrm>
          <a:off x="2597150" y="1383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1338</xdr:rowOff>
    </xdr:from>
    <xdr:to>
      <xdr:col>11</xdr:col>
      <xdr:colOff>31750</xdr:colOff>
      <xdr:row>80</xdr:row>
      <xdr:rowOff>43183</xdr:rowOff>
    </xdr:to>
    <xdr:cxnSp macro="">
      <xdr:nvCxnSpPr>
        <xdr:cNvPr id="202" name="直線コネクタ 201">
          <a:extLst>
            <a:ext uri="{FF2B5EF4-FFF2-40B4-BE49-F238E27FC236}">
              <a16:creationId xmlns:a16="http://schemas.microsoft.com/office/drawing/2014/main" id="{0D151748-9D2A-44D0-AC9F-6E61BA771BD6}"/>
            </a:ext>
          </a:extLst>
        </xdr:cNvPr>
        <xdr:cNvCxnSpPr/>
      </xdr:nvCxnSpPr>
      <xdr:spPr>
        <a:xfrm>
          <a:off x="1333500" y="13209338"/>
          <a:ext cx="793750" cy="4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FDAE8808-D60D-424B-A20D-1119AF1B8604}"/>
            </a:ext>
          </a:extLst>
        </xdr:cNvPr>
        <xdr:cNvSpPr/>
      </xdr:nvSpPr>
      <xdr:spPr>
        <a:xfrm>
          <a:off x="2095500" y="13565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113957</xdr:rowOff>
    </xdr:from>
    <xdr:ext cx="762000" cy="259045"/>
    <xdr:sp macro="" textlink="">
      <xdr:nvSpPr>
        <xdr:cNvPr id="204" name="テキスト ボックス 203">
          <a:extLst>
            <a:ext uri="{FF2B5EF4-FFF2-40B4-BE49-F238E27FC236}">
              <a16:creationId xmlns:a16="http://schemas.microsoft.com/office/drawing/2014/main" id="{21C99C1F-14B1-46B3-B2EE-005930E95A73}"/>
            </a:ext>
          </a:extLst>
        </xdr:cNvPr>
        <xdr:cNvSpPr txBox="1"/>
      </xdr:nvSpPr>
      <xdr:spPr>
        <a:xfrm>
          <a:off x="1784350" y="1365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A85E1C9-2714-451D-9A85-81EC0895400F}"/>
            </a:ext>
          </a:extLst>
        </xdr:cNvPr>
        <xdr:cNvSpPr/>
      </xdr:nvSpPr>
      <xdr:spPr>
        <a:xfrm>
          <a:off x="1282700" y="13475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16894</xdr:rowOff>
    </xdr:from>
    <xdr:ext cx="762000" cy="259045"/>
    <xdr:sp macro="" textlink="">
      <xdr:nvSpPr>
        <xdr:cNvPr id="206" name="テキスト ボックス 205">
          <a:extLst>
            <a:ext uri="{FF2B5EF4-FFF2-40B4-BE49-F238E27FC236}">
              <a16:creationId xmlns:a16="http://schemas.microsoft.com/office/drawing/2014/main" id="{A2B27CEE-0630-434F-B01C-7261BAD1ED78}"/>
            </a:ext>
          </a:extLst>
        </xdr:cNvPr>
        <xdr:cNvSpPr txBox="1"/>
      </xdr:nvSpPr>
      <xdr:spPr>
        <a:xfrm>
          <a:off x="971550" y="1355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D44357B-9C7A-4069-9B3F-C5C25BC1642D}"/>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D3ED17B-823F-4D8E-9503-4314B30CED9D}"/>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5955C9C-7FE3-4162-BEEA-A2A3DBDF1566}"/>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EDFB617E-279E-42F4-A552-E551130ABCC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57928BB-F74E-4DFF-BF43-228166371F4A}"/>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159733</xdr:rowOff>
    </xdr:from>
    <xdr:to>
      <xdr:col>23</xdr:col>
      <xdr:colOff>184150</xdr:colOff>
      <xdr:row>83</xdr:row>
      <xdr:rowOff>89883</xdr:rowOff>
    </xdr:to>
    <xdr:sp macro="" textlink="">
      <xdr:nvSpPr>
        <xdr:cNvPr id="212" name="楕円 211">
          <a:extLst>
            <a:ext uri="{FF2B5EF4-FFF2-40B4-BE49-F238E27FC236}">
              <a16:creationId xmlns:a16="http://schemas.microsoft.com/office/drawing/2014/main" id="{90A958F0-A325-4C75-9573-EDC1E355ABD8}"/>
            </a:ext>
          </a:extLst>
        </xdr:cNvPr>
        <xdr:cNvSpPr/>
      </xdr:nvSpPr>
      <xdr:spPr>
        <a:xfrm>
          <a:off x="4464050" y="13697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81010</xdr:rowOff>
    </xdr:from>
    <xdr:ext cx="762000" cy="259045"/>
    <xdr:sp macro="" textlink="">
      <xdr:nvSpPr>
        <xdr:cNvPr id="213" name="人件費・物件費等の状況該当値テキスト">
          <a:extLst>
            <a:ext uri="{FF2B5EF4-FFF2-40B4-BE49-F238E27FC236}">
              <a16:creationId xmlns:a16="http://schemas.microsoft.com/office/drawing/2014/main" id="{D8C54D96-BC82-4540-BD37-9DC1E0DB7F4B}"/>
            </a:ext>
          </a:extLst>
        </xdr:cNvPr>
        <xdr:cNvSpPr txBox="1"/>
      </xdr:nvSpPr>
      <xdr:spPr>
        <a:xfrm>
          <a:off x="4584700" y="1361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169954</xdr:rowOff>
    </xdr:from>
    <xdr:to>
      <xdr:col>19</xdr:col>
      <xdr:colOff>184150</xdr:colOff>
      <xdr:row>82</xdr:row>
      <xdr:rowOff>100104</xdr:rowOff>
    </xdr:to>
    <xdr:sp macro="" textlink="">
      <xdr:nvSpPr>
        <xdr:cNvPr id="214" name="楕円 213">
          <a:extLst>
            <a:ext uri="{FF2B5EF4-FFF2-40B4-BE49-F238E27FC236}">
              <a16:creationId xmlns:a16="http://schemas.microsoft.com/office/drawing/2014/main" id="{C7653092-1DAA-40DC-BFCF-166C02BFBDEF}"/>
            </a:ext>
          </a:extLst>
        </xdr:cNvPr>
        <xdr:cNvSpPr/>
      </xdr:nvSpPr>
      <xdr:spPr>
        <a:xfrm>
          <a:off x="3702050" y="135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110281</xdr:rowOff>
    </xdr:from>
    <xdr:ext cx="736600" cy="259045"/>
    <xdr:sp macro="" textlink="">
      <xdr:nvSpPr>
        <xdr:cNvPr id="215" name="テキスト ボックス 214">
          <a:extLst>
            <a:ext uri="{FF2B5EF4-FFF2-40B4-BE49-F238E27FC236}">
              <a16:creationId xmlns:a16="http://schemas.microsoft.com/office/drawing/2014/main" id="{A9EF229A-D3C7-4DE7-9692-CCEA60CC43AF}"/>
            </a:ext>
          </a:extLst>
        </xdr:cNvPr>
        <xdr:cNvSpPr txBox="1"/>
      </xdr:nvSpPr>
      <xdr:spPr>
        <a:xfrm>
          <a:off x="3409950" y="1331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57192</xdr:rowOff>
    </xdr:from>
    <xdr:to>
      <xdr:col>15</xdr:col>
      <xdr:colOff>133350</xdr:colOff>
      <xdr:row>80</xdr:row>
      <xdr:rowOff>158792</xdr:rowOff>
    </xdr:to>
    <xdr:sp macro="" textlink="">
      <xdr:nvSpPr>
        <xdr:cNvPr id="216" name="楕円 215">
          <a:extLst>
            <a:ext uri="{FF2B5EF4-FFF2-40B4-BE49-F238E27FC236}">
              <a16:creationId xmlns:a16="http://schemas.microsoft.com/office/drawing/2014/main" id="{25D350B4-E22A-4FEB-8AF2-A96AD669A744}"/>
            </a:ext>
          </a:extLst>
        </xdr:cNvPr>
        <xdr:cNvSpPr/>
      </xdr:nvSpPr>
      <xdr:spPr>
        <a:xfrm>
          <a:off x="2889250" y="132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168969</xdr:rowOff>
    </xdr:from>
    <xdr:ext cx="762000" cy="259045"/>
    <xdr:sp macro="" textlink="">
      <xdr:nvSpPr>
        <xdr:cNvPr id="217" name="テキスト ボックス 216">
          <a:extLst>
            <a:ext uri="{FF2B5EF4-FFF2-40B4-BE49-F238E27FC236}">
              <a16:creationId xmlns:a16="http://schemas.microsoft.com/office/drawing/2014/main" id="{E9D82F74-5970-4940-B956-46955C13EBF8}"/>
            </a:ext>
          </a:extLst>
        </xdr:cNvPr>
        <xdr:cNvSpPr txBox="1"/>
      </xdr:nvSpPr>
      <xdr:spPr>
        <a:xfrm>
          <a:off x="2597150" y="130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163833</xdr:rowOff>
    </xdr:from>
    <xdr:to>
      <xdr:col>11</xdr:col>
      <xdr:colOff>82550</xdr:colOff>
      <xdr:row>80</xdr:row>
      <xdr:rowOff>93983</xdr:rowOff>
    </xdr:to>
    <xdr:sp macro="" textlink="">
      <xdr:nvSpPr>
        <xdr:cNvPr id="218" name="楕円 217">
          <a:extLst>
            <a:ext uri="{FF2B5EF4-FFF2-40B4-BE49-F238E27FC236}">
              <a16:creationId xmlns:a16="http://schemas.microsoft.com/office/drawing/2014/main" id="{C2DB568B-A63C-41BD-983F-D2D482BA3BE7}"/>
            </a:ext>
          </a:extLst>
        </xdr:cNvPr>
        <xdr:cNvSpPr/>
      </xdr:nvSpPr>
      <xdr:spPr>
        <a:xfrm>
          <a:off x="2095500" y="132067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104160</xdr:rowOff>
    </xdr:from>
    <xdr:ext cx="762000" cy="259045"/>
    <xdr:sp macro="" textlink="">
      <xdr:nvSpPr>
        <xdr:cNvPr id="219" name="テキスト ボックス 218">
          <a:extLst>
            <a:ext uri="{FF2B5EF4-FFF2-40B4-BE49-F238E27FC236}">
              <a16:creationId xmlns:a16="http://schemas.microsoft.com/office/drawing/2014/main" id="{D0BE4DA8-367C-46DF-83E9-29DA3D7E6718}"/>
            </a:ext>
          </a:extLst>
        </xdr:cNvPr>
        <xdr:cNvSpPr txBox="1"/>
      </xdr:nvSpPr>
      <xdr:spPr>
        <a:xfrm>
          <a:off x="1784350" y="129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121988</xdr:rowOff>
    </xdr:from>
    <xdr:to>
      <xdr:col>7</xdr:col>
      <xdr:colOff>31750</xdr:colOff>
      <xdr:row>80</xdr:row>
      <xdr:rowOff>52138</xdr:rowOff>
    </xdr:to>
    <xdr:sp macro="" textlink="">
      <xdr:nvSpPr>
        <xdr:cNvPr id="220" name="楕円 219">
          <a:extLst>
            <a:ext uri="{FF2B5EF4-FFF2-40B4-BE49-F238E27FC236}">
              <a16:creationId xmlns:a16="http://schemas.microsoft.com/office/drawing/2014/main" id="{F005949B-5A47-4CE0-BE9B-AD9A5CB4FF1A}"/>
            </a:ext>
          </a:extLst>
        </xdr:cNvPr>
        <xdr:cNvSpPr/>
      </xdr:nvSpPr>
      <xdr:spPr>
        <a:xfrm>
          <a:off x="1282700" y="13164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62315</xdr:rowOff>
    </xdr:from>
    <xdr:ext cx="762000" cy="259045"/>
    <xdr:sp macro="" textlink="">
      <xdr:nvSpPr>
        <xdr:cNvPr id="221" name="テキスト ボックス 220">
          <a:extLst>
            <a:ext uri="{FF2B5EF4-FFF2-40B4-BE49-F238E27FC236}">
              <a16:creationId xmlns:a16="http://schemas.microsoft.com/office/drawing/2014/main" id="{EB1B542B-F295-4EBB-8E32-8A31041DDFA5}"/>
            </a:ext>
          </a:extLst>
        </xdr:cNvPr>
        <xdr:cNvSpPr txBox="1"/>
      </xdr:nvSpPr>
      <xdr:spPr>
        <a:xfrm>
          <a:off x="971550" y="1294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2FB49AE-86CD-4529-8CFF-BC66401D7E4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07FC1C2-7B32-4BB2-AA7A-918E712601A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5CF7737C-747F-460F-A694-99538208986A}"/>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9FC8CF03-98AE-4107-B2B8-0519FBDC33F9}"/>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1CA58B3-44BA-4929-AA70-F65C6FCD11A7}"/>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61152D4C-F02C-4A76-B625-3922FBB371DE}"/>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9347F3D-1DAB-4344-9889-8E5E85F28B87}"/>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FC7DA8E-D1FF-497B-8607-5AA5A81E3EF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46660A0-FD1D-424E-A28B-DFC799D617E6}"/>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B5DE6C7D-9A8B-44AD-B25F-0960DF6989C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15BBD69-2AC9-4EB0-98A7-BFE4F52E498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CBD3174-3151-4A3D-9194-2559F4D3B281}"/>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F006774-E186-49B9-9985-7F2F885E4499}"/>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ラスパイレス指数は、国の水準を下回っており、今後も引き続き国や類似団体等の状況を注視し、給与の適正な管理に努める。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F59FEE6-EF95-4327-BF18-95F7B9F92889}"/>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F34ECE7-F6A8-4083-9B26-946F0028045A}"/>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31D97934-41D2-4A6B-9916-4C8B08F4A437}"/>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72997E82-8773-4EC4-B0FC-DD2031C240ED}"/>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746A8AD7-35A7-459E-858F-C4869C9FA3F2}"/>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2933D6B2-353A-49DE-B25F-F761D8554DB9}"/>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F536F77E-A4B4-4C47-9412-7B9298A5CE58}"/>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B7DE24A2-1386-416D-8F82-A556CF43FA5A}"/>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D678BC0-9805-427C-A039-35024FF76AC2}"/>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3514313B-C922-4B55-941C-D474AB2BDB12}"/>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D2D9684-889F-4271-A319-DF53DAA5D8EF}"/>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7D86C2E-DB35-423A-9A3A-45E823EAAA59}"/>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1EBAD64-5A3F-4DA1-83DA-21085B65BB7D}"/>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BDA17796-C674-41A2-841E-00C017E420A3}"/>
            </a:ext>
          </a:extLst>
        </xdr:cNvPr>
        <xdr:cNvCxnSpPr/>
      </xdr:nvCxnSpPr>
      <xdr:spPr>
        <a:xfrm flipV="1">
          <a:off x="15474950" y="13300711"/>
          <a:ext cx="0" cy="1487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F87478C2-8D49-4EC8-B3CB-D8D4F6671733}"/>
            </a:ext>
          </a:extLst>
        </xdr:cNvPr>
        <xdr:cNvSpPr txBox="1"/>
      </xdr:nvSpPr>
      <xdr:spPr>
        <a:xfrm>
          <a:off x="15563850" y="1475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924CA2A0-890D-42FD-9908-28798BD8A741}"/>
            </a:ext>
          </a:extLst>
        </xdr:cNvPr>
        <xdr:cNvCxnSpPr/>
      </xdr:nvCxnSpPr>
      <xdr:spPr>
        <a:xfrm>
          <a:off x="15405100" y="14787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489D0A00-50EE-450E-B04C-A7A5C8328901}"/>
            </a:ext>
          </a:extLst>
        </xdr:cNvPr>
        <xdr:cNvSpPr txBox="1"/>
      </xdr:nvSpPr>
      <xdr:spPr>
        <a:xfrm>
          <a:off x="1556385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02600BBF-0B12-4786-BFB5-04B88EF0D390}"/>
            </a:ext>
          </a:extLst>
        </xdr:cNvPr>
        <xdr:cNvCxnSpPr/>
      </xdr:nvCxnSpPr>
      <xdr:spPr>
        <a:xfrm>
          <a:off x="15405100" y="13300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7620</xdr:rowOff>
    </xdr:to>
    <xdr:cxnSp macro="">
      <xdr:nvCxnSpPr>
        <xdr:cNvPr id="253" name="直線コネクタ 252">
          <a:extLst>
            <a:ext uri="{FF2B5EF4-FFF2-40B4-BE49-F238E27FC236}">
              <a16:creationId xmlns:a16="http://schemas.microsoft.com/office/drawing/2014/main" id="{984E826B-505E-4341-B030-93C70E6719EB}"/>
            </a:ext>
          </a:extLst>
        </xdr:cNvPr>
        <xdr:cNvCxnSpPr/>
      </xdr:nvCxnSpPr>
      <xdr:spPr>
        <a:xfrm flipV="1">
          <a:off x="14712950" y="13926820"/>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4" name="給与水準   （国との比較）平均値テキスト">
          <a:extLst>
            <a:ext uri="{FF2B5EF4-FFF2-40B4-BE49-F238E27FC236}">
              <a16:creationId xmlns:a16="http://schemas.microsoft.com/office/drawing/2014/main" id="{34577BC7-A330-41EE-96DB-4820D5A61626}"/>
            </a:ext>
          </a:extLst>
        </xdr:cNvPr>
        <xdr:cNvSpPr txBox="1"/>
      </xdr:nvSpPr>
      <xdr:spPr>
        <a:xfrm>
          <a:off x="15563850" y="1403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7F3232EE-C587-45DE-9272-FA61CC86CEF4}"/>
            </a:ext>
          </a:extLst>
        </xdr:cNvPr>
        <xdr:cNvSpPr/>
      </xdr:nvSpPr>
      <xdr:spPr>
        <a:xfrm>
          <a:off x="15430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7D23782-D085-4B2F-9A95-EC72E59E6682}"/>
            </a:ext>
          </a:extLst>
        </xdr:cNvPr>
        <xdr:cNvCxnSpPr/>
      </xdr:nvCxnSpPr>
      <xdr:spPr>
        <a:xfrm flipV="1">
          <a:off x="13906500" y="14041120"/>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CA895171-63FA-4132-9FCE-D9187E00D9D6}"/>
            </a:ext>
          </a:extLst>
        </xdr:cNvPr>
        <xdr:cNvSpPr/>
      </xdr:nvSpPr>
      <xdr:spPr>
        <a:xfrm>
          <a:off x="14668500" y="140385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D8C28C17-904F-461F-A1BD-E1ABE3A3F55C}"/>
            </a:ext>
          </a:extLst>
        </xdr:cNvPr>
        <xdr:cNvSpPr txBox="1"/>
      </xdr:nvSpPr>
      <xdr:spPr>
        <a:xfrm>
          <a:off x="14370050" y="1412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59" name="直線コネクタ 258">
          <a:extLst>
            <a:ext uri="{FF2B5EF4-FFF2-40B4-BE49-F238E27FC236}">
              <a16:creationId xmlns:a16="http://schemas.microsoft.com/office/drawing/2014/main" id="{A4A687FE-30AD-49A4-8845-7666375AF3A6}"/>
            </a:ext>
          </a:extLst>
        </xdr:cNvPr>
        <xdr:cNvCxnSpPr/>
      </xdr:nvCxnSpPr>
      <xdr:spPr>
        <a:xfrm flipV="1">
          <a:off x="13106400" y="14065250"/>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305DEE51-EA02-4906-8FAE-E9BF4E3A3347}"/>
            </a:ext>
          </a:extLst>
        </xdr:cNvPr>
        <xdr:cNvSpPr/>
      </xdr:nvSpPr>
      <xdr:spPr>
        <a:xfrm>
          <a:off x="13868400" y="14086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1" name="テキスト ボックス 260">
          <a:extLst>
            <a:ext uri="{FF2B5EF4-FFF2-40B4-BE49-F238E27FC236}">
              <a16:creationId xmlns:a16="http://schemas.microsoft.com/office/drawing/2014/main" id="{9FD1FD65-97DF-4595-ACF1-BC6A2E319844}"/>
            </a:ext>
          </a:extLst>
        </xdr:cNvPr>
        <xdr:cNvSpPr txBox="1"/>
      </xdr:nvSpPr>
      <xdr:spPr>
        <a:xfrm>
          <a:off x="13557250" y="1417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53339</xdr:rowOff>
    </xdr:to>
    <xdr:cxnSp macro="">
      <xdr:nvCxnSpPr>
        <xdr:cNvPr id="262" name="直線コネクタ 261">
          <a:extLst>
            <a:ext uri="{FF2B5EF4-FFF2-40B4-BE49-F238E27FC236}">
              <a16:creationId xmlns:a16="http://schemas.microsoft.com/office/drawing/2014/main" id="{4A9E199F-3938-4351-A2B4-6527A333381D}"/>
            </a:ext>
          </a:extLst>
        </xdr:cNvPr>
        <xdr:cNvCxnSpPr/>
      </xdr:nvCxnSpPr>
      <xdr:spPr>
        <a:xfrm flipV="1">
          <a:off x="12293600" y="14161770"/>
          <a:ext cx="812800" cy="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AE6B5512-4AF7-4D12-8964-4409BD3DCBBE}"/>
            </a:ext>
          </a:extLst>
        </xdr:cNvPr>
        <xdr:cNvSpPr/>
      </xdr:nvSpPr>
      <xdr:spPr>
        <a:xfrm>
          <a:off x="13055600" y="1408683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a:extLst>
            <a:ext uri="{FF2B5EF4-FFF2-40B4-BE49-F238E27FC236}">
              <a16:creationId xmlns:a16="http://schemas.microsoft.com/office/drawing/2014/main" id="{BEEDF8FE-2A81-481B-BC34-8EE3CA010D4E}"/>
            </a:ext>
          </a:extLst>
        </xdr:cNvPr>
        <xdr:cNvSpPr txBox="1"/>
      </xdr:nvSpPr>
      <xdr:spPr>
        <a:xfrm>
          <a:off x="127635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B7042558-4E7C-4ED6-BD20-6218FB6FACAE}"/>
            </a:ext>
          </a:extLst>
        </xdr:cNvPr>
        <xdr:cNvSpPr/>
      </xdr:nvSpPr>
      <xdr:spPr>
        <a:xfrm>
          <a:off x="122428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59A8AD8D-43D9-41A8-8FFD-75D44985A675}"/>
            </a:ext>
          </a:extLst>
        </xdr:cNvPr>
        <xdr:cNvSpPr txBox="1"/>
      </xdr:nvSpPr>
      <xdr:spPr>
        <a:xfrm>
          <a:off x="119507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DC7CDFFF-C818-4326-A80E-661C490E4FF3}"/>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72C8A70-0F63-4F74-8195-F1CEDB60F6F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C5035CD-E269-45B1-8384-A71681F9702A}"/>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E96F0CB-FE98-4E66-B7C8-90DD163B39C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89655A79-6238-4E68-8016-C687618AD3CB}"/>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2" name="楕円 271">
          <a:extLst>
            <a:ext uri="{FF2B5EF4-FFF2-40B4-BE49-F238E27FC236}">
              <a16:creationId xmlns:a16="http://schemas.microsoft.com/office/drawing/2014/main" id="{B41BCA5B-3F13-46AC-AE00-492C33B3628E}"/>
            </a:ext>
          </a:extLst>
        </xdr:cNvPr>
        <xdr:cNvSpPr/>
      </xdr:nvSpPr>
      <xdr:spPr>
        <a:xfrm>
          <a:off x="15430500" y="13876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3" name="給与水準   （国との比較）該当値テキスト">
          <a:extLst>
            <a:ext uri="{FF2B5EF4-FFF2-40B4-BE49-F238E27FC236}">
              <a16:creationId xmlns:a16="http://schemas.microsoft.com/office/drawing/2014/main" id="{1D04B295-17E6-45DD-B2AB-CE5BE933FBD2}"/>
            </a:ext>
          </a:extLst>
        </xdr:cNvPr>
        <xdr:cNvSpPr txBox="1"/>
      </xdr:nvSpPr>
      <xdr:spPr>
        <a:xfrm>
          <a:off x="1556385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4" name="楕円 273">
          <a:extLst>
            <a:ext uri="{FF2B5EF4-FFF2-40B4-BE49-F238E27FC236}">
              <a16:creationId xmlns:a16="http://schemas.microsoft.com/office/drawing/2014/main" id="{FE164CE1-64F1-498C-8F89-A4543D263704}"/>
            </a:ext>
          </a:extLst>
        </xdr:cNvPr>
        <xdr:cNvSpPr/>
      </xdr:nvSpPr>
      <xdr:spPr>
        <a:xfrm>
          <a:off x="14668500" y="13996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5" name="テキスト ボックス 274">
          <a:extLst>
            <a:ext uri="{FF2B5EF4-FFF2-40B4-BE49-F238E27FC236}">
              <a16:creationId xmlns:a16="http://schemas.microsoft.com/office/drawing/2014/main" id="{F2133202-2413-494E-9046-58E0C3FF7655}"/>
            </a:ext>
          </a:extLst>
        </xdr:cNvPr>
        <xdr:cNvSpPr txBox="1"/>
      </xdr:nvSpPr>
      <xdr:spPr>
        <a:xfrm>
          <a:off x="1437005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EE3C6CFB-029A-4C0B-9EC2-7A73272F5E43}"/>
            </a:ext>
          </a:extLst>
        </xdr:cNvPr>
        <xdr:cNvSpPr/>
      </xdr:nvSpPr>
      <xdr:spPr>
        <a:xfrm>
          <a:off x="13868400" y="1402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B7282F7F-FC3B-4BE5-874A-E985709E7C86}"/>
            </a:ext>
          </a:extLst>
        </xdr:cNvPr>
        <xdr:cNvSpPr txBox="1"/>
      </xdr:nvSpPr>
      <xdr:spPr>
        <a:xfrm>
          <a:off x="1355725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8" name="楕円 277">
          <a:extLst>
            <a:ext uri="{FF2B5EF4-FFF2-40B4-BE49-F238E27FC236}">
              <a16:creationId xmlns:a16="http://schemas.microsoft.com/office/drawing/2014/main" id="{21755761-CE14-47DE-9DC6-07EE0E85BCD1}"/>
            </a:ext>
          </a:extLst>
        </xdr:cNvPr>
        <xdr:cNvSpPr/>
      </xdr:nvSpPr>
      <xdr:spPr>
        <a:xfrm>
          <a:off x="13055600" y="141109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9" name="テキスト ボックス 278">
          <a:extLst>
            <a:ext uri="{FF2B5EF4-FFF2-40B4-BE49-F238E27FC236}">
              <a16:creationId xmlns:a16="http://schemas.microsoft.com/office/drawing/2014/main" id="{14239986-9069-4742-93C3-5E6BB47CB8E0}"/>
            </a:ext>
          </a:extLst>
        </xdr:cNvPr>
        <xdr:cNvSpPr txBox="1"/>
      </xdr:nvSpPr>
      <xdr:spPr>
        <a:xfrm>
          <a:off x="1276350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0" name="楕円 279">
          <a:extLst>
            <a:ext uri="{FF2B5EF4-FFF2-40B4-BE49-F238E27FC236}">
              <a16:creationId xmlns:a16="http://schemas.microsoft.com/office/drawing/2014/main" id="{032D886F-FC11-4DCA-BC9C-EED1BF045D3C}"/>
            </a:ext>
          </a:extLst>
        </xdr:cNvPr>
        <xdr:cNvSpPr/>
      </xdr:nvSpPr>
      <xdr:spPr>
        <a:xfrm>
          <a:off x="12242800" y="1420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1" name="テキスト ボックス 280">
          <a:extLst>
            <a:ext uri="{FF2B5EF4-FFF2-40B4-BE49-F238E27FC236}">
              <a16:creationId xmlns:a16="http://schemas.microsoft.com/office/drawing/2014/main" id="{F22E8469-8F36-4D76-8594-AF60C6F1B6FB}"/>
            </a:ext>
          </a:extLst>
        </xdr:cNvPr>
        <xdr:cNvSpPr txBox="1"/>
      </xdr:nvSpPr>
      <xdr:spPr>
        <a:xfrm>
          <a:off x="11950700" y="142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A353651-6D5A-493E-9B64-A3937641764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9BE0ED89-362B-4E68-8A44-7C4E1E2A49E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0847F14-7826-49E9-A6F9-8D1EB18913CE}"/>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A372782-2727-47F9-A0FC-ED6C5EA45B98}"/>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F990C41-397A-4C98-A397-962DA96E7815}"/>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14BCB2B6-A0E5-4EEC-A369-1DC1CE04A48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B81A5568-2C50-4BA3-B062-5C82211F7057}"/>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960E024-B52A-4431-A910-297C01C6DEAE}"/>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F31C21B-A7D2-4455-85A7-3D1F9A49CD6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F27F35B-F606-46E2-9466-0DA998EED21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EDE41797-65B7-41A2-8342-523AB50DB602}"/>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F387C19-AADB-4AAA-A099-D5251A52C3EC}"/>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5D98F45-6358-428A-A15A-71E7524B87A4}"/>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令和４年度においては令和３年度以前と比較して増加したものの依然として類似団体の平均値より下回っており、引き続き人材の不足と組織力の低下が懸念されることから、業務領域を精査しつつ効果的かつ適正な職員数の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CA89E4B-C7F8-4517-A95E-4C6F3209D77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7B5130E9-D2F2-4054-816C-E677BFD7628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D75A7D80-758B-4BBE-98F7-6086552556BE}"/>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EBCB1F81-27CB-4B5B-AA04-A923B24F7B8B}"/>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498E5AE2-A129-491F-AE3E-1C744152BCA3}"/>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9EC22D08-9AA7-4B33-B5F7-8036A7454D2C}"/>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BE3B926D-F6C3-4E1B-BA52-0790CF3525CA}"/>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4D7885C9-2065-4AB7-BE6C-4D128DCB00AC}"/>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DDE0B2D4-5F12-4B37-96BF-8A086BA4A85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D3EDE95F-53C0-4C45-8E8F-264B0AEE3B9A}"/>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68458D54-ED7E-4A49-AE76-7035BE79DBBC}"/>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7CEEA3AF-679A-41BA-A6C0-79BED38C9D5F}"/>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DD2CE29-2CEE-4EDF-8C33-313C14DD21A8}"/>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4398CD4B-DE06-42EF-8E02-BFDD386B089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DD4BFB3C-6BC2-40A5-B42D-4B0DFF85BACA}"/>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4CD4BE8-3661-44DA-97B1-F3CDA539366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A36A8BEB-FCFA-408C-B48F-6FA682F4559E}"/>
            </a:ext>
          </a:extLst>
        </xdr:cNvPr>
        <xdr:cNvCxnSpPr/>
      </xdr:nvCxnSpPr>
      <xdr:spPr>
        <a:xfrm flipV="1">
          <a:off x="15474950" y="9702800"/>
          <a:ext cx="0" cy="1521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CFF63AAB-EED6-434A-A8D2-82BFD6B62403}"/>
            </a:ext>
          </a:extLst>
        </xdr:cNvPr>
        <xdr:cNvSpPr txBox="1"/>
      </xdr:nvSpPr>
      <xdr:spPr>
        <a:xfrm>
          <a:off x="15563850" y="1120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1222EE5C-3D14-48F6-993F-B79C24140422}"/>
            </a:ext>
          </a:extLst>
        </xdr:cNvPr>
        <xdr:cNvCxnSpPr/>
      </xdr:nvCxnSpPr>
      <xdr:spPr>
        <a:xfrm>
          <a:off x="15405100" y="11223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59EFCC45-ED63-413E-9E0D-68F473A44BF9}"/>
            </a:ext>
          </a:extLst>
        </xdr:cNvPr>
        <xdr:cNvSpPr txBox="1"/>
      </xdr:nvSpPr>
      <xdr:spPr>
        <a:xfrm>
          <a:off x="155638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8CC7EDE3-C7BB-44D2-98DA-403B7B25F153}"/>
            </a:ext>
          </a:extLst>
        </xdr:cNvPr>
        <xdr:cNvCxnSpPr/>
      </xdr:nvCxnSpPr>
      <xdr:spPr>
        <a:xfrm>
          <a:off x="1540510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60</xdr:row>
      <xdr:rowOff>97790</xdr:rowOff>
    </xdr:to>
    <xdr:cxnSp macro="">
      <xdr:nvCxnSpPr>
        <xdr:cNvPr id="316" name="直線コネクタ 315">
          <a:extLst>
            <a:ext uri="{FF2B5EF4-FFF2-40B4-BE49-F238E27FC236}">
              <a16:creationId xmlns:a16="http://schemas.microsoft.com/office/drawing/2014/main" id="{68F6F18B-6472-4B76-8388-EFFF0A408B1A}"/>
            </a:ext>
          </a:extLst>
        </xdr:cNvPr>
        <xdr:cNvCxnSpPr/>
      </xdr:nvCxnSpPr>
      <xdr:spPr>
        <a:xfrm>
          <a:off x="14712950" y="9825144"/>
          <a:ext cx="762000" cy="17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EA373ADB-CBEA-4CA1-9E9D-A5B1C55DB88B}"/>
            </a:ext>
          </a:extLst>
        </xdr:cNvPr>
        <xdr:cNvSpPr txBox="1"/>
      </xdr:nvSpPr>
      <xdr:spPr>
        <a:xfrm>
          <a:off x="15563850" y="1034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DB06E02C-3E17-4551-BD82-9E77EFBED79D}"/>
            </a:ext>
          </a:extLst>
        </xdr:cNvPr>
        <xdr:cNvSpPr/>
      </xdr:nvSpPr>
      <xdr:spPr>
        <a:xfrm>
          <a:off x="15430500" y="10374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84244</xdr:rowOff>
    </xdr:to>
    <xdr:cxnSp macro="">
      <xdr:nvCxnSpPr>
        <xdr:cNvPr id="319" name="直線コネクタ 318">
          <a:extLst>
            <a:ext uri="{FF2B5EF4-FFF2-40B4-BE49-F238E27FC236}">
              <a16:creationId xmlns:a16="http://schemas.microsoft.com/office/drawing/2014/main" id="{1E2FDB34-38B9-4068-B6CE-A768CF1E2CF7}"/>
            </a:ext>
          </a:extLst>
        </xdr:cNvPr>
        <xdr:cNvCxnSpPr/>
      </xdr:nvCxnSpPr>
      <xdr:spPr>
        <a:xfrm>
          <a:off x="13906500" y="9817100"/>
          <a:ext cx="8064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ED93EF85-13E4-43D8-AB58-31EB236CF0C0}"/>
            </a:ext>
          </a:extLst>
        </xdr:cNvPr>
        <xdr:cNvSpPr/>
      </xdr:nvSpPr>
      <xdr:spPr>
        <a:xfrm>
          <a:off x="14668500" y="102941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2CD24B75-909F-491D-B015-7B730BD006C7}"/>
            </a:ext>
          </a:extLst>
        </xdr:cNvPr>
        <xdr:cNvSpPr txBox="1"/>
      </xdr:nvSpPr>
      <xdr:spPr>
        <a:xfrm>
          <a:off x="14370050" y="1038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92287</xdr:rowOff>
    </xdr:to>
    <xdr:cxnSp macro="">
      <xdr:nvCxnSpPr>
        <xdr:cNvPr id="322" name="直線コネクタ 321">
          <a:extLst>
            <a:ext uri="{FF2B5EF4-FFF2-40B4-BE49-F238E27FC236}">
              <a16:creationId xmlns:a16="http://schemas.microsoft.com/office/drawing/2014/main" id="{758FBE9B-3674-49F5-BF68-1BD0DF24766C}"/>
            </a:ext>
          </a:extLst>
        </xdr:cNvPr>
        <xdr:cNvCxnSpPr/>
      </xdr:nvCxnSpPr>
      <xdr:spPr>
        <a:xfrm flipV="1">
          <a:off x="13106400" y="9817100"/>
          <a:ext cx="8001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0EAE0B32-F028-4C04-83DD-077902C84CB8}"/>
            </a:ext>
          </a:extLst>
        </xdr:cNvPr>
        <xdr:cNvSpPr/>
      </xdr:nvSpPr>
      <xdr:spPr>
        <a:xfrm>
          <a:off x="13868400" y="1018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24" name="テキスト ボックス 323">
          <a:extLst>
            <a:ext uri="{FF2B5EF4-FFF2-40B4-BE49-F238E27FC236}">
              <a16:creationId xmlns:a16="http://schemas.microsoft.com/office/drawing/2014/main" id="{4CC839ED-874B-4ACF-9976-2D462F736702}"/>
            </a:ext>
          </a:extLst>
        </xdr:cNvPr>
        <xdr:cNvSpPr txBox="1"/>
      </xdr:nvSpPr>
      <xdr:spPr>
        <a:xfrm>
          <a:off x="13557250" y="1026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92287</xdr:rowOff>
    </xdr:to>
    <xdr:cxnSp macro="">
      <xdr:nvCxnSpPr>
        <xdr:cNvPr id="325" name="直線コネクタ 324">
          <a:extLst>
            <a:ext uri="{FF2B5EF4-FFF2-40B4-BE49-F238E27FC236}">
              <a16:creationId xmlns:a16="http://schemas.microsoft.com/office/drawing/2014/main" id="{6C7AE7A5-F64D-4EBA-8611-9E0EB186DA40}"/>
            </a:ext>
          </a:extLst>
        </xdr:cNvPr>
        <xdr:cNvCxnSpPr/>
      </xdr:nvCxnSpPr>
      <xdr:spPr>
        <a:xfrm>
          <a:off x="12293600" y="9817100"/>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D6A664E6-2AD4-44EF-86B2-C3D1B5AFA298}"/>
            </a:ext>
          </a:extLst>
        </xdr:cNvPr>
        <xdr:cNvSpPr/>
      </xdr:nvSpPr>
      <xdr:spPr>
        <a:xfrm>
          <a:off x="13055600" y="1013163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27" name="テキスト ボックス 326">
          <a:extLst>
            <a:ext uri="{FF2B5EF4-FFF2-40B4-BE49-F238E27FC236}">
              <a16:creationId xmlns:a16="http://schemas.microsoft.com/office/drawing/2014/main" id="{190190EE-5663-40B8-AF4E-6DF0BABA7708}"/>
            </a:ext>
          </a:extLst>
        </xdr:cNvPr>
        <xdr:cNvSpPr txBox="1"/>
      </xdr:nvSpPr>
      <xdr:spPr>
        <a:xfrm>
          <a:off x="12763500" y="1021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5BE3FD53-E877-4A27-97B7-9DCAE9CEB02C}"/>
            </a:ext>
          </a:extLst>
        </xdr:cNvPr>
        <xdr:cNvSpPr/>
      </xdr:nvSpPr>
      <xdr:spPr>
        <a:xfrm>
          <a:off x="12242800" y="10057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66481</xdr:rowOff>
    </xdr:from>
    <xdr:ext cx="762000" cy="259045"/>
    <xdr:sp macro="" textlink="">
      <xdr:nvSpPr>
        <xdr:cNvPr id="329" name="テキスト ボックス 328">
          <a:extLst>
            <a:ext uri="{FF2B5EF4-FFF2-40B4-BE49-F238E27FC236}">
              <a16:creationId xmlns:a16="http://schemas.microsoft.com/office/drawing/2014/main" id="{FA62B127-FD6E-4C92-8B32-FAE5BA8D2978}"/>
            </a:ext>
          </a:extLst>
        </xdr:cNvPr>
        <xdr:cNvSpPr txBox="1"/>
      </xdr:nvSpPr>
      <xdr:spPr>
        <a:xfrm>
          <a:off x="11950700" y="101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776B3DDC-4ACD-44CB-A0DC-5C19A9846B38}"/>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1785466-734F-414F-A363-42E268AF8B3B}"/>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4FF118A-D83B-445B-A3EA-44651E2274DD}"/>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EE1B540-CE2A-469B-BF53-8E3EF7085B6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13C5B3C-CB58-4AED-9BCD-D35EC1172BF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5" name="楕円 334">
          <a:extLst>
            <a:ext uri="{FF2B5EF4-FFF2-40B4-BE49-F238E27FC236}">
              <a16:creationId xmlns:a16="http://schemas.microsoft.com/office/drawing/2014/main" id="{B3894874-FA92-4BFD-AF5A-D0473B0C0EFD}"/>
            </a:ext>
          </a:extLst>
        </xdr:cNvPr>
        <xdr:cNvSpPr/>
      </xdr:nvSpPr>
      <xdr:spPr>
        <a:xfrm>
          <a:off x="15430500" y="9952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36" name="定員管理の状況該当値テキスト">
          <a:extLst>
            <a:ext uri="{FF2B5EF4-FFF2-40B4-BE49-F238E27FC236}">
              <a16:creationId xmlns:a16="http://schemas.microsoft.com/office/drawing/2014/main" id="{8C40675C-D8C0-4D45-BD56-DC6A1C0DA531}"/>
            </a:ext>
          </a:extLst>
        </xdr:cNvPr>
        <xdr:cNvSpPr txBox="1"/>
      </xdr:nvSpPr>
      <xdr:spPr>
        <a:xfrm>
          <a:off x="1556385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33444</xdr:rowOff>
    </xdr:from>
    <xdr:to>
      <xdr:col>77</xdr:col>
      <xdr:colOff>95250</xdr:colOff>
      <xdr:row>59</xdr:row>
      <xdr:rowOff>135044</xdr:rowOff>
    </xdr:to>
    <xdr:sp macro="" textlink="">
      <xdr:nvSpPr>
        <xdr:cNvPr id="337" name="楕円 336">
          <a:extLst>
            <a:ext uri="{FF2B5EF4-FFF2-40B4-BE49-F238E27FC236}">
              <a16:creationId xmlns:a16="http://schemas.microsoft.com/office/drawing/2014/main" id="{A6974D1A-F6EA-4D58-9E5F-3C075AE14FD0}"/>
            </a:ext>
          </a:extLst>
        </xdr:cNvPr>
        <xdr:cNvSpPr/>
      </xdr:nvSpPr>
      <xdr:spPr>
        <a:xfrm>
          <a:off x="14668500" y="97743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145221</xdr:rowOff>
    </xdr:from>
    <xdr:ext cx="736600" cy="259045"/>
    <xdr:sp macro="" textlink="">
      <xdr:nvSpPr>
        <xdr:cNvPr id="338" name="テキスト ボックス 337">
          <a:extLst>
            <a:ext uri="{FF2B5EF4-FFF2-40B4-BE49-F238E27FC236}">
              <a16:creationId xmlns:a16="http://schemas.microsoft.com/office/drawing/2014/main" id="{D3B01053-9A0E-432C-ABA0-2EC5C6FD61AA}"/>
            </a:ext>
          </a:extLst>
        </xdr:cNvPr>
        <xdr:cNvSpPr txBox="1"/>
      </xdr:nvSpPr>
      <xdr:spPr>
        <a:xfrm>
          <a:off x="14370050" y="955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39" name="楕円 338">
          <a:extLst>
            <a:ext uri="{FF2B5EF4-FFF2-40B4-BE49-F238E27FC236}">
              <a16:creationId xmlns:a16="http://schemas.microsoft.com/office/drawing/2014/main" id="{64B97512-1189-44CA-960D-755B899C7944}"/>
            </a:ext>
          </a:extLst>
        </xdr:cNvPr>
        <xdr:cNvSpPr/>
      </xdr:nvSpPr>
      <xdr:spPr>
        <a:xfrm>
          <a:off x="13868400" y="9766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0" name="テキスト ボックス 339">
          <a:extLst>
            <a:ext uri="{FF2B5EF4-FFF2-40B4-BE49-F238E27FC236}">
              <a16:creationId xmlns:a16="http://schemas.microsoft.com/office/drawing/2014/main" id="{9694B50F-790F-4D38-82F3-2C1CE774D46F}"/>
            </a:ext>
          </a:extLst>
        </xdr:cNvPr>
        <xdr:cNvSpPr txBox="1"/>
      </xdr:nvSpPr>
      <xdr:spPr>
        <a:xfrm>
          <a:off x="1355725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1" name="楕円 340">
          <a:extLst>
            <a:ext uri="{FF2B5EF4-FFF2-40B4-BE49-F238E27FC236}">
              <a16:creationId xmlns:a16="http://schemas.microsoft.com/office/drawing/2014/main" id="{B559D602-230E-4F94-9D49-EF2ED82C57F3}"/>
            </a:ext>
          </a:extLst>
        </xdr:cNvPr>
        <xdr:cNvSpPr/>
      </xdr:nvSpPr>
      <xdr:spPr>
        <a:xfrm>
          <a:off x="13055600" y="978238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2" name="テキスト ボックス 341">
          <a:extLst>
            <a:ext uri="{FF2B5EF4-FFF2-40B4-BE49-F238E27FC236}">
              <a16:creationId xmlns:a16="http://schemas.microsoft.com/office/drawing/2014/main" id="{BA64E6ED-BCB3-4B37-B5DD-7A24B91708EC}"/>
            </a:ext>
          </a:extLst>
        </xdr:cNvPr>
        <xdr:cNvSpPr txBox="1"/>
      </xdr:nvSpPr>
      <xdr:spPr>
        <a:xfrm>
          <a:off x="12763500" y="956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3" name="楕円 342">
          <a:extLst>
            <a:ext uri="{FF2B5EF4-FFF2-40B4-BE49-F238E27FC236}">
              <a16:creationId xmlns:a16="http://schemas.microsoft.com/office/drawing/2014/main" id="{E34BCAED-F2B7-4749-B521-8C9D7ABA46A7}"/>
            </a:ext>
          </a:extLst>
        </xdr:cNvPr>
        <xdr:cNvSpPr/>
      </xdr:nvSpPr>
      <xdr:spPr>
        <a:xfrm>
          <a:off x="122428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44" name="テキスト ボックス 343">
          <a:extLst>
            <a:ext uri="{FF2B5EF4-FFF2-40B4-BE49-F238E27FC236}">
              <a16:creationId xmlns:a16="http://schemas.microsoft.com/office/drawing/2014/main" id="{A283A34B-7A3F-4740-9EDD-CCA6A79A61E2}"/>
            </a:ext>
          </a:extLst>
        </xdr:cNvPr>
        <xdr:cNvSpPr txBox="1"/>
      </xdr:nvSpPr>
      <xdr:spPr>
        <a:xfrm>
          <a:off x="119507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2CF7A614-13B5-4E79-A4DD-AF48662FB029}"/>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456B638E-D50E-4D0C-81E2-A67CBFDE01C3}"/>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1C439F7D-1020-4112-8BDB-B5CDC8E84CDF}"/>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DA33033C-C95B-4355-8601-A294A4A8AAD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14816BF7-7554-4058-8611-FA6416F60769}"/>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F07C2148-9B36-454C-9076-0FF445E04B54}"/>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E1788092-285A-4CF0-A57A-373D318CA5E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1961DCEF-7E24-4002-86A6-18FA4FC073F1}"/>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6F1A1FA8-832A-4502-A827-B486B16CA61E}"/>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4CCCF93A-640E-4479-B73F-15A1A477454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4171B3A4-03AB-44F4-A5B9-C5B45F8AB2CB}"/>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2BA6D6A6-1456-413A-8848-C9A5B59028C8}"/>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1DA44B75-ADC8-464D-994E-4D73871BFC8D}"/>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財政健全化法上の基準値を下回っているが、昨年度と比較すると、実質公債費比率（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ヶ年平均）は</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ポイント上昇した。上昇した理由は、分母にあたる標準財政規模のうち普通交付税額及び臨時財政対策債発行可能額が減少したこと等によるものである。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今後は、新庁舎整備事業において借入した地方債の元金償還も始まってくることから、より公債費の状況に注視していく必要がある。</a:t>
          </a:r>
        </a:p>
        <a:p>
          <a:r>
            <a:rPr kumimoji="1" lang="ja-JP" altLang="en-US" sz="1200">
              <a:latin typeface="ＭＳ Ｐゴシック" panose="020B0600070205080204" pitchFamily="50" charset="-128"/>
              <a:ea typeface="ＭＳ Ｐゴシック" panose="020B0600070205080204" pitchFamily="50" charset="-128"/>
            </a:rPr>
            <a:t>　  引き続き、交付税措置率の高い地方債の利用、地方債発行の抑制、及び、銀行等引受債（縁故債）の金利入札による利子負担軽減等を実施し、負担軽減に努める。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8B724D0C-F2DF-4AE6-A6D9-FAFDF7B0E8F3}"/>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977FE2CC-D398-461B-8608-E62069A5CB89}"/>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42ED3FB-2AB6-4FBC-8772-5ACF1578664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6DE3DADC-2957-4F3B-8DDC-739582E70071}"/>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4A18682E-14F8-4544-995B-F686907F9D21}"/>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3BD08D07-55C1-4998-AB3D-376D88CF7F98}"/>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38C562D8-B525-47D2-B498-62F79D2ACF26}"/>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9D72610C-8B73-4A66-80CA-81CF7DD5ACBB}"/>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8653C0CA-0747-4B7D-95D2-0B08A0CD1867}"/>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E622BC9-BBB3-4E6D-AD7B-1884E9A1DA35}"/>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13F11954-9E91-41C3-AFA4-A42A11F495BE}"/>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C12757C9-9E25-4911-A10A-1A557AACCE1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D07DC6FA-D235-470C-93B6-48E87D90934F}"/>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722494E6-C32D-462D-95C1-6C33E42A9176}"/>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3DC9B260-C990-47EB-97AB-21308C9AD63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C2DC2655-0933-40D4-8F32-B3C647624DBC}"/>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226BF17A-B044-4F32-9336-DCB6FFE3AEB6}"/>
            </a:ext>
          </a:extLst>
        </xdr:cNvPr>
        <xdr:cNvCxnSpPr/>
      </xdr:nvCxnSpPr>
      <xdr:spPr>
        <a:xfrm flipV="1">
          <a:off x="15474950" y="6021010"/>
          <a:ext cx="0" cy="15911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BF1202F5-0834-45AA-86A9-620B87FE4FF9}"/>
            </a:ext>
          </a:extLst>
        </xdr:cNvPr>
        <xdr:cNvSpPr txBox="1"/>
      </xdr:nvSpPr>
      <xdr:spPr>
        <a:xfrm>
          <a:off x="15563850" y="75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31C9BF5C-08A6-49E5-BBFA-8CC0406E09A2}"/>
            </a:ext>
          </a:extLst>
        </xdr:cNvPr>
        <xdr:cNvCxnSpPr/>
      </xdr:nvCxnSpPr>
      <xdr:spPr>
        <a:xfrm>
          <a:off x="15405100" y="7612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255236FB-44D6-47EE-9A3C-7A9103F79AEF}"/>
            </a:ext>
          </a:extLst>
        </xdr:cNvPr>
        <xdr:cNvSpPr txBox="1"/>
      </xdr:nvSpPr>
      <xdr:spPr>
        <a:xfrm>
          <a:off x="15563850" y="57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F66D302D-9126-4C2D-AD84-A9EF1FC799CE}"/>
            </a:ext>
          </a:extLst>
        </xdr:cNvPr>
        <xdr:cNvCxnSpPr/>
      </xdr:nvCxnSpPr>
      <xdr:spPr>
        <a:xfrm>
          <a:off x="15405100" y="602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150888</xdr:rowOff>
    </xdr:to>
    <xdr:cxnSp macro="">
      <xdr:nvCxnSpPr>
        <xdr:cNvPr id="379" name="直線コネクタ 378">
          <a:extLst>
            <a:ext uri="{FF2B5EF4-FFF2-40B4-BE49-F238E27FC236}">
              <a16:creationId xmlns:a16="http://schemas.microsoft.com/office/drawing/2014/main" id="{7541A5EF-CF3C-424B-8843-7497E2081398}"/>
            </a:ext>
          </a:extLst>
        </xdr:cNvPr>
        <xdr:cNvCxnSpPr/>
      </xdr:nvCxnSpPr>
      <xdr:spPr>
        <a:xfrm>
          <a:off x="14712950" y="6897007"/>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0" name="公債費負担の状況平均値テキスト">
          <a:extLst>
            <a:ext uri="{FF2B5EF4-FFF2-40B4-BE49-F238E27FC236}">
              <a16:creationId xmlns:a16="http://schemas.microsoft.com/office/drawing/2014/main" id="{B46DB257-F197-4DD3-BF95-8A83ADF5A3EC}"/>
            </a:ext>
          </a:extLst>
        </xdr:cNvPr>
        <xdr:cNvSpPr txBox="1"/>
      </xdr:nvSpPr>
      <xdr:spPr>
        <a:xfrm>
          <a:off x="15563850" y="6451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E527D62E-5BF7-4E5D-BE63-EC9A476FB4A3}"/>
            </a:ext>
          </a:extLst>
        </xdr:cNvPr>
        <xdr:cNvSpPr/>
      </xdr:nvSpPr>
      <xdr:spPr>
        <a:xfrm>
          <a:off x="15430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127907</xdr:rowOff>
    </xdr:to>
    <xdr:cxnSp macro="">
      <xdr:nvCxnSpPr>
        <xdr:cNvPr id="382" name="直線コネクタ 381">
          <a:extLst>
            <a:ext uri="{FF2B5EF4-FFF2-40B4-BE49-F238E27FC236}">
              <a16:creationId xmlns:a16="http://schemas.microsoft.com/office/drawing/2014/main" id="{DB2EE726-FB16-45BE-AE59-55429CB35A04}"/>
            </a:ext>
          </a:extLst>
        </xdr:cNvPr>
        <xdr:cNvCxnSpPr/>
      </xdr:nvCxnSpPr>
      <xdr:spPr>
        <a:xfrm>
          <a:off x="13906500" y="6862535"/>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0E7CA0CE-67CD-492E-998B-94E0A0B7C2FD}"/>
            </a:ext>
          </a:extLst>
        </xdr:cNvPr>
        <xdr:cNvSpPr/>
      </xdr:nvSpPr>
      <xdr:spPr>
        <a:xfrm>
          <a:off x="14668500" y="66112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4" name="テキスト ボックス 383">
          <a:extLst>
            <a:ext uri="{FF2B5EF4-FFF2-40B4-BE49-F238E27FC236}">
              <a16:creationId xmlns:a16="http://schemas.microsoft.com/office/drawing/2014/main" id="{CC794909-DA8E-485D-B253-51E1774505FB}"/>
            </a:ext>
          </a:extLst>
        </xdr:cNvPr>
        <xdr:cNvSpPr txBox="1"/>
      </xdr:nvSpPr>
      <xdr:spPr>
        <a:xfrm>
          <a:off x="1437005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41</xdr:row>
      <xdr:rowOff>93435</xdr:rowOff>
    </xdr:to>
    <xdr:cxnSp macro="">
      <xdr:nvCxnSpPr>
        <xdr:cNvPr id="385" name="直線コネクタ 384">
          <a:extLst>
            <a:ext uri="{FF2B5EF4-FFF2-40B4-BE49-F238E27FC236}">
              <a16:creationId xmlns:a16="http://schemas.microsoft.com/office/drawing/2014/main" id="{EA7880D4-2A8D-4622-B167-B0EF1EF2EFFF}"/>
            </a:ext>
          </a:extLst>
        </xdr:cNvPr>
        <xdr:cNvCxnSpPr/>
      </xdr:nvCxnSpPr>
      <xdr:spPr>
        <a:xfrm>
          <a:off x="13106400" y="686253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DFF572D8-B953-4520-B37A-36A8A88F49D2}"/>
            </a:ext>
          </a:extLst>
        </xdr:cNvPr>
        <xdr:cNvSpPr/>
      </xdr:nvSpPr>
      <xdr:spPr>
        <a:xfrm>
          <a:off x="13868400" y="6657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7" name="テキスト ボックス 386">
          <a:extLst>
            <a:ext uri="{FF2B5EF4-FFF2-40B4-BE49-F238E27FC236}">
              <a16:creationId xmlns:a16="http://schemas.microsoft.com/office/drawing/2014/main" id="{6EC8E5AC-F640-42B9-905F-CA65D29DC745}"/>
            </a:ext>
          </a:extLst>
        </xdr:cNvPr>
        <xdr:cNvSpPr txBox="1"/>
      </xdr:nvSpPr>
      <xdr:spPr>
        <a:xfrm>
          <a:off x="1355725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41</xdr:row>
      <xdr:rowOff>104926</xdr:rowOff>
    </xdr:to>
    <xdr:cxnSp macro="">
      <xdr:nvCxnSpPr>
        <xdr:cNvPr id="388" name="直線コネクタ 387">
          <a:extLst>
            <a:ext uri="{FF2B5EF4-FFF2-40B4-BE49-F238E27FC236}">
              <a16:creationId xmlns:a16="http://schemas.microsoft.com/office/drawing/2014/main" id="{6536A50C-1699-46D3-82BF-837849888D56}"/>
            </a:ext>
          </a:extLst>
        </xdr:cNvPr>
        <xdr:cNvCxnSpPr/>
      </xdr:nvCxnSpPr>
      <xdr:spPr>
        <a:xfrm flipV="1">
          <a:off x="12293600" y="6862535"/>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AEBB700D-B375-482C-A55F-A6CC74972F6A}"/>
            </a:ext>
          </a:extLst>
        </xdr:cNvPr>
        <xdr:cNvSpPr/>
      </xdr:nvSpPr>
      <xdr:spPr>
        <a:xfrm>
          <a:off x="13055600" y="673765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0" name="テキスト ボックス 389">
          <a:extLst>
            <a:ext uri="{FF2B5EF4-FFF2-40B4-BE49-F238E27FC236}">
              <a16:creationId xmlns:a16="http://schemas.microsoft.com/office/drawing/2014/main" id="{BB5C6BFF-35AF-4FA6-A109-962354537682}"/>
            </a:ext>
          </a:extLst>
        </xdr:cNvPr>
        <xdr:cNvSpPr txBox="1"/>
      </xdr:nvSpPr>
      <xdr:spPr>
        <a:xfrm>
          <a:off x="12763500" y="65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E118623C-8B47-4E19-AB31-120C7DD38CE6}"/>
            </a:ext>
          </a:extLst>
        </xdr:cNvPr>
        <xdr:cNvSpPr/>
      </xdr:nvSpPr>
      <xdr:spPr>
        <a:xfrm>
          <a:off x="12242800" y="67721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2" name="テキスト ボックス 391">
          <a:extLst>
            <a:ext uri="{FF2B5EF4-FFF2-40B4-BE49-F238E27FC236}">
              <a16:creationId xmlns:a16="http://schemas.microsoft.com/office/drawing/2014/main" id="{44F0A469-CA60-4779-915F-7199BCC59D28}"/>
            </a:ext>
          </a:extLst>
        </xdr:cNvPr>
        <xdr:cNvSpPr txBox="1"/>
      </xdr:nvSpPr>
      <xdr:spPr>
        <a:xfrm>
          <a:off x="11950700" y="654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503F3D55-967D-47D9-B5BE-EB4030EBF5A9}"/>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331DC76-3C3E-4968-A008-27402D73DE53}"/>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FF5098B-DBCB-49C6-AFC8-F5042A47068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4AE0670-3D5D-4D21-8D86-7131AEA1B119}"/>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0B39023-2809-4AA9-BFF4-4D287D94C96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398" name="楕円 397">
          <a:extLst>
            <a:ext uri="{FF2B5EF4-FFF2-40B4-BE49-F238E27FC236}">
              <a16:creationId xmlns:a16="http://schemas.microsoft.com/office/drawing/2014/main" id="{4175284D-5816-4837-8E87-CB396DEF453B}"/>
            </a:ext>
          </a:extLst>
        </xdr:cNvPr>
        <xdr:cNvSpPr/>
      </xdr:nvSpPr>
      <xdr:spPr>
        <a:xfrm>
          <a:off x="15430500" y="68691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399" name="公債費負担の状況該当値テキスト">
          <a:extLst>
            <a:ext uri="{FF2B5EF4-FFF2-40B4-BE49-F238E27FC236}">
              <a16:creationId xmlns:a16="http://schemas.microsoft.com/office/drawing/2014/main" id="{57787992-CBCE-4A88-ADA9-D7B5151A90CB}"/>
            </a:ext>
          </a:extLst>
        </xdr:cNvPr>
        <xdr:cNvSpPr txBox="1"/>
      </xdr:nvSpPr>
      <xdr:spPr>
        <a:xfrm>
          <a:off x="15563850" y="684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0" name="楕円 399">
          <a:extLst>
            <a:ext uri="{FF2B5EF4-FFF2-40B4-BE49-F238E27FC236}">
              <a16:creationId xmlns:a16="http://schemas.microsoft.com/office/drawing/2014/main" id="{591C0BDE-832B-4871-BC55-AAF9E7B5F634}"/>
            </a:ext>
          </a:extLst>
        </xdr:cNvPr>
        <xdr:cNvSpPr/>
      </xdr:nvSpPr>
      <xdr:spPr>
        <a:xfrm>
          <a:off x="14668500" y="68462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1" name="テキスト ボックス 400">
          <a:extLst>
            <a:ext uri="{FF2B5EF4-FFF2-40B4-BE49-F238E27FC236}">
              <a16:creationId xmlns:a16="http://schemas.microsoft.com/office/drawing/2014/main" id="{35AF6351-7F09-4E2A-99CE-371F7C6BE249}"/>
            </a:ext>
          </a:extLst>
        </xdr:cNvPr>
        <xdr:cNvSpPr txBox="1"/>
      </xdr:nvSpPr>
      <xdr:spPr>
        <a:xfrm>
          <a:off x="14370050" y="6932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2" name="楕円 401">
          <a:extLst>
            <a:ext uri="{FF2B5EF4-FFF2-40B4-BE49-F238E27FC236}">
              <a16:creationId xmlns:a16="http://schemas.microsoft.com/office/drawing/2014/main" id="{53E7E187-5B1C-4F8A-92B7-635EE399F982}"/>
            </a:ext>
          </a:extLst>
        </xdr:cNvPr>
        <xdr:cNvSpPr/>
      </xdr:nvSpPr>
      <xdr:spPr>
        <a:xfrm>
          <a:off x="13868400" y="6811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3" name="テキスト ボックス 402">
          <a:extLst>
            <a:ext uri="{FF2B5EF4-FFF2-40B4-BE49-F238E27FC236}">
              <a16:creationId xmlns:a16="http://schemas.microsoft.com/office/drawing/2014/main" id="{41B342D7-76BC-4A32-8B1E-AD71D3A9EA64}"/>
            </a:ext>
          </a:extLst>
        </xdr:cNvPr>
        <xdr:cNvSpPr txBox="1"/>
      </xdr:nvSpPr>
      <xdr:spPr>
        <a:xfrm>
          <a:off x="13557250" y="68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4" name="楕円 403">
          <a:extLst>
            <a:ext uri="{FF2B5EF4-FFF2-40B4-BE49-F238E27FC236}">
              <a16:creationId xmlns:a16="http://schemas.microsoft.com/office/drawing/2014/main" id="{915E4AE3-B07F-4362-B141-ED8E8D5DDE01}"/>
            </a:ext>
          </a:extLst>
        </xdr:cNvPr>
        <xdr:cNvSpPr/>
      </xdr:nvSpPr>
      <xdr:spPr>
        <a:xfrm>
          <a:off x="13055600" y="681173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5" name="テキスト ボックス 404">
          <a:extLst>
            <a:ext uri="{FF2B5EF4-FFF2-40B4-BE49-F238E27FC236}">
              <a16:creationId xmlns:a16="http://schemas.microsoft.com/office/drawing/2014/main" id="{5FA2A0EA-CCD8-4D4B-B548-EE1283E6FE58}"/>
            </a:ext>
          </a:extLst>
        </xdr:cNvPr>
        <xdr:cNvSpPr txBox="1"/>
      </xdr:nvSpPr>
      <xdr:spPr>
        <a:xfrm>
          <a:off x="12763500" y="689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06" name="楕円 405">
          <a:extLst>
            <a:ext uri="{FF2B5EF4-FFF2-40B4-BE49-F238E27FC236}">
              <a16:creationId xmlns:a16="http://schemas.microsoft.com/office/drawing/2014/main" id="{C9A061B5-B0A6-4DFD-8DD9-D159AF416948}"/>
            </a:ext>
          </a:extLst>
        </xdr:cNvPr>
        <xdr:cNvSpPr/>
      </xdr:nvSpPr>
      <xdr:spPr>
        <a:xfrm>
          <a:off x="12242800" y="6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07" name="テキスト ボックス 406">
          <a:extLst>
            <a:ext uri="{FF2B5EF4-FFF2-40B4-BE49-F238E27FC236}">
              <a16:creationId xmlns:a16="http://schemas.microsoft.com/office/drawing/2014/main" id="{BDFA51E7-8462-4CA2-9C4C-41D551AAF212}"/>
            </a:ext>
          </a:extLst>
        </xdr:cNvPr>
        <xdr:cNvSpPr txBox="1"/>
      </xdr:nvSpPr>
      <xdr:spPr>
        <a:xfrm>
          <a:off x="11950700" y="690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652B7491-5E7F-49E6-B1A6-E3D70551109A}"/>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90146E6-77D4-4B74-90A1-423795226472}"/>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FEF04AAF-329A-48E2-B235-7054303CCA74}"/>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ABC525B-2A89-4557-9A5E-4CEDE0E5DB3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153C8BD-1E5E-49B3-BB8C-1EDFF3F7EBFD}"/>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BD3D4CC5-8ABC-4E1B-BA14-EAB93D75F8B6}"/>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4D5C3D4-6E32-4121-8710-31ED6BB7BB8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C9F53195-70F2-4EF6-90ED-D9434E23EFA1}"/>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DAB169A3-BDEA-4857-A2C9-E3954B836F45}"/>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5FE8C37-B45D-4CAB-B8B0-6D6E546B8A93}"/>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5537EE23-ACDA-46C7-90E5-FBCF565A69EF}"/>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A7F2721E-FCCC-4EB3-BF0E-B3453767E5BD}"/>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90A4BFE-D4D1-484B-BDA3-8FE5AF4C2D4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昨年度と比較すると、将来負担比率は</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％へと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ポイント減少した。全国平均、栃木県平均と比較すると依然として高い水準である。</a:t>
          </a:r>
        </a:p>
        <a:p>
          <a:r>
            <a:rPr kumimoji="1" lang="ja-JP" altLang="en-US" sz="1300">
              <a:latin typeface="ＭＳ Ｐゴシック" panose="020B0600070205080204" pitchFamily="50" charset="-128"/>
              <a:ea typeface="ＭＳ Ｐゴシック" panose="020B0600070205080204" pitchFamily="50" charset="-128"/>
            </a:rPr>
            <a:t>　減少した主な要因は、豊田中学区新設小学校整備事業、臨時財政対策債（発行額）の皆減、市債の発行額を償還元金が上回ったことに伴い地方債残高が約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億円減少したこと等によるものである。今後も財政の健全化に向け、事業実施の適正化を図るとともに、市債管理計画に基づいた市債残高の抑制、基金残高の増額確保などに努める。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3E7CDE32-A1EA-48E4-B544-B69D79505B92}"/>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4C5E50BC-D178-405F-B929-E49B101BE385}"/>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A40A75C8-C966-402E-BB3B-D0214E7CEAB5}"/>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3D060985-EED1-47DA-8CBB-0C65B146011A}"/>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73DED236-D6C7-4624-BDC5-4C0F0BEAF403}"/>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FB4BBA3-F1BD-4B39-9D35-35CACC14C518}"/>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841ADE3A-DA66-4CF0-96F5-9A7B29BF3C6B}"/>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B57CD41F-63CE-4BDF-A78F-72EEBE02163D}"/>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CA525CF8-147A-4CE1-AC92-5FB379B8ADA3}"/>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CA3D69B0-611B-4ADB-97C4-700B43D363CA}"/>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B3E0DB3-E117-4985-843B-2ACC531E124E}"/>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7B6802FC-618B-4F91-AE9B-39BE347FFEDF}"/>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BF10E3E0-ECB9-45C1-9306-563D6CD712A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E032B27A-1B4A-4CE7-8101-B2B6CB63F0CD}"/>
            </a:ext>
          </a:extLst>
        </xdr:cNvPr>
        <xdr:cNvCxnSpPr/>
      </xdr:nvCxnSpPr>
      <xdr:spPr>
        <a:xfrm flipV="1">
          <a:off x="15474950" y="2362200"/>
          <a:ext cx="0" cy="14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A1B58663-8264-4D3E-9C46-E9831280C0E6}"/>
            </a:ext>
          </a:extLst>
        </xdr:cNvPr>
        <xdr:cNvSpPr txBox="1"/>
      </xdr:nvSpPr>
      <xdr:spPr>
        <a:xfrm>
          <a:off x="15563850" y="379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A208F06F-1433-41D2-8283-EE3B96666920}"/>
            </a:ext>
          </a:extLst>
        </xdr:cNvPr>
        <xdr:cNvCxnSpPr/>
      </xdr:nvCxnSpPr>
      <xdr:spPr>
        <a:xfrm>
          <a:off x="15405100" y="3824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94B69969-BE9D-4E45-B28B-E2C31BA60CC6}"/>
            </a:ext>
          </a:extLst>
        </xdr:cNvPr>
        <xdr:cNvSpPr txBox="1"/>
      </xdr:nvSpPr>
      <xdr:spPr>
        <a:xfrm>
          <a:off x="1556385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6BD648C3-4562-41E9-9548-0951E66FE636}"/>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124612</xdr:rowOff>
    </xdr:from>
    <xdr:to>
      <xdr:col>81</xdr:col>
      <xdr:colOff>44450</xdr:colOff>
      <xdr:row>19</xdr:row>
      <xdr:rowOff>16866</xdr:rowOff>
    </xdr:to>
    <xdr:cxnSp macro="">
      <xdr:nvCxnSpPr>
        <xdr:cNvPr id="439" name="直線コネクタ 438">
          <a:extLst>
            <a:ext uri="{FF2B5EF4-FFF2-40B4-BE49-F238E27FC236}">
              <a16:creationId xmlns:a16="http://schemas.microsoft.com/office/drawing/2014/main" id="{E1552C0F-B597-41E4-96CC-0BDD87F9E9BB}"/>
            </a:ext>
          </a:extLst>
        </xdr:cNvPr>
        <xdr:cNvCxnSpPr/>
      </xdr:nvCxnSpPr>
      <xdr:spPr>
        <a:xfrm flipV="1">
          <a:off x="14712950" y="3096412"/>
          <a:ext cx="762000" cy="5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0" name="将来負担の状況平均値テキスト">
          <a:extLst>
            <a:ext uri="{FF2B5EF4-FFF2-40B4-BE49-F238E27FC236}">
              <a16:creationId xmlns:a16="http://schemas.microsoft.com/office/drawing/2014/main" id="{0F0BAFE6-99B9-4F9F-B253-6398DCF9DB8D}"/>
            </a:ext>
          </a:extLst>
        </xdr:cNvPr>
        <xdr:cNvSpPr txBox="1"/>
      </xdr:nvSpPr>
      <xdr:spPr>
        <a:xfrm>
          <a:off x="15563850" y="217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1682F646-87D9-44F8-AE1F-0774B75A57D3}"/>
            </a:ext>
          </a:extLst>
        </xdr:cNvPr>
        <xdr:cNvSpPr/>
      </xdr:nvSpPr>
      <xdr:spPr>
        <a:xfrm>
          <a:off x="15430500" y="231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148742</xdr:rowOff>
    </xdr:from>
    <xdr:to>
      <xdr:col>77</xdr:col>
      <xdr:colOff>44450</xdr:colOff>
      <xdr:row>19</xdr:row>
      <xdr:rowOff>16866</xdr:rowOff>
    </xdr:to>
    <xdr:cxnSp macro="">
      <xdr:nvCxnSpPr>
        <xdr:cNvPr id="442" name="直線コネクタ 441">
          <a:extLst>
            <a:ext uri="{FF2B5EF4-FFF2-40B4-BE49-F238E27FC236}">
              <a16:creationId xmlns:a16="http://schemas.microsoft.com/office/drawing/2014/main" id="{61B8BC45-F36D-429D-BE7D-C5949C1EFAAF}"/>
            </a:ext>
          </a:extLst>
        </xdr:cNvPr>
        <xdr:cNvCxnSpPr/>
      </xdr:nvCxnSpPr>
      <xdr:spPr>
        <a:xfrm>
          <a:off x="13906500" y="3120542"/>
          <a:ext cx="80645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3" name="フローチャート: 判断 442">
          <a:extLst>
            <a:ext uri="{FF2B5EF4-FFF2-40B4-BE49-F238E27FC236}">
              <a16:creationId xmlns:a16="http://schemas.microsoft.com/office/drawing/2014/main" id="{7E959087-AC51-4FA3-8012-2E85E5417C2D}"/>
            </a:ext>
          </a:extLst>
        </xdr:cNvPr>
        <xdr:cNvSpPr/>
      </xdr:nvSpPr>
      <xdr:spPr>
        <a:xfrm>
          <a:off x="14668500" y="2325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4" name="テキスト ボックス 443">
          <a:extLst>
            <a:ext uri="{FF2B5EF4-FFF2-40B4-BE49-F238E27FC236}">
              <a16:creationId xmlns:a16="http://schemas.microsoft.com/office/drawing/2014/main" id="{F1D7A53F-9B0F-4447-933A-27F773FD44C0}"/>
            </a:ext>
          </a:extLst>
        </xdr:cNvPr>
        <xdr:cNvSpPr txBox="1"/>
      </xdr:nvSpPr>
      <xdr:spPr>
        <a:xfrm>
          <a:off x="14370050" y="210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117500</xdr:rowOff>
    </xdr:from>
    <xdr:to>
      <xdr:col>72</xdr:col>
      <xdr:colOff>203200</xdr:colOff>
      <xdr:row>18</xdr:row>
      <xdr:rowOff>148742</xdr:rowOff>
    </xdr:to>
    <xdr:cxnSp macro="">
      <xdr:nvCxnSpPr>
        <xdr:cNvPr id="445" name="直線コネクタ 444">
          <a:extLst>
            <a:ext uri="{FF2B5EF4-FFF2-40B4-BE49-F238E27FC236}">
              <a16:creationId xmlns:a16="http://schemas.microsoft.com/office/drawing/2014/main" id="{EEF0577A-21DF-4356-A10A-0F7F669F8219}"/>
            </a:ext>
          </a:extLst>
        </xdr:cNvPr>
        <xdr:cNvCxnSpPr/>
      </xdr:nvCxnSpPr>
      <xdr:spPr>
        <a:xfrm>
          <a:off x="13106400" y="2924200"/>
          <a:ext cx="800100" cy="19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6" name="フローチャート: 判断 445">
          <a:extLst>
            <a:ext uri="{FF2B5EF4-FFF2-40B4-BE49-F238E27FC236}">
              <a16:creationId xmlns:a16="http://schemas.microsoft.com/office/drawing/2014/main" id="{FA2BFC0D-9700-4A67-8960-5DD09547FF52}"/>
            </a:ext>
          </a:extLst>
        </xdr:cNvPr>
        <xdr:cNvSpPr/>
      </xdr:nvSpPr>
      <xdr:spPr>
        <a:xfrm>
          <a:off x="13868400" y="2441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7" name="テキスト ボックス 446">
          <a:extLst>
            <a:ext uri="{FF2B5EF4-FFF2-40B4-BE49-F238E27FC236}">
              <a16:creationId xmlns:a16="http://schemas.microsoft.com/office/drawing/2014/main" id="{6136014E-E41B-4C21-9682-B124290CDDA4}"/>
            </a:ext>
          </a:extLst>
        </xdr:cNvPr>
        <xdr:cNvSpPr txBox="1"/>
      </xdr:nvSpPr>
      <xdr:spPr>
        <a:xfrm>
          <a:off x="13557250" y="22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117500</xdr:rowOff>
    </xdr:from>
    <xdr:to>
      <xdr:col>68</xdr:col>
      <xdr:colOff>152400</xdr:colOff>
      <xdr:row>18</xdr:row>
      <xdr:rowOff>22301</xdr:rowOff>
    </xdr:to>
    <xdr:cxnSp macro="">
      <xdr:nvCxnSpPr>
        <xdr:cNvPr id="448" name="直線コネクタ 447">
          <a:extLst>
            <a:ext uri="{FF2B5EF4-FFF2-40B4-BE49-F238E27FC236}">
              <a16:creationId xmlns:a16="http://schemas.microsoft.com/office/drawing/2014/main" id="{7EC743C5-4A90-446D-B3FD-BFCD97ED769A}"/>
            </a:ext>
          </a:extLst>
        </xdr:cNvPr>
        <xdr:cNvCxnSpPr/>
      </xdr:nvCxnSpPr>
      <xdr:spPr>
        <a:xfrm flipV="1">
          <a:off x="12293600" y="2924200"/>
          <a:ext cx="8128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6147</xdr:rowOff>
    </xdr:from>
    <xdr:to>
      <xdr:col>68</xdr:col>
      <xdr:colOff>203200</xdr:colOff>
      <xdr:row>15</xdr:row>
      <xdr:rowOff>107747</xdr:rowOff>
    </xdr:to>
    <xdr:sp macro="" textlink="">
      <xdr:nvSpPr>
        <xdr:cNvPr id="449" name="フローチャート: 判断 448">
          <a:extLst>
            <a:ext uri="{FF2B5EF4-FFF2-40B4-BE49-F238E27FC236}">
              <a16:creationId xmlns:a16="http://schemas.microsoft.com/office/drawing/2014/main" id="{0B37516C-3656-4609-8423-A094BB75EC41}"/>
            </a:ext>
          </a:extLst>
        </xdr:cNvPr>
        <xdr:cNvSpPr/>
      </xdr:nvSpPr>
      <xdr:spPr>
        <a:xfrm>
          <a:off x="13055600" y="248264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50" name="テキスト ボックス 449">
          <a:extLst>
            <a:ext uri="{FF2B5EF4-FFF2-40B4-BE49-F238E27FC236}">
              <a16:creationId xmlns:a16="http://schemas.microsoft.com/office/drawing/2014/main" id="{453E5275-DEF1-48F3-89C3-C0E7CA83650C}"/>
            </a:ext>
          </a:extLst>
        </xdr:cNvPr>
        <xdr:cNvSpPr txBox="1"/>
      </xdr:nvSpPr>
      <xdr:spPr>
        <a:xfrm>
          <a:off x="12763500" y="226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51" name="フローチャート: 判断 450">
          <a:extLst>
            <a:ext uri="{FF2B5EF4-FFF2-40B4-BE49-F238E27FC236}">
              <a16:creationId xmlns:a16="http://schemas.microsoft.com/office/drawing/2014/main" id="{E6AF8C57-1055-4789-8D2C-38551AF622A8}"/>
            </a:ext>
          </a:extLst>
        </xdr:cNvPr>
        <xdr:cNvSpPr/>
      </xdr:nvSpPr>
      <xdr:spPr>
        <a:xfrm>
          <a:off x="12242800" y="2465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52" name="テキスト ボックス 451">
          <a:extLst>
            <a:ext uri="{FF2B5EF4-FFF2-40B4-BE49-F238E27FC236}">
              <a16:creationId xmlns:a16="http://schemas.microsoft.com/office/drawing/2014/main" id="{707300A8-7BE9-4651-86FC-59B7D79E1013}"/>
            </a:ext>
          </a:extLst>
        </xdr:cNvPr>
        <xdr:cNvSpPr txBox="1"/>
      </xdr:nvSpPr>
      <xdr:spPr>
        <a:xfrm>
          <a:off x="11950700" y="224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F25AA34-47B8-4975-9772-9FF9814F3CC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A211629-D5A7-4EF0-9940-AC6168B84549}"/>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35B055D-6873-43E7-AF6F-35313F8AE75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25AFB39-F873-4413-8798-89FACFA77C6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86DBAD6-8254-400E-8C9F-719A528ECBE1}"/>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73812</xdr:rowOff>
    </xdr:from>
    <xdr:to>
      <xdr:col>81</xdr:col>
      <xdr:colOff>95250</xdr:colOff>
      <xdr:row>19</xdr:row>
      <xdr:rowOff>3963</xdr:rowOff>
    </xdr:to>
    <xdr:sp macro="" textlink="">
      <xdr:nvSpPr>
        <xdr:cNvPr id="458" name="楕円 457">
          <a:extLst>
            <a:ext uri="{FF2B5EF4-FFF2-40B4-BE49-F238E27FC236}">
              <a16:creationId xmlns:a16="http://schemas.microsoft.com/office/drawing/2014/main" id="{E7C1C0FF-49AE-4C69-BB32-B5C272109041}"/>
            </a:ext>
          </a:extLst>
        </xdr:cNvPr>
        <xdr:cNvSpPr/>
      </xdr:nvSpPr>
      <xdr:spPr>
        <a:xfrm>
          <a:off x="15430500" y="3045612"/>
          <a:ext cx="952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45889</xdr:rowOff>
    </xdr:from>
    <xdr:ext cx="762000" cy="259045"/>
    <xdr:sp macro="" textlink="">
      <xdr:nvSpPr>
        <xdr:cNvPr id="459" name="将来負担の状況該当値テキスト">
          <a:extLst>
            <a:ext uri="{FF2B5EF4-FFF2-40B4-BE49-F238E27FC236}">
              <a16:creationId xmlns:a16="http://schemas.microsoft.com/office/drawing/2014/main" id="{886ACE20-E6D2-4913-AF73-A252412CB547}"/>
            </a:ext>
          </a:extLst>
        </xdr:cNvPr>
        <xdr:cNvSpPr txBox="1"/>
      </xdr:nvSpPr>
      <xdr:spPr>
        <a:xfrm>
          <a:off x="15563850" y="301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137516</xdr:rowOff>
    </xdr:from>
    <xdr:to>
      <xdr:col>77</xdr:col>
      <xdr:colOff>95250</xdr:colOff>
      <xdr:row>19</xdr:row>
      <xdr:rowOff>67666</xdr:rowOff>
    </xdr:to>
    <xdr:sp macro="" textlink="">
      <xdr:nvSpPr>
        <xdr:cNvPr id="460" name="楕円 459">
          <a:extLst>
            <a:ext uri="{FF2B5EF4-FFF2-40B4-BE49-F238E27FC236}">
              <a16:creationId xmlns:a16="http://schemas.microsoft.com/office/drawing/2014/main" id="{72FC0812-BA21-4228-9EF5-81C61D86B0A3}"/>
            </a:ext>
          </a:extLst>
        </xdr:cNvPr>
        <xdr:cNvSpPr/>
      </xdr:nvSpPr>
      <xdr:spPr>
        <a:xfrm>
          <a:off x="14668500" y="3109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52443</xdr:rowOff>
    </xdr:from>
    <xdr:ext cx="736600" cy="259045"/>
    <xdr:sp macro="" textlink="">
      <xdr:nvSpPr>
        <xdr:cNvPr id="461" name="テキスト ボックス 460">
          <a:extLst>
            <a:ext uri="{FF2B5EF4-FFF2-40B4-BE49-F238E27FC236}">
              <a16:creationId xmlns:a16="http://schemas.microsoft.com/office/drawing/2014/main" id="{7E4ADEEF-35A2-484F-8697-9E278B15D42B}"/>
            </a:ext>
          </a:extLst>
        </xdr:cNvPr>
        <xdr:cNvSpPr txBox="1"/>
      </xdr:nvSpPr>
      <xdr:spPr>
        <a:xfrm>
          <a:off x="14370050" y="31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97942</xdr:rowOff>
    </xdr:from>
    <xdr:to>
      <xdr:col>73</xdr:col>
      <xdr:colOff>44450</xdr:colOff>
      <xdr:row>19</xdr:row>
      <xdr:rowOff>28092</xdr:rowOff>
    </xdr:to>
    <xdr:sp macro="" textlink="">
      <xdr:nvSpPr>
        <xdr:cNvPr id="462" name="楕円 461">
          <a:extLst>
            <a:ext uri="{FF2B5EF4-FFF2-40B4-BE49-F238E27FC236}">
              <a16:creationId xmlns:a16="http://schemas.microsoft.com/office/drawing/2014/main" id="{644575B0-2CE4-4427-9604-D8DC90E0EDF5}"/>
            </a:ext>
          </a:extLst>
        </xdr:cNvPr>
        <xdr:cNvSpPr/>
      </xdr:nvSpPr>
      <xdr:spPr>
        <a:xfrm>
          <a:off x="13868400" y="30697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12869</xdr:rowOff>
    </xdr:from>
    <xdr:ext cx="762000" cy="259045"/>
    <xdr:sp macro="" textlink="">
      <xdr:nvSpPr>
        <xdr:cNvPr id="463" name="テキスト ボックス 462">
          <a:extLst>
            <a:ext uri="{FF2B5EF4-FFF2-40B4-BE49-F238E27FC236}">
              <a16:creationId xmlns:a16="http://schemas.microsoft.com/office/drawing/2014/main" id="{A662634C-A4C0-489A-9968-59B8920EA4A7}"/>
            </a:ext>
          </a:extLst>
        </xdr:cNvPr>
        <xdr:cNvSpPr txBox="1"/>
      </xdr:nvSpPr>
      <xdr:spPr>
        <a:xfrm>
          <a:off x="13557250" y="314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66700</xdr:rowOff>
    </xdr:from>
    <xdr:to>
      <xdr:col>68</xdr:col>
      <xdr:colOff>203200</xdr:colOff>
      <xdr:row>17</xdr:row>
      <xdr:rowOff>168300</xdr:rowOff>
    </xdr:to>
    <xdr:sp macro="" textlink="">
      <xdr:nvSpPr>
        <xdr:cNvPr id="464" name="楕円 463">
          <a:extLst>
            <a:ext uri="{FF2B5EF4-FFF2-40B4-BE49-F238E27FC236}">
              <a16:creationId xmlns:a16="http://schemas.microsoft.com/office/drawing/2014/main" id="{C202D639-FC95-4895-AA1B-5C8AED460FCF}"/>
            </a:ext>
          </a:extLst>
        </xdr:cNvPr>
        <xdr:cNvSpPr/>
      </xdr:nvSpPr>
      <xdr:spPr>
        <a:xfrm>
          <a:off x="13055600" y="28734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153077</xdr:rowOff>
    </xdr:from>
    <xdr:ext cx="762000" cy="259045"/>
    <xdr:sp macro="" textlink="">
      <xdr:nvSpPr>
        <xdr:cNvPr id="465" name="テキスト ボックス 464">
          <a:extLst>
            <a:ext uri="{FF2B5EF4-FFF2-40B4-BE49-F238E27FC236}">
              <a16:creationId xmlns:a16="http://schemas.microsoft.com/office/drawing/2014/main" id="{BA53D596-781B-4B97-BC65-F9645E746103}"/>
            </a:ext>
          </a:extLst>
        </xdr:cNvPr>
        <xdr:cNvSpPr txBox="1"/>
      </xdr:nvSpPr>
      <xdr:spPr>
        <a:xfrm>
          <a:off x="12763500" y="29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142951</xdr:rowOff>
    </xdr:from>
    <xdr:to>
      <xdr:col>64</xdr:col>
      <xdr:colOff>152400</xdr:colOff>
      <xdr:row>18</xdr:row>
      <xdr:rowOff>73101</xdr:rowOff>
    </xdr:to>
    <xdr:sp macro="" textlink="">
      <xdr:nvSpPr>
        <xdr:cNvPr id="466" name="楕円 465">
          <a:extLst>
            <a:ext uri="{FF2B5EF4-FFF2-40B4-BE49-F238E27FC236}">
              <a16:creationId xmlns:a16="http://schemas.microsoft.com/office/drawing/2014/main" id="{84CBCE39-2E87-4BC1-A902-B0E2E1CF078A}"/>
            </a:ext>
          </a:extLst>
        </xdr:cNvPr>
        <xdr:cNvSpPr/>
      </xdr:nvSpPr>
      <xdr:spPr>
        <a:xfrm>
          <a:off x="12242800" y="29496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57878</xdr:rowOff>
    </xdr:from>
    <xdr:ext cx="762000" cy="259045"/>
    <xdr:sp macro="" textlink="">
      <xdr:nvSpPr>
        <xdr:cNvPr id="467" name="テキスト ボックス 466">
          <a:extLst>
            <a:ext uri="{FF2B5EF4-FFF2-40B4-BE49-F238E27FC236}">
              <a16:creationId xmlns:a16="http://schemas.microsoft.com/office/drawing/2014/main" id="{D874131B-941D-47BA-A34D-A79A7E181DB7}"/>
            </a:ext>
          </a:extLst>
        </xdr:cNvPr>
        <xdr:cNvSpPr txBox="1"/>
      </xdr:nvSpPr>
      <xdr:spPr>
        <a:xfrm>
          <a:off x="11950700" y="302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167,277
160,097
171.75
72,615,679
69,656,146
2,741,694
33,758,468
58,128,385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一般職員の採用・退職による新陳代謝が大量退職の終了により鈍化したことで、費用は微減に留まり、分母である経常・一般財源等が減少したことにより比率は増加となった。</a:t>
          </a: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今後も引き続き適正な定員管理に努めるとともに、ＢＰＲに代表される業務効率化を推進することで人件費の抑制に努める。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1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139700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1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00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57150</xdr:rowOff>
    </xdr:from>
    <xdr:to>
      <xdr:col>11</xdr:col>
      <xdr:colOff>9525</xdr:colOff>
      <xdr:row>37</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88900</xdr:rowOff>
    </xdr:from>
    <xdr:to>
      <xdr:col>20</xdr:col>
      <xdr:colOff>38100</xdr:colOff>
      <xdr:row>37</xdr:row>
      <xdr:rowOff>19050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6350</xdr:rowOff>
    </xdr:from>
    <xdr:to>
      <xdr:col>11</xdr:col>
      <xdr:colOff>60325</xdr:colOff>
      <xdr:row>37</xdr:row>
      <xdr:rowOff>107950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公園施設維持管理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強化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や基幹系システムなどの委託料の増加により、比率が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類似団体の中ではほぼ平均に位置しているが、引き続き物件費にかかる経常経費の削減に取り組む。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1932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9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6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1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認定こども園等施設型給付事業費や障がい児通所支援費・障がい者介護給付費が増となったが、子育て世帯への臨時特別給付金給付事業が終了したことにより費用は減少となった。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しかしながら、分母である経常・一般財源等が減少したことにより、前年度と比較して比率は増加となった。</a:t>
          </a:r>
        </a:p>
        <a:p>
          <a:r>
            <a:rPr kumimoji="1" lang="ja-JP" altLang="en-US" sz="1300">
              <a:latin typeface="ＭＳ Ｐゴシック" panose="020B0600070205080204" pitchFamily="50" charset="-128"/>
              <a:ea typeface="ＭＳ Ｐゴシック" panose="020B0600070205080204" pitchFamily="50" charset="-128"/>
            </a:rPr>
            <a:t>　今後も社会保障費、特に子育て支援の拡充が見込まれることから、既存事業の見直しも含め歳出削減と比率の改善に努める。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85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61</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223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61</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その他に係る経常収支比率は、主に国民健康保険特別会計、介護保険特別会計、後期高齢者医療特別会計への繰出金となっている。</a:t>
          </a:r>
        </a:p>
        <a:p>
          <a:r>
            <a:rPr kumimoji="1" lang="ja-JP" altLang="en-US" sz="1300">
              <a:latin typeface="ＭＳ Ｐゴシック" panose="020B0600070205080204" pitchFamily="50" charset="-128"/>
              <a:ea typeface="ＭＳ Ｐゴシック" panose="020B0600070205080204" pitchFamily="50" charset="-128"/>
            </a:rPr>
            <a:t>　国民健康保険特別会計への繰出金の増等により、前年度と比較して比率が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今後も、国から示されている繰出基準に基づいた適正な繰出金額とするとともに、各事業における保険料、使用料等の適正化により、繰出金の抑制を図る。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33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99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60</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575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130827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小山広域保健衛生組合負担金及び社会福祉協議会補助金の増により、前年度と比較して比率が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年度も栃木県平均値及び類似団体平均値を上回っている。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小山広域保健衛生組合への負担金の増が見込まれることから、その他各種補助金の事業内容、補助対象団体の決算状況等を精査し、必要性の低い補助金の見直し及び廃止を行う等、適正な補助となる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135164</xdr:rowOff>
    </xdr:from>
    <xdr:to>
      <xdr:col>82</xdr:col>
      <xdr:colOff>107950</xdr:colOff>
      <xdr:row>38</xdr:row>
      <xdr:rowOff>61685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478814"/>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135164</xdr:rowOff>
    </xdr:from>
    <xdr:to>
      <xdr:col>78</xdr:col>
      <xdr:colOff>69850</xdr:colOff>
      <xdr:row>39</xdr:row>
      <xdr:rowOff>9978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4788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9978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652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38</xdr:row>
      <xdr:rowOff>137885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74014"/>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84364</xdr:rowOff>
    </xdr:from>
    <xdr:to>
      <xdr:col>78</xdr:col>
      <xdr:colOff>120650</xdr:colOff>
      <xdr:row>38</xdr:row>
      <xdr:rowOff>14514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170742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130628</xdr:rowOff>
    </xdr:from>
    <xdr:to>
      <xdr:col>74</xdr:col>
      <xdr:colOff>31750</xdr:colOff>
      <xdr:row>39</xdr:row>
      <xdr:rowOff>60778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45555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年度に発行した徴収猶予特例債を令和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年度に一括償還したことなどにより、前年度と比較して比率は減少となった。</a:t>
          </a:r>
        </a:p>
        <a:p>
          <a:r>
            <a:rPr kumimoji="1" lang="ja-JP" altLang="en-US" sz="1300">
              <a:latin typeface="ＭＳ Ｐゴシック" panose="020B0600070205080204" pitchFamily="50" charset="-128"/>
              <a:ea typeface="ＭＳ Ｐゴシック" panose="020B0600070205080204" pitchFamily="50" charset="-128"/>
            </a:rPr>
            <a:t>　今後は、市役所新庁舎整備事業等大型建設事業の償還による公債費の増が見込まれることから、市債管理計画に基づき市債残高の抑制に努める。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109038</xdr:rowOff>
    </xdr:from>
    <xdr:to>
      <xdr:col>24</xdr:col>
      <xdr:colOff>25400</xdr:colOff>
      <xdr:row>77</xdr:row>
      <xdr:rowOff>148227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106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108693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10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77</xdr:row>
      <xdr:rowOff>148227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4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77</xdr:row>
      <xdr:rowOff>154758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49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77</xdr:row>
      <xdr:rowOff>154758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49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74765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97427</xdr:rowOff>
    </xdr:from>
    <xdr:to>
      <xdr:col>20</xdr:col>
      <xdr:colOff>38100</xdr:colOff>
      <xdr:row>78</xdr:row>
      <xdr:rowOff>27577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37754</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67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37754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44285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公債費以外に係る経常収支比率は、前年度と比較して、物件費・補助費等の増等により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特に補助費等については、類似団体平均値を上回っており、今後は広域保健衛生組合への負担金の増加が見込まれることから、事業内容、決算状況等を精査し、必要性の低い補助金の見直し及び廃止を行うなど、比率の改善を図っ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8862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08862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147574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266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65278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52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77622</xdr:rowOff>
    </xdr:from>
    <xdr:to>
      <xdr:col>29</xdr:col>
      <xdr:colOff>127000</xdr:colOff>
      <xdr:row>18</xdr:row>
      <xdr:rowOff>88138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1347"/>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62039</xdr:rowOff>
    </xdr:from>
    <xdr:to>
      <xdr:col>26</xdr:col>
      <xdr:colOff>50800</xdr:colOff>
      <xdr:row>18</xdr:row>
      <xdr:rowOff>88138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95764"/>
          <a:ext cx="698500" cy="26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62039</xdr:rowOff>
    </xdr:from>
    <xdr:to>
      <xdr:col>22</xdr:col>
      <xdr:colOff>114300</xdr:colOff>
      <xdr:row>18</xdr:row>
      <xdr:rowOff>76937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5764"/>
          <a:ext cx="6985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76937</xdr:rowOff>
    </xdr:from>
    <xdr:to>
      <xdr:col>18</xdr:col>
      <xdr:colOff>177800</xdr:colOff>
      <xdr:row>18</xdr:row>
      <xdr:rowOff>119875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0662"/>
          <a:ext cx="698500" cy="4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26822</xdr:rowOff>
    </xdr:from>
    <xdr:to>
      <xdr:col>29</xdr:col>
      <xdr:colOff>177800</xdr:colOff>
      <xdr:row>18</xdr:row>
      <xdr:rowOff>128422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0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106849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37338</xdr:rowOff>
    </xdr:from>
    <xdr:to>
      <xdr:col>26</xdr:col>
      <xdr:colOff>101600</xdr:colOff>
      <xdr:row>18</xdr:row>
      <xdr:rowOff>138938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7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123715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11239</xdr:rowOff>
    </xdr:from>
    <xdr:to>
      <xdr:col>22</xdr:col>
      <xdr:colOff>165100</xdr:colOff>
      <xdr:row>18</xdr:row>
      <xdr:rowOff>112839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97617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26137</xdr:rowOff>
    </xdr:from>
    <xdr:to>
      <xdr:col>19</xdr:col>
      <xdr:colOff>38100</xdr:colOff>
      <xdr:row>18</xdr:row>
      <xdr:rowOff>127736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98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112514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4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69075</xdr:rowOff>
    </xdr:from>
    <xdr:to>
      <xdr:col>15</xdr:col>
      <xdr:colOff>101600</xdr:colOff>
      <xdr:row>18</xdr:row>
      <xdr:rowOff>170675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155452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103836</xdr:rowOff>
    </xdr:from>
    <xdr:to>
      <xdr:col>29</xdr:col>
      <xdr:colOff>127000</xdr:colOff>
      <xdr:row>35</xdr:row>
      <xdr:rowOff>163576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4186"/>
          <a:ext cx="647700" cy="5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128981</xdr:rowOff>
    </xdr:from>
    <xdr:to>
      <xdr:col>26</xdr:col>
      <xdr:colOff>50800</xdr:colOff>
      <xdr:row>35</xdr:row>
      <xdr:rowOff>163576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39331"/>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128981</xdr:rowOff>
    </xdr:from>
    <xdr:to>
      <xdr:col>22</xdr:col>
      <xdr:colOff>114300</xdr:colOff>
      <xdr:row>35</xdr:row>
      <xdr:rowOff>186969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39331"/>
          <a:ext cx="6985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186969</xdr:rowOff>
    </xdr:from>
    <xdr:to>
      <xdr:col>18</xdr:col>
      <xdr:colOff>177800</xdr:colOff>
      <xdr:row>35</xdr:row>
      <xdr:rowOff>249910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7319"/>
          <a:ext cx="6985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53036</xdr:rowOff>
    </xdr:from>
    <xdr:to>
      <xdr:col>29</xdr:col>
      <xdr:colOff>177800</xdr:colOff>
      <xdr:row>35</xdr:row>
      <xdr:rowOff>154636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241013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112776</xdr:rowOff>
    </xdr:from>
    <xdr:to>
      <xdr:col>26</xdr:col>
      <xdr:colOff>101600</xdr:colOff>
      <xdr:row>35</xdr:row>
      <xdr:rowOff>214376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224553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2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78181</xdr:rowOff>
    </xdr:from>
    <xdr:to>
      <xdr:col>22</xdr:col>
      <xdr:colOff>165100</xdr:colOff>
      <xdr:row>35</xdr:row>
      <xdr:rowOff>179781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8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189958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136169</xdr:rowOff>
    </xdr:from>
    <xdr:to>
      <xdr:col>19</xdr:col>
      <xdr:colOff>38100</xdr:colOff>
      <xdr:row>35</xdr:row>
      <xdr:rowOff>237769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247946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199110</xdr:rowOff>
    </xdr:from>
    <xdr:to>
      <xdr:col>15</xdr:col>
      <xdr:colOff>101600</xdr:colOff>
      <xdr:row>35</xdr:row>
      <xdr:rowOff>300710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285487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167,277
160,097
171.75
72,615,679
69,656,146
2,741,694
33,758,468
58,128,385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59553</xdr:rowOff>
    </xdr:from>
    <xdr:to>
      <xdr:col>24</xdr:col>
      <xdr:colOff>63500</xdr:colOff>
      <xdr:row>37</xdr:row>
      <xdr:rowOff>63439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0320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75521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6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45562</xdr:rowOff>
    </xdr:from>
    <xdr:to>
      <xdr:col>19</xdr:col>
      <xdr:colOff>177800</xdr:colOff>
      <xdr:row>37</xdr:row>
      <xdr:rowOff>59553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89212"/>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30959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45562</xdr:rowOff>
    </xdr:from>
    <xdr:to>
      <xdr:col>15</xdr:col>
      <xdr:colOff>50800</xdr:colOff>
      <xdr:row>38</xdr:row>
      <xdr:rowOff>39528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89212"/>
          <a:ext cx="889000" cy="1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148094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39070</xdr:rowOff>
    </xdr:from>
    <xdr:to>
      <xdr:col>10</xdr:col>
      <xdr:colOff>114300</xdr:colOff>
      <xdr:row>38</xdr:row>
      <xdr:rowOff>39528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541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12639</xdr:rowOff>
    </xdr:from>
    <xdr:to>
      <xdr:col>24</xdr:col>
      <xdr:colOff>114300</xdr:colOff>
      <xdr:row>37</xdr:row>
      <xdr:rowOff>114239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99016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8753</xdr:rowOff>
    </xdr:from>
    <xdr:to>
      <xdr:col>20</xdr:col>
      <xdr:colOff>38100</xdr:colOff>
      <xdr:row>37</xdr:row>
      <xdr:rowOff>110353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101480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4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166212</xdr:rowOff>
    </xdr:from>
    <xdr:to>
      <xdr:col>15</xdr:col>
      <xdr:colOff>101600</xdr:colOff>
      <xdr:row>37</xdr:row>
      <xdr:rowOff>96362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87489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160178</xdr:rowOff>
    </xdr:from>
    <xdr:to>
      <xdr:col>10</xdr:col>
      <xdr:colOff>165100</xdr:colOff>
      <xdr:row>38</xdr:row>
      <xdr:rowOff>90328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81455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159720</xdr:rowOff>
    </xdr:from>
    <xdr:to>
      <xdr:col>6</xdr:col>
      <xdr:colOff>38100</xdr:colOff>
      <xdr:row>38</xdr:row>
      <xdr:rowOff>89870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80997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102177</xdr:rowOff>
    </xdr:from>
    <xdr:to>
      <xdr:col>24</xdr:col>
      <xdr:colOff>62865</xdr:colOff>
      <xdr:row>56</xdr:row>
      <xdr:rowOff>113443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03227"/>
          <a:ext cx="1270" cy="121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113443</xdr:rowOff>
    </xdr:from>
    <xdr:to>
      <xdr:col>24</xdr:col>
      <xdr:colOff>152400</xdr:colOff>
      <xdr:row>56</xdr:row>
      <xdr:rowOff>113443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48854</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2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102177</xdr:rowOff>
    </xdr:from>
    <xdr:to>
      <xdr:col>24</xdr:col>
      <xdr:colOff>152400</xdr:colOff>
      <xdr:row>49</xdr:row>
      <xdr:rowOff>102177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99075</xdr:rowOff>
    </xdr:from>
    <xdr:to>
      <xdr:col>24</xdr:col>
      <xdr:colOff>63500</xdr:colOff>
      <xdr:row>56</xdr:row>
      <xdr:rowOff>15635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57375"/>
          <a:ext cx="838200" cy="25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15667</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10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164240</xdr:rowOff>
    </xdr:from>
    <xdr:to>
      <xdr:col>24</xdr:col>
      <xdr:colOff>114300</xdr:colOff>
      <xdr:row>54</xdr:row>
      <xdr:rowOff>94390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2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15635</xdr:rowOff>
    </xdr:from>
    <xdr:to>
      <xdr:col>19</xdr:col>
      <xdr:colOff>177800</xdr:colOff>
      <xdr:row>58</xdr:row>
      <xdr:rowOff>159915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16835"/>
          <a:ext cx="889000" cy="48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75772</xdr:rowOff>
    </xdr:from>
    <xdr:to>
      <xdr:col>20</xdr:col>
      <xdr:colOff>38100</xdr:colOff>
      <xdr:row>55</xdr:row>
      <xdr:rowOff>5922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22449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128727</xdr:rowOff>
    </xdr:from>
    <xdr:to>
      <xdr:col>15</xdr:col>
      <xdr:colOff>50800</xdr:colOff>
      <xdr:row>58</xdr:row>
      <xdr:rowOff>159915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2827"/>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161203</xdr:rowOff>
    </xdr:from>
    <xdr:to>
      <xdr:col>15</xdr:col>
      <xdr:colOff>101600</xdr:colOff>
      <xdr:row>56</xdr:row>
      <xdr:rowOff>91353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107880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128727</xdr:rowOff>
    </xdr:from>
    <xdr:to>
      <xdr:col>10</xdr:col>
      <xdr:colOff>114300</xdr:colOff>
      <xdr:row>59</xdr:row>
      <xdr:rowOff>5610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2827"/>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42788</xdr:rowOff>
    </xdr:from>
    <xdr:to>
      <xdr:col>10</xdr:col>
      <xdr:colOff>165100</xdr:colOff>
      <xdr:row>56</xdr:row>
      <xdr:rowOff>144388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160915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12286</xdr:rowOff>
    </xdr:from>
    <xdr:to>
      <xdr:col>6</xdr:col>
      <xdr:colOff>38100</xdr:colOff>
      <xdr:row>57</xdr:row>
      <xdr:rowOff>113886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130413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48275</xdr:rowOff>
    </xdr:from>
    <xdr:to>
      <xdr:col>24</xdr:col>
      <xdr:colOff>114300</xdr:colOff>
      <xdr:row>54</xdr:row>
      <xdr:rowOff>149875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26702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136285</xdr:rowOff>
    </xdr:from>
    <xdr:to>
      <xdr:col>20</xdr:col>
      <xdr:colOff>38100</xdr:colOff>
      <xdr:row>56</xdr:row>
      <xdr:rowOff>66435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109115</xdr:rowOff>
    </xdr:from>
    <xdr:to>
      <xdr:col>15</xdr:col>
      <xdr:colOff>101600</xdr:colOff>
      <xdr:row>59</xdr:row>
      <xdr:rowOff>39265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30392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4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77927</xdr:rowOff>
    </xdr:from>
    <xdr:to>
      <xdr:col>10</xdr:col>
      <xdr:colOff>165100</xdr:colOff>
      <xdr:row>59</xdr:row>
      <xdr:rowOff>8077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126260</xdr:rowOff>
    </xdr:from>
    <xdr:to>
      <xdr:col>6</xdr:col>
      <xdr:colOff>38100</xdr:colOff>
      <xdr:row>59</xdr:row>
      <xdr:rowOff>56410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47537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67263</xdr:rowOff>
    </xdr:from>
    <xdr:to>
      <xdr:col>24</xdr:col>
      <xdr:colOff>63500</xdr:colOff>
      <xdr:row>78</xdr:row>
      <xdr:rowOff>74121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4036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50260</xdr:rowOff>
    </xdr:from>
    <xdr:to>
      <xdr:col>19</xdr:col>
      <xdr:colOff>177800</xdr:colOff>
      <xdr:row>78</xdr:row>
      <xdr:rowOff>67263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23360"/>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50260</xdr:rowOff>
    </xdr:from>
    <xdr:to>
      <xdr:col>15</xdr:col>
      <xdr:colOff>50800</xdr:colOff>
      <xdr:row>78</xdr:row>
      <xdr:rowOff>102839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23360"/>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102839</xdr:rowOff>
    </xdr:from>
    <xdr:to>
      <xdr:col>10</xdr:col>
      <xdr:colOff>114300</xdr:colOff>
      <xdr:row>78</xdr:row>
      <xdr:rowOff>123841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75939"/>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23321</xdr:rowOff>
    </xdr:from>
    <xdr:to>
      <xdr:col>24</xdr:col>
      <xdr:colOff>114300</xdr:colOff>
      <xdr:row>78</xdr:row>
      <xdr:rowOff>124921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109698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16463</xdr:rowOff>
    </xdr:from>
    <xdr:to>
      <xdr:col>20</xdr:col>
      <xdr:colOff>38100</xdr:colOff>
      <xdr:row>78</xdr:row>
      <xdr:rowOff>118063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109190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170910</xdr:rowOff>
    </xdr:from>
    <xdr:to>
      <xdr:col>15</xdr:col>
      <xdr:colOff>101600</xdr:colOff>
      <xdr:row>78</xdr:row>
      <xdr:rowOff>101060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92187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6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52039</xdr:rowOff>
    </xdr:from>
    <xdr:to>
      <xdr:col>10</xdr:col>
      <xdr:colOff>165100</xdr:colOff>
      <xdr:row>78</xdr:row>
      <xdr:rowOff>153639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144766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73041</xdr:rowOff>
    </xdr:from>
    <xdr:to>
      <xdr:col>6</xdr:col>
      <xdr:colOff>38100</xdr:colOff>
      <xdr:row>79</xdr:row>
      <xdr:rowOff>3191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3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4178</xdr:rowOff>
    </xdr:from>
    <xdr:to>
      <xdr:col>24</xdr:col>
      <xdr:colOff>63500</xdr:colOff>
      <xdr:row>93</xdr:row>
      <xdr:rowOff>13399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777578"/>
          <a:ext cx="838200" cy="18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166997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4178</xdr:rowOff>
    </xdr:from>
    <xdr:to>
      <xdr:col>19</xdr:col>
      <xdr:colOff>177800</xdr:colOff>
      <xdr:row>97</xdr:row>
      <xdr:rowOff>11798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777578"/>
          <a:ext cx="889000" cy="86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156596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11798</xdr:rowOff>
    </xdr:from>
    <xdr:to>
      <xdr:col>15</xdr:col>
      <xdr:colOff>50800</xdr:colOff>
      <xdr:row>98</xdr:row>
      <xdr:rowOff>38773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2448"/>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38773</xdr:rowOff>
    </xdr:from>
    <xdr:to>
      <xdr:col>10</xdr:col>
      <xdr:colOff>114300</xdr:colOff>
      <xdr:row>99</xdr:row>
      <xdr:rowOff>51727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0873"/>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95203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134049</xdr:rowOff>
    </xdr:from>
    <xdr:to>
      <xdr:col>24</xdr:col>
      <xdr:colOff>114300</xdr:colOff>
      <xdr:row>93</xdr:row>
      <xdr:rowOff>64199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156926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5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124828</xdr:rowOff>
    </xdr:from>
    <xdr:to>
      <xdr:col>20</xdr:col>
      <xdr:colOff>38100</xdr:colOff>
      <xdr:row>92</xdr:row>
      <xdr:rowOff>54978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71505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0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132448</xdr:rowOff>
    </xdr:from>
    <xdr:to>
      <xdr:col>15</xdr:col>
      <xdr:colOff>101600</xdr:colOff>
      <xdr:row>97</xdr:row>
      <xdr:rowOff>62598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79125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159423</xdr:rowOff>
    </xdr:from>
    <xdr:to>
      <xdr:col>10</xdr:col>
      <xdr:colOff>165100</xdr:colOff>
      <xdr:row>98</xdr:row>
      <xdr:rowOff>89573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80700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927</xdr:rowOff>
    </xdr:from>
    <xdr:to>
      <xdr:col>6</xdr:col>
      <xdr:colOff>38100</xdr:colOff>
      <xdr:row>99</xdr:row>
      <xdr:rowOff>102527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93654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100025</xdr:rowOff>
    </xdr:from>
    <xdr:to>
      <xdr:col>55</xdr:col>
      <xdr:colOff>0</xdr:colOff>
      <xdr:row>37</xdr:row>
      <xdr:rowOff>143358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43675"/>
          <a:ext cx="8382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80040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423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25311</xdr:rowOff>
    </xdr:from>
    <xdr:to>
      <xdr:col>50</xdr:col>
      <xdr:colOff>114300</xdr:colOff>
      <xdr:row>37</xdr:row>
      <xdr:rowOff>143358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68811"/>
          <a:ext cx="889000" cy="13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77995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25311</xdr:rowOff>
    </xdr:from>
    <xdr:to>
      <xdr:col>45</xdr:col>
      <xdr:colOff>177800</xdr:colOff>
      <xdr:row>37</xdr:row>
      <xdr:rowOff>151231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68811"/>
          <a:ext cx="889000" cy="13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151231</xdr:rowOff>
    </xdr:from>
    <xdr:to>
      <xdr:col>41</xdr:col>
      <xdr:colOff>50800</xdr:colOff>
      <xdr:row>38</xdr:row>
      <xdr:rowOff>157290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4881"/>
          <a:ext cx="889000" cy="17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7752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59364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49225</xdr:rowOff>
    </xdr:from>
    <xdr:to>
      <xdr:col>55</xdr:col>
      <xdr:colOff>50800</xdr:colOff>
      <xdr:row>37</xdr:row>
      <xdr:rowOff>150825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72102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4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39235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145961</xdr:rowOff>
    </xdr:from>
    <xdr:to>
      <xdr:col>46</xdr:col>
      <xdr:colOff>38100</xdr:colOff>
      <xdr:row>30</xdr:row>
      <xdr:rowOff>76111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92638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89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100431</xdr:rowOff>
    </xdr:from>
    <xdr:to>
      <xdr:col>41</xdr:col>
      <xdr:colOff>101600</xdr:colOff>
      <xdr:row>38</xdr:row>
      <xdr:rowOff>30581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47108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106490</xdr:rowOff>
    </xdr:from>
    <xdr:to>
      <xdr:col>36</xdr:col>
      <xdr:colOff>165100</xdr:colOff>
      <xdr:row>39</xdr:row>
      <xdr:rowOff>36640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53167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165894</xdr:rowOff>
    </xdr:from>
    <xdr:to>
      <xdr:col>54</xdr:col>
      <xdr:colOff>189865</xdr:colOff>
      <xdr:row>57</xdr:row>
      <xdr:rowOff>123336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9252744"/>
          <a:ext cx="1270" cy="64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127163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9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123336</xdr:rowOff>
    </xdr:from>
    <xdr:to>
      <xdr:col>55</xdr:col>
      <xdr:colOff>88900</xdr:colOff>
      <xdr:row>57</xdr:row>
      <xdr:rowOff>123336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89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112571</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90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165894</xdr:rowOff>
    </xdr:from>
    <xdr:to>
      <xdr:col>55</xdr:col>
      <xdr:colOff>88900</xdr:colOff>
      <xdr:row>53</xdr:row>
      <xdr:rowOff>165894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92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111620</xdr:rowOff>
    </xdr:from>
    <xdr:to>
      <xdr:col>55</xdr:col>
      <xdr:colOff>0</xdr:colOff>
      <xdr:row>56</xdr:row>
      <xdr:rowOff>110706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369920"/>
          <a:ext cx="8382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35558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12681</xdr:rowOff>
    </xdr:from>
    <xdr:to>
      <xdr:col>55</xdr:col>
      <xdr:colOff>50800</xdr:colOff>
      <xdr:row>56</xdr:row>
      <xdr:rowOff>114281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1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14427</xdr:rowOff>
    </xdr:from>
    <xdr:to>
      <xdr:col>50</xdr:col>
      <xdr:colOff>114300</xdr:colOff>
      <xdr:row>54</xdr:row>
      <xdr:rowOff>111620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8758377"/>
          <a:ext cx="889000" cy="6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56249</xdr:rowOff>
    </xdr:from>
    <xdr:to>
      <xdr:col>50</xdr:col>
      <xdr:colOff>165100</xdr:colOff>
      <xdr:row>55</xdr:row>
      <xdr:rowOff>157849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8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148976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14427</xdr:rowOff>
    </xdr:from>
    <xdr:to>
      <xdr:col>45</xdr:col>
      <xdr:colOff>177800</xdr:colOff>
      <xdr:row>57</xdr:row>
      <xdr:rowOff>31934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8758377"/>
          <a:ext cx="889000" cy="10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83471</xdr:rowOff>
    </xdr:from>
    <xdr:to>
      <xdr:col>46</xdr:col>
      <xdr:colOff>38100</xdr:colOff>
      <xdr:row>55</xdr:row>
      <xdr:rowOff>13621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4748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7665</xdr:rowOff>
    </xdr:from>
    <xdr:to>
      <xdr:col>41</xdr:col>
      <xdr:colOff>50800</xdr:colOff>
      <xdr:row>57</xdr:row>
      <xdr:rowOff>31934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80315"/>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152489</xdr:rowOff>
    </xdr:from>
    <xdr:to>
      <xdr:col>41</xdr:col>
      <xdr:colOff>101600</xdr:colOff>
      <xdr:row>55</xdr:row>
      <xdr:rowOff>82639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99166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144831</xdr:rowOff>
    </xdr:from>
    <xdr:to>
      <xdr:col>36</xdr:col>
      <xdr:colOff>165100</xdr:colOff>
      <xdr:row>56</xdr:row>
      <xdr:rowOff>74981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91508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59906</xdr:rowOff>
    </xdr:from>
    <xdr:to>
      <xdr:col>55</xdr:col>
      <xdr:colOff>50800</xdr:colOff>
      <xdr:row>56</xdr:row>
      <xdr:rowOff>161506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38333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60820</xdr:rowOff>
    </xdr:from>
    <xdr:to>
      <xdr:col>50</xdr:col>
      <xdr:colOff>165100</xdr:colOff>
      <xdr:row>54</xdr:row>
      <xdr:rowOff>162420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3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7497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09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135077</xdr:rowOff>
    </xdr:from>
    <xdr:to>
      <xdr:col>46</xdr:col>
      <xdr:colOff>38100</xdr:colOff>
      <xdr:row>51</xdr:row>
      <xdr:rowOff>65227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87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81754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48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152584</xdr:rowOff>
    </xdr:from>
    <xdr:to>
      <xdr:col>41</xdr:col>
      <xdr:colOff>101600</xdr:colOff>
      <xdr:row>57</xdr:row>
      <xdr:rowOff>82734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73861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128315</xdr:rowOff>
    </xdr:from>
    <xdr:to>
      <xdr:col>36</xdr:col>
      <xdr:colOff>165100</xdr:colOff>
      <xdr:row>57</xdr:row>
      <xdr:rowOff>58465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49592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45974</xdr:rowOff>
    </xdr:from>
    <xdr:to>
      <xdr:col>55</xdr:col>
      <xdr:colOff>0</xdr:colOff>
      <xdr:row>76</xdr:row>
      <xdr:rowOff>167956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04724"/>
          <a:ext cx="838200" cy="2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45974</xdr:rowOff>
    </xdr:from>
    <xdr:to>
      <xdr:col>50</xdr:col>
      <xdr:colOff>114300</xdr:colOff>
      <xdr:row>78</xdr:row>
      <xdr:rowOff>25217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04724"/>
          <a:ext cx="889000" cy="4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156525</xdr:rowOff>
    </xdr:from>
    <xdr:to>
      <xdr:col>45</xdr:col>
      <xdr:colOff>177800</xdr:colOff>
      <xdr:row>78</xdr:row>
      <xdr:rowOff>25217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58175"/>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15232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3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114966</xdr:rowOff>
    </xdr:from>
    <xdr:to>
      <xdr:col>41</xdr:col>
      <xdr:colOff>50800</xdr:colOff>
      <xdr:row>77</xdr:row>
      <xdr:rowOff>156525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02266"/>
          <a:ext cx="889000" cy="5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24624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117156</xdr:rowOff>
    </xdr:from>
    <xdr:to>
      <xdr:col>55</xdr:col>
      <xdr:colOff>50800</xdr:colOff>
      <xdr:row>77</xdr:row>
      <xdr:rowOff>47306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95583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2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166624</xdr:rowOff>
    </xdr:from>
    <xdr:to>
      <xdr:col>50</xdr:col>
      <xdr:colOff>165100</xdr:colOff>
      <xdr:row>75</xdr:row>
      <xdr:rowOff>96774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87901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145867</xdr:rowOff>
    </xdr:from>
    <xdr:to>
      <xdr:col>46</xdr:col>
      <xdr:colOff>38100</xdr:colOff>
      <xdr:row>78</xdr:row>
      <xdr:rowOff>76017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4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67144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4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105725</xdr:rowOff>
    </xdr:from>
    <xdr:to>
      <xdr:col>41</xdr:col>
      <xdr:colOff>101600</xdr:colOff>
      <xdr:row>78</xdr:row>
      <xdr:rowOff>35875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27002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0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64166</xdr:rowOff>
    </xdr:from>
    <xdr:to>
      <xdr:col>36</xdr:col>
      <xdr:colOff>165100</xdr:colOff>
      <xdr:row>74</xdr:row>
      <xdr:rowOff>165766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10843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5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62471</xdr:rowOff>
    </xdr:from>
    <xdr:to>
      <xdr:col>54</xdr:col>
      <xdr:colOff>189865</xdr:colOff>
      <xdr:row>97</xdr:row>
      <xdr:rowOff>109105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6178771"/>
          <a:ext cx="1270" cy="56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112932</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109105</xdr:rowOff>
    </xdr:from>
    <xdr:to>
      <xdr:col>55</xdr:col>
      <xdr:colOff>88900</xdr:colOff>
      <xdr:row>97</xdr:row>
      <xdr:rowOff>109105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73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9148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9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62471</xdr:rowOff>
    </xdr:from>
    <xdr:to>
      <xdr:col>55</xdr:col>
      <xdr:colOff>88900</xdr:colOff>
      <xdr:row>94</xdr:row>
      <xdr:rowOff>62471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17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95086</xdr:rowOff>
    </xdr:from>
    <xdr:to>
      <xdr:col>55</xdr:col>
      <xdr:colOff>0</xdr:colOff>
      <xdr:row>95</xdr:row>
      <xdr:rowOff>160122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82836"/>
          <a:ext cx="8382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121314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09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142887</xdr:rowOff>
    </xdr:from>
    <xdr:to>
      <xdr:col>55</xdr:col>
      <xdr:colOff>50800</xdr:colOff>
      <xdr:row>96</xdr:row>
      <xdr:rowOff>73037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3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15284</xdr:rowOff>
    </xdr:from>
    <xdr:to>
      <xdr:col>50</xdr:col>
      <xdr:colOff>114300</xdr:colOff>
      <xdr:row>95</xdr:row>
      <xdr:rowOff>95086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5617234"/>
          <a:ext cx="889000" cy="76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167729</xdr:rowOff>
    </xdr:from>
    <xdr:to>
      <xdr:col>50</xdr:col>
      <xdr:colOff>165100</xdr:colOff>
      <xdr:row>96</xdr:row>
      <xdr:rowOff>97879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89006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15284</xdr:rowOff>
    </xdr:from>
    <xdr:to>
      <xdr:col>45</xdr:col>
      <xdr:colOff>177800</xdr:colOff>
      <xdr:row>96</xdr:row>
      <xdr:rowOff>86170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5617234"/>
          <a:ext cx="889000" cy="9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65887</xdr:rowOff>
    </xdr:from>
    <xdr:to>
      <xdr:col>46</xdr:col>
      <xdr:colOff>38100</xdr:colOff>
      <xdr:row>95</xdr:row>
      <xdr:rowOff>167487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158614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86170</xdr:rowOff>
    </xdr:from>
    <xdr:to>
      <xdr:col>41</xdr:col>
      <xdr:colOff>50800</xdr:colOff>
      <xdr:row>97</xdr:row>
      <xdr:rowOff>53575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5370"/>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87033</xdr:rowOff>
    </xdr:from>
    <xdr:to>
      <xdr:col>41</xdr:col>
      <xdr:colOff>101600</xdr:colOff>
      <xdr:row>96</xdr:row>
      <xdr:rowOff>17183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33710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42399</xdr:rowOff>
    </xdr:from>
    <xdr:to>
      <xdr:col>36</xdr:col>
      <xdr:colOff>165100</xdr:colOff>
      <xdr:row>96</xdr:row>
      <xdr:rowOff>143999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160526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109322</xdr:rowOff>
    </xdr:from>
    <xdr:to>
      <xdr:col>55</xdr:col>
      <xdr:colOff>50800</xdr:colOff>
      <xdr:row>96</xdr:row>
      <xdr:rowOff>39472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132199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2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44286</xdr:rowOff>
    </xdr:from>
    <xdr:to>
      <xdr:col>50</xdr:col>
      <xdr:colOff>165100</xdr:colOff>
      <xdr:row>95</xdr:row>
      <xdr:rowOff>145886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162413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135934</xdr:rowOff>
    </xdr:from>
    <xdr:to>
      <xdr:col>46</xdr:col>
      <xdr:colOff>38100</xdr:colOff>
      <xdr:row>91</xdr:row>
      <xdr:rowOff>66084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55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82611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534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35370</xdr:rowOff>
    </xdr:from>
    <xdr:to>
      <xdr:col>41</xdr:col>
      <xdr:colOff>101600</xdr:colOff>
      <xdr:row>96</xdr:row>
      <xdr:rowOff>136970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128097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2775</xdr:rowOff>
    </xdr:from>
    <xdr:to>
      <xdr:col>36</xdr:col>
      <xdr:colOff>165100</xdr:colOff>
      <xdr:row>97</xdr:row>
      <xdr:rowOff>104375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95502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139654</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46203</xdr:rowOff>
    </xdr:from>
    <xdr:to>
      <xdr:col>81</xdr:col>
      <xdr:colOff>50800</xdr:colOff>
      <xdr:row>38</xdr:row>
      <xdr:rowOff>139654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61303"/>
          <a:ext cx="8890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46203</xdr:rowOff>
    </xdr:from>
    <xdr:to>
      <xdr:col>76</xdr:col>
      <xdr:colOff>114300</xdr:colOff>
      <xdr:row>38</xdr:row>
      <xdr:rowOff>69840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61303"/>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69840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584940"/>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166853</xdr:rowOff>
    </xdr:from>
    <xdr:to>
      <xdr:col>76</xdr:col>
      <xdr:colOff>165100</xdr:colOff>
      <xdr:row>38</xdr:row>
      <xdr:rowOff>97003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88130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60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19040</xdr:rowOff>
    </xdr:from>
    <xdr:to>
      <xdr:col>72</xdr:col>
      <xdr:colOff>38100</xdr:colOff>
      <xdr:row>38</xdr:row>
      <xdr:rowOff>120640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111767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165570</xdr:rowOff>
    </xdr:from>
    <xdr:to>
      <xdr:col>85</xdr:col>
      <xdr:colOff>127000</xdr:colOff>
      <xdr:row>76</xdr:row>
      <xdr:rowOff>30257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024320"/>
          <a:ext cx="8382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12126</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165570</xdr:rowOff>
    </xdr:from>
    <xdr:to>
      <xdr:col>81</xdr:col>
      <xdr:colOff>50800</xdr:colOff>
      <xdr:row>76</xdr:row>
      <xdr:rowOff>40182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24320"/>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90612</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35286</xdr:rowOff>
    </xdr:from>
    <xdr:to>
      <xdr:col>76</xdr:col>
      <xdr:colOff>114300</xdr:colOff>
      <xdr:row>76</xdr:row>
      <xdr:rowOff>40182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6548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35286</xdr:rowOff>
    </xdr:from>
    <xdr:to>
      <xdr:col>71</xdr:col>
      <xdr:colOff>177800</xdr:colOff>
      <xdr:row>76</xdr:row>
      <xdr:rowOff>38773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65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150907</xdr:rowOff>
    </xdr:from>
    <xdr:to>
      <xdr:col>85</xdr:col>
      <xdr:colOff>177800</xdr:colOff>
      <xdr:row>76</xdr:row>
      <xdr:rowOff>81057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129334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9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114770</xdr:rowOff>
    </xdr:from>
    <xdr:to>
      <xdr:col>81</xdr:col>
      <xdr:colOff>101600</xdr:colOff>
      <xdr:row>76</xdr:row>
      <xdr:rowOff>44920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36047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0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160832</xdr:rowOff>
    </xdr:from>
    <xdr:to>
      <xdr:col>76</xdr:col>
      <xdr:colOff>165100</xdr:colOff>
      <xdr:row>76</xdr:row>
      <xdr:rowOff>90982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82109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155936</xdr:rowOff>
    </xdr:from>
    <xdr:to>
      <xdr:col>72</xdr:col>
      <xdr:colOff>38100</xdr:colOff>
      <xdr:row>76</xdr:row>
      <xdr:rowOff>86086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77213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66624</xdr:rowOff>
    </xdr:from>
    <xdr:to>
      <xdr:col>85</xdr:col>
      <xdr:colOff>127000</xdr:colOff>
      <xdr:row>97</xdr:row>
      <xdr:rowOff>5017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54374"/>
          <a:ext cx="838200" cy="2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5017</xdr:rowOff>
    </xdr:from>
    <xdr:to>
      <xdr:col>81</xdr:col>
      <xdr:colOff>50800</xdr:colOff>
      <xdr:row>98</xdr:row>
      <xdr:rowOff>90475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35667"/>
          <a:ext cx="889000" cy="25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90475</xdr:rowOff>
    </xdr:from>
    <xdr:to>
      <xdr:col>76</xdr:col>
      <xdr:colOff>114300</xdr:colOff>
      <xdr:row>99</xdr:row>
      <xdr:rowOff>15608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257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10274</xdr:rowOff>
    </xdr:from>
    <xdr:to>
      <xdr:col>71</xdr:col>
      <xdr:colOff>177800</xdr:colOff>
      <xdr:row>99</xdr:row>
      <xdr:rowOff>15608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8382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15824</xdr:rowOff>
    </xdr:from>
    <xdr:to>
      <xdr:col>85</xdr:col>
      <xdr:colOff>177800</xdr:colOff>
      <xdr:row>95</xdr:row>
      <xdr:rowOff>117424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38701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125667</xdr:rowOff>
    </xdr:from>
    <xdr:to>
      <xdr:col>81</xdr:col>
      <xdr:colOff>101600</xdr:colOff>
      <xdr:row>97</xdr:row>
      <xdr:rowOff>55817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46944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7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39675</xdr:rowOff>
    </xdr:from>
    <xdr:to>
      <xdr:col>76</xdr:col>
      <xdr:colOff>165100</xdr:colOff>
      <xdr:row>98</xdr:row>
      <xdr:rowOff>141275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132402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136258</xdr:rowOff>
    </xdr:from>
    <xdr:to>
      <xdr:col>72</xdr:col>
      <xdr:colOff>38100</xdr:colOff>
      <xdr:row>99</xdr:row>
      <xdr:rowOff>66408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57535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4017" y="1703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130924</xdr:rowOff>
    </xdr:from>
    <xdr:to>
      <xdr:col>67</xdr:col>
      <xdr:colOff>101600</xdr:colOff>
      <xdr:row>99</xdr:row>
      <xdr:rowOff>61074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52201</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702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34290</xdr:rowOff>
    </xdr:from>
    <xdr:to>
      <xdr:col>116</xdr:col>
      <xdr:colOff>63500</xdr:colOff>
      <xdr:row>39</xdr:row>
      <xdr:rowOff>40132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20840"/>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34163</xdr:rowOff>
    </xdr:from>
    <xdr:to>
      <xdr:col>111</xdr:col>
      <xdr:colOff>177800</xdr:colOff>
      <xdr:row>39</xdr:row>
      <xdr:rowOff>40132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0713"/>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34163</xdr:rowOff>
    </xdr:from>
    <xdr:to>
      <xdr:col>107</xdr:col>
      <xdr:colOff>50800</xdr:colOff>
      <xdr:row>39</xdr:row>
      <xdr:rowOff>40259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207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38608</xdr:rowOff>
    </xdr:from>
    <xdr:to>
      <xdr:col>102</xdr:col>
      <xdr:colOff>114300</xdr:colOff>
      <xdr:row>39</xdr:row>
      <xdr:rowOff>40259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2515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69867</xdr:rowOff>
    </xdr:from>
    <xdr:ext cx="313932"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84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160782</xdr:rowOff>
    </xdr:from>
    <xdr:to>
      <xdr:col>112</xdr:col>
      <xdr:colOff>38100</xdr:colOff>
      <xdr:row>39</xdr:row>
      <xdr:rowOff>90932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82059</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768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154813</xdr:rowOff>
    </xdr:from>
    <xdr:to>
      <xdr:col>107</xdr:col>
      <xdr:colOff>101600</xdr:colOff>
      <xdr:row>39</xdr:row>
      <xdr:rowOff>84963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76090</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159258</xdr:rowOff>
    </xdr:from>
    <xdr:to>
      <xdr:col>98</xdr:col>
      <xdr:colOff>38100</xdr:colOff>
      <xdr:row>39</xdr:row>
      <xdr:rowOff>89408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80535</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99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55652</xdr:rowOff>
    </xdr:from>
    <xdr:to>
      <xdr:col>116</xdr:col>
      <xdr:colOff>63500</xdr:colOff>
      <xdr:row>55</xdr:row>
      <xdr:rowOff>116001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485402"/>
          <a:ext cx="8382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105219</xdr:rowOff>
    </xdr:from>
    <xdr:to>
      <xdr:col>111</xdr:col>
      <xdr:colOff>177800</xdr:colOff>
      <xdr:row>55</xdr:row>
      <xdr:rowOff>55652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363519"/>
          <a:ext cx="889000" cy="12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93616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105219</xdr:rowOff>
    </xdr:from>
    <xdr:to>
      <xdr:col>107</xdr:col>
      <xdr:colOff>50800</xdr:colOff>
      <xdr:row>54</xdr:row>
      <xdr:rowOff>110820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36351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157455</xdr:rowOff>
    </xdr:from>
    <xdr:to>
      <xdr:col>102</xdr:col>
      <xdr:colOff>114300</xdr:colOff>
      <xdr:row>54</xdr:row>
      <xdr:rowOff>110820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244305"/>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76433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65201</xdr:rowOff>
    </xdr:from>
    <xdr:to>
      <xdr:col>116</xdr:col>
      <xdr:colOff>114300</xdr:colOff>
      <xdr:row>55</xdr:row>
      <xdr:rowOff>166801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88078</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34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4852</xdr:rowOff>
    </xdr:from>
    <xdr:to>
      <xdr:col>112</xdr:col>
      <xdr:colOff>38100</xdr:colOff>
      <xdr:row>55</xdr:row>
      <xdr:rowOff>106452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4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122979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2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54419</xdr:rowOff>
    </xdr:from>
    <xdr:to>
      <xdr:col>107</xdr:col>
      <xdr:colOff>101600</xdr:colOff>
      <xdr:row>54</xdr:row>
      <xdr:rowOff>156019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3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1096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0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60020</xdr:rowOff>
    </xdr:from>
    <xdr:to>
      <xdr:col>102</xdr:col>
      <xdr:colOff>165100</xdr:colOff>
      <xdr:row>54</xdr:row>
      <xdr:rowOff>161620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6697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0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106655</xdr:rowOff>
    </xdr:from>
    <xdr:to>
      <xdr:col>98</xdr:col>
      <xdr:colOff>38100</xdr:colOff>
      <xdr:row>54</xdr:row>
      <xdr:rowOff>36805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1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53332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89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91542</xdr:rowOff>
    </xdr:from>
    <xdr:to>
      <xdr:col>116</xdr:col>
      <xdr:colOff>63500</xdr:colOff>
      <xdr:row>77</xdr:row>
      <xdr:rowOff>131851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93192"/>
          <a:ext cx="8382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25976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131851</xdr:rowOff>
    </xdr:from>
    <xdr:to>
      <xdr:col>111</xdr:col>
      <xdr:colOff>177800</xdr:colOff>
      <xdr:row>77</xdr:row>
      <xdr:rowOff>151130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3350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143476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151130</xdr:rowOff>
    </xdr:from>
    <xdr:to>
      <xdr:col>107</xdr:col>
      <xdr:colOff>50800</xdr:colOff>
      <xdr:row>77</xdr:row>
      <xdr:rowOff>153912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52780"/>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128194</xdr:rowOff>
    </xdr:from>
    <xdr:to>
      <xdr:col>102</xdr:col>
      <xdr:colOff>114300</xdr:colOff>
      <xdr:row>77</xdr:row>
      <xdr:rowOff>153912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86944"/>
          <a:ext cx="8890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110786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40742</xdr:rowOff>
    </xdr:from>
    <xdr:to>
      <xdr:col>116</xdr:col>
      <xdr:colOff>114300</xdr:colOff>
      <xdr:row>77</xdr:row>
      <xdr:rowOff>142342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19169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81051</xdr:rowOff>
    </xdr:from>
    <xdr:to>
      <xdr:col>112</xdr:col>
      <xdr:colOff>38100</xdr:colOff>
      <xdr:row>78</xdr:row>
      <xdr:rowOff>11201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2328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100330</xdr:rowOff>
    </xdr:from>
    <xdr:to>
      <xdr:col>107</xdr:col>
      <xdr:colOff>101600</xdr:colOff>
      <xdr:row>78</xdr:row>
      <xdr:rowOff>30480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21607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103112</xdr:rowOff>
    </xdr:from>
    <xdr:to>
      <xdr:col>102</xdr:col>
      <xdr:colOff>165100</xdr:colOff>
      <xdr:row>78</xdr:row>
      <xdr:rowOff>33262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24389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9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77394</xdr:rowOff>
    </xdr:from>
    <xdr:to>
      <xdr:col>98</xdr:col>
      <xdr:colOff>38100</xdr:colOff>
      <xdr:row>76</xdr:row>
      <xdr:rowOff>7544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170121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人件費は、類似団体比較において、最も下回る水準となった。</a:t>
          </a:r>
        </a:p>
        <a:p>
          <a:r>
            <a:rPr kumimoji="1" lang="ja-JP" altLang="en-US" sz="1300">
              <a:latin typeface="ＭＳ Ｐゴシック" panose="020B0600070205080204" pitchFamily="50" charset="-128"/>
              <a:ea typeface="ＭＳ Ｐゴシック" panose="020B0600070205080204" pitchFamily="50" charset="-128"/>
            </a:rPr>
            <a:t>物件費は、類似団体平均を下回る水準で推移していたが、小山評定ふるさと応援事業費等の増加により、類似団体平均に近い水準となった。</a:t>
          </a:r>
        </a:p>
        <a:p>
          <a:r>
            <a:rPr kumimoji="1" lang="ja-JP" altLang="en-US" sz="1300">
              <a:latin typeface="ＭＳ Ｐゴシック" panose="020B0600070205080204" pitchFamily="50" charset="-128"/>
              <a:ea typeface="ＭＳ Ｐゴシック" panose="020B0600070205080204" pitchFamily="50" charset="-128"/>
            </a:rPr>
            <a:t>扶助費は、国の施策であった子育て世帯への臨時特別給付金の給付が終了したことなどにより減少したが、認定こども園等への給付や障がい児・障がい者への支援等によ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広域保健衛生組合への負担金や栃木国体開催に係る補助金等の増加により、依然として類似団体平均をやや上回る水準となっている。今後も負担金等の増加が見込まれることから、必要性の低い補助金等の見直しに努める。</a:t>
          </a:r>
        </a:p>
        <a:p>
          <a:r>
            <a:rPr kumimoji="1" lang="ja-JP" altLang="en-US" sz="1300">
              <a:latin typeface="ＭＳ Ｐゴシック" panose="020B0600070205080204" pitchFamily="50" charset="-128"/>
              <a:ea typeface="ＭＳ Ｐゴシック" panose="020B0600070205080204" pitchFamily="50" charset="-128"/>
            </a:rPr>
            <a:t>普通建設事業費は、市立体育館や新設小学校の整備が完了したことで大幅に減少し、類似団体平均をやや下回る水準となった。今後は、大型建設事業が当面続いていく予定だが、各事業の進度調整を図りながら、できる限り平準化に努める。</a:t>
          </a:r>
        </a:p>
        <a:p>
          <a:r>
            <a:rPr kumimoji="1" lang="ja-JP" altLang="en-US" sz="1300">
              <a:latin typeface="ＭＳ Ｐゴシック" panose="020B0600070205080204" pitchFamily="50" charset="-128"/>
              <a:ea typeface="ＭＳ Ｐゴシック" panose="020B0600070205080204" pitchFamily="50" charset="-128"/>
            </a:rPr>
            <a:t>積立金は、小山評定ふるさと応援基金への積立が増加したことなどにより、類似団体平均をやや上回る水準となった。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167,277
160,097
171.75
72,615,679
69,656,146
2,741,694
33,758,468
58,128,385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132842</xdr:rowOff>
    </xdr:from>
    <xdr:to>
      <xdr:col>24</xdr:col>
      <xdr:colOff>63500</xdr:colOff>
      <xdr:row>32</xdr:row>
      <xdr:rowOff>25400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477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83329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25400</xdr:rowOff>
    </xdr:from>
    <xdr:to>
      <xdr:col>19</xdr:col>
      <xdr:colOff>177800</xdr:colOff>
      <xdr:row>32</xdr:row>
      <xdr:rowOff>64262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118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160274</xdr:rowOff>
    </xdr:from>
    <xdr:to>
      <xdr:col>15</xdr:col>
      <xdr:colOff>50800</xdr:colOff>
      <xdr:row>32</xdr:row>
      <xdr:rowOff>64262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0377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93980</xdr:rowOff>
    </xdr:from>
    <xdr:to>
      <xdr:col>10</xdr:col>
      <xdr:colOff>114300</xdr:colOff>
      <xdr:row>30</xdr:row>
      <xdr:rowOff>160274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3748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82042</xdr:rowOff>
    </xdr:from>
    <xdr:to>
      <xdr:col>24</xdr:col>
      <xdr:colOff>114300</xdr:colOff>
      <xdr:row>32</xdr:row>
      <xdr:rowOff>12192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168419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1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146050</xdr:rowOff>
    </xdr:from>
    <xdr:to>
      <xdr:col>20</xdr:col>
      <xdr:colOff>38100</xdr:colOff>
      <xdr:row>32</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92727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13462</xdr:rowOff>
    </xdr:from>
    <xdr:to>
      <xdr:col>15</xdr:col>
      <xdr:colOff>101600</xdr:colOff>
      <xdr:row>32</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131589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109474</xdr:rowOff>
    </xdr:from>
    <xdr:to>
      <xdr:col>10</xdr:col>
      <xdr:colOff>165100</xdr:colOff>
      <xdr:row>31</xdr:row>
      <xdr:rowOff>39624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56151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43180</xdr:rowOff>
    </xdr:from>
    <xdr:to>
      <xdr:col>6</xdr:col>
      <xdr:colOff>38100</xdr:colOff>
      <xdr:row>30</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118074</xdr:rowOff>
    </xdr:from>
    <xdr:to>
      <xdr:col>24</xdr:col>
      <xdr:colOff>62865</xdr:colOff>
      <xdr:row>57</xdr:row>
      <xdr:rowOff>126670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547824"/>
          <a:ext cx="1270" cy="351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130497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126670</xdr:rowOff>
    </xdr:from>
    <xdr:to>
      <xdr:col>24</xdr:col>
      <xdr:colOff>152400</xdr:colOff>
      <xdr:row>57</xdr:row>
      <xdr:rowOff>126670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64751</xdr:rowOff>
    </xdr:from>
    <xdr:ext cx="534377"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93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118074</xdr:rowOff>
    </xdr:from>
    <xdr:to>
      <xdr:col>24</xdr:col>
      <xdr:colOff>152400</xdr:colOff>
      <xdr:row>55</xdr:row>
      <xdr:rowOff>118074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54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64567</xdr:rowOff>
    </xdr:from>
    <xdr:to>
      <xdr:col>24</xdr:col>
      <xdr:colOff>63500</xdr:colOff>
      <xdr:row>56</xdr:row>
      <xdr:rowOff>152798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65767"/>
          <a:ext cx="838200" cy="8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106243</xdr:rowOff>
    </xdr:from>
    <xdr:to>
      <xdr:col>24</xdr:col>
      <xdr:colOff>114300</xdr:colOff>
      <xdr:row>57</xdr:row>
      <xdr:rowOff>36393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0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107208</xdr:rowOff>
    </xdr:from>
    <xdr:to>
      <xdr:col>19</xdr:col>
      <xdr:colOff>177800</xdr:colOff>
      <xdr:row>56</xdr:row>
      <xdr:rowOff>152798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79708"/>
          <a:ext cx="889000" cy="107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108072</xdr:rowOff>
    </xdr:from>
    <xdr:to>
      <xdr:col>20</xdr:col>
      <xdr:colOff>38100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29349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107208</xdr:rowOff>
    </xdr:from>
    <xdr:to>
      <xdr:col>15</xdr:col>
      <xdr:colOff>50800</xdr:colOff>
      <xdr:row>57</xdr:row>
      <xdr:rowOff>62426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79708"/>
          <a:ext cx="889000" cy="11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37793</xdr:rowOff>
    </xdr:from>
    <xdr:to>
      <xdr:col>15</xdr:col>
      <xdr:colOff>101600</xdr:colOff>
      <xdr:row>52</xdr:row>
      <xdr:rowOff>139393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130520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62426</xdr:rowOff>
    </xdr:from>
    <xdr:to>
      <xdr:col>10</xdr:col>
      <xdr:colOff>114300</xdr:colOff>
      <xdr:row>57</xdr:row>
      <xdr:rowOff>136797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35076"/>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8365</xdr:rowOff>
    </xdr:from>
    <xdr:to>
      <xdr:col>10</xdr:col>
      <xdr:colOff>165100</xdr:colOff>
      <xdr:row>57</xdr:row>
      <xdr:rowOff>109965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126492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31636</xdr:rowOff>
    </xdr:from>
    <xdr:to>
      <xdr:col>6</xdr:col>
      <xdr:colOff>38100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149763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13767</xdr:rowOff>
    </xdr:from>
    <xdr:to>
      <xdr:col>24</xdr:col>
      <xdr:colOff>114300</xdr:colOff>
      <xdr:row>56</xdr:row>
      <xdr:rowOff>115367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100144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2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101998</xdr:rowOff>
    </xdr:from>
    <xdr:to>
      <xdr:col>20</xdr:col>
      <xdr:colOff>38100</xdr:colOff>
      <xdr:row>57</xdr:row>
      <xdr:rowOff>32148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48675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56408</xdr:rowOff>
    </xdr:from>
    <xdr:to>
      <xdr:col>15</xdr:col>
      <xdr:colOff>101600</xdr:colOff>
      <xdr:row>50</xdr:row>
      <xdr:rowOff>158008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3085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0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11626</xdr:rowOff>
    </xdr:from>
    <xdr:to>
      <xdr:col>10</xdr:col>
      <xdr:colOff>165100</xdr:colOff>
      <xdr:row>57</xdr:row>
      <xdr:rowOff>113226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104353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85997</xdr:rowOff>
    </xdr:from>
    <xdr:to>
      <xdr:col>6</xdr:col>
      <xdr:colOff>38100</xdr:colOff>
      <xdr:row>58</xdr:row>
      <xdr:rowOff>16147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139453</xdr:rowOff>
    </xdr:from>
    <xdr:to>
      <xdr:col>24</xdr:col>
      <xdr:colOff>63500</xdr:colOff>
      <xdr:row>76</xdr:row>
      <xdr:rowOff>97180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98203"/>
          <a:ext cx="838200" cy="12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139453</xdr:rowOff>
    </xdr:from>
    <xdr:to>
      <xdr:col>19</xdr:col>
      <xdr:colOff>177800</xdr:colOff>
      <xdr:row>78</xdr:row>
      <xdr:rowOff>6769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8203"/>
          <a:ext cx="889000" cy="38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6769</xdr:rowOff>
    </xdr:from>
    <xdr:to>
      <xdr:col>15</xdr:col>
      <xdr:colOff>50800</xdr:colOff>
      <xdr:row>79</xdr:row>
      <xdr:rowOff>8102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79869"/>
          <a:ext cx="889000" cy="17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21365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8102</xdr:rowOff>
    </xdr:from>
    <xdr:to>
      <xdr:col>10</xdr:col>
      <xdr:colOff>114300</xdr:colOff>
      <xdr:row>79</xdr:row>
      <xdr:rowOff>128308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52652"/>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107834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31196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46380</xdr:rowOff>
    </xdr:from>
    <xdr:to>
      <xdr:col>24</xdr:col>
      <xdr:colOff>114300</xdr:colOff>
      <xdr:row>76</xdr:row>
      <xdr:rowOff>147980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132757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88653</xdr:rowOff>
    </xdr:from>
    <xdr:to>
      <xdr:col>20</xdr:col>
      <xdr:colOff>38100</xdr:colOff>
      <xdr:row>76</xdr:row>
      <xdr:rowOff>18802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7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4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127419</xdr:rowOff>
    </xdr:from>
    <xdr:to>
      <xdr:col>15</xdr:col>
      <xdr:colOff>101600</xdr:colOff>
      <xdr:row>78</xdr:row>
      <xdr:rowOff>57569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48696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128752</xdr:rowOff>
    </xdr:from>
    <xdr:to>
      <xdr:col>10</xdr:col>
      <xdr:colOff>165100</xdr:colOff>
      <xdr:row>79</xdr:row>
      <xdr:rowOff>58902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50029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9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77508</xdr:rowOff>
    </xdr:from>
    <xdr:to>
      <xdr:col>6</xdr:col>
      <xdr:colOff>38100</xdr:colOff>
      <xdr:row>80</xdr:row>
      <xdr:rowOff>7658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6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170235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7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29857</xdr:rowOff>
    </xdr:from>
    <xdr:to>
      <xdr:col>24</xdr:col>
      <xdr:colOff>63500</xdr:colOff>
      <xdr:row>94</xdr:row>
      <xdr:rowOff>131642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146157"/>
          <a:ext cx="838200" cy="1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144594</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08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131642</xdr:rowOff>
    </xdr:from>
    <xdr:to>
      <xdr:col>19</xdr:col>
      <xdr:colOff>177800</xdr:colOff>
      <xdr:row>96</xdr:row>
      <xdr:rowOff>162216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247942"/>
          <a:ext cx="889000" cy="3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89012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162216</xdr:rowOff>
    </xdr:from>
    <xdr:to>
      <xdr:col>15</xdr:col>
      <xdr:colOff>50800</xdr:colOff>
      <xdr:row>97</xdr:row>
      <xdr:rowOff>47574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621416"/>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50607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47574</xdr:rowOff>
    </xdr:from>
    <xdr:to>
      <xdr:col>10</xdr:col>
      <xdr:colOff>114300</xdr:colOff>
      <xdr:row>97</xdr:row>
      <xdr:rowOff>114554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678224"/>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150507</xdr:rowOff>
    </xdr:from>
    <xdr:to>
      <xdr:col>24</xdr:col>
      <xdr:colOff>114300</xdr:colOff>
      <xdr:row>94</xdr:row>
      <xdr:rowOff>80657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0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1934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9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80842</xdr:rowOff>
    </xdr:from>
    <xdr:to>
      <xdr:col>20</xdr:col>
      <xdr:colOff>38100</xdr:colOff>
      <xdr:row>95</xdr:row>
      <xdr:rowOff>10992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1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2119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2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111416</xdr:rowOff>
    </xdr:from>
    <xdr:to>
      <xdr:col>15</xdr:col>
      <xdr:colOff>101600</xdr:colOff>
      <xdr:row>97</xdr:row>
      <xdr:rowOff>41566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5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32693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6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168224</xdr:rowOff>
    </xdr:from>
    <xdr:to>
      <xdr:col>10</xdr:col>
      <xdr:colOff>165100</xdr:colOff>
      <xdr:row>97</xdr:row>
      <xdr:rowOff>98374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114901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63754</xdr:rowOff>
    </xdr:from>
    <xdr:to>
      <xdr:col>6</xdr:col>
      <xdr:colOff>38100</xdr:colOff>
      <xdr:row>97</xdr:row>
      <xdr:rowOff>165354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10431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4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34163</xdr:rowOff>
    </xdr:from>
    <xdr:to>
      <xdr:col>55</xdr:col>
      <xdr:colOff>0</xdr:colOff>
      <xdr:row>38</xdr:row>
      <xdr:rowOff>131128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49263"/>
          <a:ext cx="8382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64643</xdr:rowOff>
    </xdr:from>
    <xdr:to>
      <xdr:col>50</xdr:col>
      <xdr:colOff>114300</xdr:colOff>
      <xdr:row>38</xdr:row>
      <xdr:rowOff>34163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08293"/>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64643</xdr:rowOff>
    </xdr:from>
    <xdr:to>
      <xdr:col>45</xdr:col>
      <xdr:colOff>177800</xdr:colOff>
      <xdr:row>37</xdr:row>
      <xdr:rowOff>117602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0829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147718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146748</xdr:rowOff>
    </xdr:from>
    <xdr:to>
      <xdr:col>41</xdr:col>
      <xdr:colOff>50800</xdr:colOff>
      <xdr:row>37</xdr:row>
      <xdr:rowOff>117602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318948"/>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137621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80328</xdr:rowOff>
    </xdr:from>
    <xdr:to>
      <xdr:col>55</xdr:col>
      <xdr:colOff>50800</xdr:colOff>
      <xdr:row>39</xdr:row>
      <xdr:rowOff>10478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166705</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1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154813</xdr:rowOff>
    </xdr:from>
    <xdr:to>
      <xdr:col>50</xdr:col>
      <xdr:colOff>165100</xdr:colOff>
      <xdr:row>38</xdr:row>
      <xdr:rowOff>84963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76090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13843</xdr:rowOff>
    </xdr:from>
    <xdr:to>
      <xdr:col>46</xdr:col>
      <xdr:colOff>38100</xdr:colOff>
      <xdr:row>37</xdr:row>
      <xdr:rowOff>115443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131970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66802</xdr:rowOff>
    </xdr:from>
    <xdr:to>
      <xdr:col>41</xdr:col>
      <xdr:colOff>101600</xdr:colOff>
      <xdr:row>37</xdr:row>
      <xdr:rowOff>168402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159529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95948</xdr:rowOff>
    </xdr:from>
    <xdr:to>
      <xdr:col>36</xdr:col>
      <xdr:colOff>165100</xdr:colOff>
      <xdr:row>37</xdr:row>
      <xdr:rowOff>26098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42625</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04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125801</xdr:rowOff>
    </xdr:from>
    <xdr:to>
      <xdr:col>55</xdr:col>
      <xdr:colOff>0</xdr:colOff>
      <xdr:row>55</xdr:row>
      <xdr:rowOff>155931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555551"/>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131929</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61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125801</xdr:rowOff>
    </xdr:from>
    <xdr:to>
      <xdr:col>50</xdr:col>
      <xdr:colOff>114300</xdr:colOff>
      <xdr:row>55</xdr:row>
      <xdr:rowOff>148844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955555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86802</xdr:rowOff>
    </xdr:from>
    <xdr:to>
      <xdr:col>45</xdr:col>
      <xdr:colOff>177800</xdr:colOff>
      <xdr:row>55</xdr:row>
      <xdr:rowOff>148844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7861300" y="9516552"/>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86802</xdr:rowOff>
    </xdr:from>
    <xdr:to>
      <xdr:col>41</xdr:col>
      <xdr:colOff>50800</xdr:colOff>
      <xdr:row>55</xdr:row>
      <xdr:rowOff>97180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51655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105131</xdr:rowOff>
    </xdr:from>
    <xdr:to>
      <xdr:col>55</xdr:col>
      <xdr:colOff>50800</xdr:colOff>
      <xdr:row>56</xdr:row>
      <xdr:rowOff>35281</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3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128008</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75001</xdr:rowOff>
    </xdr:from>
    <xdr:to>
      <xdr:col>50</xdr:col>
      <xdr:colOff>165100</xdr:colOff>
      <xdr:row>56</xdr:row>
      <xdr:rowOff>5151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21678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27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98044</xdr:rowOff>
    </xdr:from>
    <xdr:to>
      <xdr:col>46</xdr:col>
      <xdr:colOff>38100</xdr:colOff>
      <xdr:row>56</xdr:row>
      <xdr:rowOff>28194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44721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36002</xdr:rowOff>
    </xdr:from>
    <xdr:to>
      <xdr:col>41</xdr:col>
      <xdr:colOff>101600</xdr:colOff>
      <xdr:row>55</xdr:row>
      <xdr:rowOff>137602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154129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46380</xdr:rowOff>
    </xdr:from>
    <xdr:to>
      <xdr:col>36</xdr:col>
      <xdr:colOff>165100</xdr:colOff>
      <xdr:row>55</xdr:row>
      <xdr:rowOff>147980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164507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47215</xdr:rowOff>
    </xdr:from>
    <xdr:to>
      <xdr:col>55</xdr:col>
      <xdr:colOff>0</xdr:colOff>
      <xdr:row>75</xdr:row>
      <xdr:rowOff>93849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905965"/>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134736</xdr:rowOff>
    </xdr:from>
    <xdr:to>
      <xdr:col>50</xdr:col>
      <xdr:colOff>114300</xdr:colOff>
      <xdr:row>75</xdr:row>
      <xdr:rowOff>47215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2822036"/>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134736</xdr:rowOff>
    </xdr:from>
    <xdr:to>
      <xdr:col>45</xdr:col>
      <xdr:colOff>177800</xdr:colOff>
      <xdr:row>75</xdr:row>
      <xdr:rowOff>3421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822036"/>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52015</xdr:rowOff>
    </xdr:from>
    <xdr:to>
      <xdr:col>41</xdr:col>
      <xdr:colOff>50800</xdr:colOff>
      <xdr:row>75</xdr:row>
      <xdr:rowOff>3421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2739315"/>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43049</xdr:rowOff>
    </xdr:from>
    <xdr:to>
      <xdr:col>55</xdr:col>
      <xdr:colOff>50800</xdr:colOff>
      <xdr:row>75</xdr:row>
      <xdr:rowOff>144649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9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65926</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75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167865</xdr:rowOff>
    </xdr:from>
    <xdr:to>
      <xdr:col>50</xdr:col>
      <xdr:colOff>165100</xdr:colOff>
      <xdr:row>75</xdr:row>
      <xdr:rowOff>98015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8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114542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6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83936</xdr:rowOff>
    </xdr:from>
    <xdr:to>
      <xdr:col>46</xdr:col>
      <xdr:colOff>38100</xdr:colOff>
      <xdr:row>75</xdr:row>
      <xdr:rowOff>14086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30613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124071</xdr:rowOff>
    </xdr:from>
    <xdr:to>
      <xdr:col>41</xdr:col>
      <xdr:colOff>101600</xdr:colOff>
      <xdr:row>75</xdr:row>
      <xdr:rowOff>54221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8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70748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5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1215</xdr:rowOff>
    </xdr:from>
    <xdr:to>
      <xdr:col>36</xdr:col>
      <xdr:colOff>165100</xdr:colOff>
      <xdr:row>74</xdr:row>
      <xdr:rowOff>102815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6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119342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4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47712</xdr:rowOff>
    </xdr:from>
    <xdr:to>
      <xdr:col>55</xdr:col>
      <xdr:colOff>0</xdr:colOff>
      <xdr:row>96</xdr:row>
      <xdr:rowOff>41402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35462"/>
          <a:ext cx="838200" cy="1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41402</xdr:rowOff>
    </xdr:from>
    <xdr:to>
      <xdr:col>50</xdr:col>
      <xdr:colOff>114300</xdr:colOff>
      <xdr:row>96</xdr:row>
      <xdr:rowOff>64674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00602"/>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64674</xdr:rowOff>
    </xdr:from>
    <xdr:to>
      <xdr:col>45</xdr:col>
      <xdr:colOff>177800</xdr:colOff>
      <xdr:row>97</xdr:row>
      <xdr:rowOff>49905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23874"/>
          <a:ext cx="889000" cy="1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49905</xdr:rowOff>
    </xdr:from>
    <xdr:to>
      <xdr:col>41</xdr:col>
      <xdr:colOff>50800</xdr:colOff>
      <xdr:row>97</xdr:row>
      <xdr:rowOff>157166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80555"/>
          <a:ext cx="889000" cy="10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168362</xdr:rowOff>
    </xdr:from>
    <xdr:to>
      <xdr:col>55</xdr:col>
      <xdr:colOff>50800</xdr:colOff>
      <xdr:row>95</xdr:row>
      <xdr:rowOff>98512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146789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162052</xdr:rowOff>
    </xdr:from>
    <xdr:to>
      <xdr:col>50</xdr:col>
      <xdr:colOff>165100</xdr:colOff>
      <xdr:row>96</xdr:row>
      <xdr:rowOff>92202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83329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13874</xdr:rowOff>
    </xdr:from>
    <xdr:to>
      <xdr:col>46</xdr:col>
      <xdr:colOff>38100</xdr:colOff>
      <xdr:row>96</xdr:row>
      <xdr:rowOff>115474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106601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170555</xdr:rowOff>
    </xdr:from>
    <xdr:to>
      <xdr:col>41</xdr:col>
      <xdr:colOff>101600</xdr:colOff>
      <xdr:row>97</xdr:row>
      <xdr:rowOff>100705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91832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106366</xdr:rowOff>
    </xdr:from>
    <xdr:to>
      <xdr:col>36</xdr:col>
      <xdr:colOff>165100</xdr:colOff>
      <xdr:row>98</xdr:row>
      <xdr:rowOff>36516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27643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50981</xdr:rowOff>
    </xdr:from>
    <xdr:to>
      <xdr:col>85</xdr:col>
      <xdr:colOff>127000</xdr:colOff>
      <xdr:row>37</xdr:row>
      <xdr:rowOff>106172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94631"/>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4008</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5833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100294</xdr:rowOff>
    </xdr:from>
    <xdr:to>
      <xdr:col>81</xdr:col>
      <xdr:colOff>50800</xdr:colOff>
      <xdr:row>37</xdr:row>
      <xdr:rowOff>106172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43944"/>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82550</xdr:rowOff>
    </xdr:from>
    <xdr:to>
      <xdr:col>76</xdr:col>
      <xdr:colOff>114300</xdr:colOff>
      <xdr:row>37</xdr:row>
      <xdr:rowOff>100294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26200"/>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63718</xdr:rowOff>
    </xdr:from>
    <xdr:to>
      <xdr:col>71</xdr:col>
      <xdr:colOff>177800</xdr:colOff>
      <xdr:row>37</xdr:row>
      <xdr:rowOff>82550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07368"/>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181</xdr:rowOff>
    </xdr:from>
    <xdr:to>
      <xdr:col>85</xdr:col>
      <xdr:colOff>177800</xdr:colOff>
      <xdr:row>37</xdr:row>
      <xdr:rowOff>101781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150058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55372</xdr:rowOff>
    </xdr:from>
    <xdr:to>
      <xdr:col>81</xdr:col>
      <xdr:colOff>101600</xdr:colOff>
      <xdr:row>37</xdr:row>
      <xdr:rowOff>156972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148099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49494</xdr:rowOff>
    </xdr:from>
    <xdr:to>
      <xdr:col>76</xdr:col>
      <xdr:colOff>165100</xdr:colOff>
      <xdr:row>37</xdr:row>
      <xdr:rowOff>151094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142221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31750</xdr:rowOff>
    </xdr:from>
    <xdr:to>
      <xdr:col>72</xdr:col>
      <xdr:colOff>38100</xdr:colOff>
      <xdr:row>37</xdr:row>
      <xdr:rowOff>133350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124477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6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12918</xdr:rowOff>
    </xdr:from>
    <xdr:to>
      <xdr:col>67</xdr:col>
      <xdr:colOff>101600</xdr:colOff>
      <xdr:row>37</xdr:row>
      <xdr:rowOff>114518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105645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121983</xdr:rowOff>
    </xdr:from>
    <xdr:to>
      <xdr:col>85</xdr:col>
      <xdr:colOff>127000</xdr:colOff>
      <xdr:row>55</xdr:row>
      <xdr:rowOff>91313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037383"/>
          <a:ext cx="838200" cy="4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153268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24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121983</xdr:rowOff>
    </xdr:from>
    <xdr:to>
      <xdr:col>81</xdr:col>
      <xdr:colOff>50800</xdr:colOff>
      <xdr:row>57</xdr:row>
      <xdr:rowOff>104267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037383"/>
          <a:ext cx="889000" cy="83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104267</xdr:rowOff>
    </xdr:from>
    <xdr:to>
      <xdr:col>76</xdr:col>
      <xdr:colOff>114300</xdr:colOff>
      <xdr:row>58</xdr:row>
      <xdr:rowOff>137947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76917"/>
          <a:ext cx="889000" cy="2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40606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89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136195</xdr:rowOff>
    </xdr:from>
    <xdr:to>
      <xdr:col>71</xdr:col>
      <xdr:colOff>177800</xdr:colOff>
      <xdr:row>58</xdr:row>
      <xdr:rowOff>137947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37395"/>
          <a:ext cx="889000" cy="3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78402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40513</xdr:rowOff>
    </xdr:from>
    <xdr:to>
      <xdr:col>85</xdr:col>
      <xdr:colOff>177800</xdr:colOff>
      <xdr:row>55</xdr:row>
      <xdr:rowOff>142113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18940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4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71183</xdr:rowOff>
    </xdr:from>
    <xdr:to>
      <xdr:col>81</xdr:col>
      <xdr:colOff>101600</xdr:colOff>
      <xdr:row>53</xdr:row>
      <xdr:rowOff>1333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9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17860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7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53467</xdr:rowOff>
    </xdr:from>
    <xdr:to>
      <xdr:col>76</xdr:col>
      <xdr:colOff>165100</xdr:colOff>
      <xdr:row>57</xdr:row>
      <xdr:rowOff>155067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146194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87147</xdr:rowOff>
    </xdr:from>
    <xdr:to>
      <xdr:col>72</xdr:col>
      <xdr:colOff>38100</xdr:colOff>
      <xdr:row>59</xdr:row>
      <xdr:rowOff>17297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8424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2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85395</xdr:rowOff>
    </xdr:from>
    <xdr:to>
      <xdr:col>67</xdr:col>
      <xdr:colOff>101600</xdr:colOff>
      <xdr:row>57</xdr:row>
      <xdr:rowOff>15545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6672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139655</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755"/>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46202</xdr:rowOff>
    </xdr:from>
    <xdr:to>
      <xdr:col>81</xdr:col>
      <xdr:colOff>50800</xdr:colOff>
      <xdr:row>78</xdr:row>
      <xdr:rowOff>139655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19302"/>
          <a:ext cx="889000" cy="9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46202</xdr:rowOff>
    </xdr:from>
    <xdr:to>
      <xdr:col>76</xdr:col>
      <xdr:colOff>114300</xdr:colOff>
      <xdr:row>78</xdr:row>
      <xdr:rowOff>69839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19302"/>
          <a:ext cx="8890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69839</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42939"/>
          <a:ext cx="889000" cy="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166852</xdr:rowOff>
    </xdr:from>
    <xdr:to>
      <xdr:col>76</xdr:col>
      <xdr:colOff>165100</xdr:colOff>
      <xdr:row>78</xdr:row>
      <xdr:rowOff>97002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88129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19039</xdr:rowOff>
    </xdr:from>
    <xdr:to>
      <xdr:col>72</xdr:col>
      <xdr:colOff>38100</xdr:colOff>
      <xdr:row>78</xdr:row>
      <xdr:rowOff>120639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111766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165570</xdr:rowOff>
    </xdr:from>
    <xdr:to>
      <xdr:col>85</xdr:col>
      <xdr:colOff>127000</xdr:colOff>
      <xdr:row>96</xdr:row>
      <xdr:rowOff>30105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453320"/>
          <a:ext cx="8382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12107</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2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165570</xdr:rowOff>
    </xdr:from>
    <xdr:to>
      <xdr:col>81</xdr:col>
      <xdr:colOff>50800</xdr:colOff>
      <xdr:row>96</xdr:row>
      <xdr:rowOff>40182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453320"/>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35286</xdr:rowOff>
    </xdr:from>
    <xdr:to>
      <xdr:col>76</xdr:col>
      <xdr:colOff>114300</xdr:colOff>
      <xdr:row>96</xdr:row>
      <xdr:rowOff>40182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494486"/>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35286</xdr:rowOff>
    </xdr:from>
    <xdr:to>
      <xdr:col>71</xdr:col>
      <xdr:colOff>177800</xdr:colOff>
      <xdr:row>96</xdr:row>
      <xdr:rowOff>38773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494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150755</xdr:rowOff>
    </xdr:from>
    <xdr:to>
      <xdr:col>85</xdr:col>
      <xdr:colOff>177800</xdr:colOff>
      <xdr:row>96</xdr:row>
      <xdr:rowOff>80905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129182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114770</xdr:rowOff>
    </xdr:from>
    <xdr:to>
      <xdr:col>81</xdr:col>
      <xdr:colOff>101600</xdr:colOff>
      <xdr:row>96</xdr:row>
      <xdr:rowOff>44920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36047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4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160832</xdr:rowOff>
    </xdr:from>
    <xdr:to>
      <xdr:col>76</xdr:col>
      <xdr:colOff>165100</xdr:colOff>
      <xdr:row>96</xdr:row>
      <xdr:rowOff>90982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82109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155936</xdr:rowOff>
    </xdr:from>
    <xdr:to>
      <xdr:col>72</xdr:col>
      <xdr:colOff>38100</xdr:colOff>
      <xdr:row>96</xdr:row>
      <xdr:rowOff>86086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77213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159423</xdr:rowOff>
    </xdr:from>
    <xdr:to>
      <xdr:col>67</xdr:col>
      <xdr:colOff>101600</xdr:colOff>
      <xdr:row>96</xdr:row>
      <xdr:rowOff>89573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80700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112268</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27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112268</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627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61468</xdr:rowOff>
    </xdr:from>
    <xdr:to>
      <xdr:col>112</xdr:col>
      <xdr:colOff>38100</xdr:colOff>
      <xdr:row>38</xdr:row>
      <xdr:rowOff>163068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154195</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総務費は、ふるさと納税寄付金増に伴う返礼品等に係る事業費及び積立金の増、新庁舎整備事業費の増等により、増加となった。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民生費は、子育て世帯への臨時特別給付金、保育所等施設整備費補助金等の減により、減少となった。</a:t>
          </a:r>
        </a:p>
        <a:p>
          <a:r>
            <a:rPr kumimoji="1" lang="ja-JP" altLang="en-US" sz="1300">
              <a:latin typeface="ＭＳ Ｐゴシック" panose="020B0600070205080204" pitchFamily="50" charset="-128"/>
              <a:ea typeface="ＭＳ Ｐゴシック" panose="020B0600070205080204" pitchFamily="50" charset="-128"/>
            </a:rPr>
            <a:t>衛生費は、小山広域保健衛生組合負担金、小山市水道事業会計補助金等の増により、増加となった。</a:t>
          </a:r>
        </a:p>
        <a:p>
          <a:r>
            <a:rPr kumimoji="1" lang="ja-JP" altLang="en-US" sz="1300">
              <a:latin typeface="ＭＳ Ｐゴシック" panose="020B0600070205080204" pitchFamily="50" charset="-128"/>
              <a:ea typeface="ＭＳ Ｐゴシック" panose="020B0600070205080204" pitchFamily="50" charset="-128"/>
            </a:rPr>
            <a:t>労働費は、勤労者福祉施設改修（集約化）事業の終了、勤労者住宅資金支援事業費等の減により、減少となった。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土木費は、城山町三丁目第二地区市街地再開発事業費、小山東部第一地区暫定調整池公園化事業費、排水強化対策事業費（豊穂川整備事業）、小山駅周辺地区道路整備事業費等の増により、増加となった。</a:t>
          </a:r>
        </a:p>
        <a:p>
          <a:r>
            <a:rPr kumimoji="1" lang="ja-JP" altLang="en-US" sz="1300">
              <a:latin typeface="ＭＳ Ｐゴシック" panose="020B0600070205080204" pitchFamily="50" charset="-128"/>
              <a:ea typeface="ＭＳ Ｐゴシック" panose="020B0600070205080204" pitchFamily="50" charset="-128"/>
            </a:rPr>
            <a:t>教育費は、豊田中学区新設小学校整備事業及び市立体育館整備事業費の終了等により、減少となった。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財政調整基金については、中期的な見通しのもとに、決算剰余金見込額を中心に積み立てている。令和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年度は、市税収入が過去最高に達したことなどにより、積立額を増加させた。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実質単年度収支については、物価高騰対策や国県補助金過年度精算等の財政需要があったため赤字となっているが、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財政調整基金の取崩しなどにより黒字となっている。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全会計黒字が続いており、また、多くの会計において昨年度より標準財政規模に対する黒字の割合が増加している。</a:t>
          </a:r>
        </a:p>
        <a:p>
          <a:r>
            <a:rPr kumimoji="1" lang="ja-JP" altLang="en-US" sz="1400">
              <a:latin typeface="ＭＳ Ｐゴシック" panose="020B0600070205080204" pitchFamily="50" charset="-128"/>
              <a:ea typeface="ＭＳ Ｐゴシック" panose="020B0600070205080204" pitchFamily="50" charset="-128"/>
            </a:rPr>
            <a:t>　引き続き、一般会計から各会計への繰出金の抑制に努めるとともに、地方公営企業における受益者負担の適正化等による経営改善をはかり、収益の増加に努める。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72615679</v>
      </c>
      <c r="BO4" s="449"/>
      <c r="BP4" s="449"/>
      <c r="BQ4" s="449"/>
      <c r="BR4" s="449"/>
      <c r="BS4" s="449"/>
      <c r="BT4" s="449"/>
      <c r="BU4" s="450"/>
      <c r="BV4" s="448">
        <v>74235360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9.1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69656146</v>
      </c>
      <c r="BO5" s="420"/>
      <c r="BP5" s="420"/>
      <c r="BQ5" s="420"/>
      <c r="BR5" s="420"/>
      <c r="BS5" s="420"/>
      <c r="BT5" s="420"/>
      <c r="BU5" s="421"/>
      <c r="BV5" s="419">
        <v>70896051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v>
      </c>
      <c r="CU5" s="417"/>
      <c r="CV5" s="417"/>
      <c r="CW5" s="417"/>
      <c r="CX5" s="417"/>
      <c r="CY5" s="417"/>
      <c r="CZ5" s="417"/>
      <c r="DA5" s="418"/>
      <c r="DB5" s="416">
        <v>84.7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2959533</v>
      </c>
      <c r="BO6" s="420"/>
      <c r="BP6" s="420"/>
      <c r="BQ6" s="420"/>
      <c r="BR6" s="420"/>
      <c r="BS6" s="420"/>
      <c r="BT6" s="420"/>
      <c r="BU6" s="421"/>
      <c r="BV6" s="419">
        <v>3339309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v>
      </c>
      <c r="CU6" s="563"/>
      <c r="CV6" s="563"/>
      <c r="CW6" s="563"/>
      <c r="CX6" s="563"/>
      <c r="CY6" s="563"/>
      <c r="CZ6" s="563"/>
      <c r="DA6" s="564"/>
      <c r="DB6" s="562">
        <v>89.1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217839</v>
      </c>
      <c r="BO7" s="420"/>
      <c r="BP7" s="420"/>
      <c r="BQ7" s="420"/>
      <c r="BR7" s="420"/>
      <c r="BS7" s="420"/>
      <c r="BT7" s="420"/>
      <c r="BU7" s="421"/>
      <c r="BV7" s="419">
        <v>192629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33758468</v>
      </c>
      <c r="CU7" s="420"/>
      <c r="CV7" s="420"/>
      <c r="CW7" s="420"/>
      <c r="CX7" s="420"/>
      <c r="CY7" s="420"/>
      <c r="CZ7" s="420"/>
      <c r="DA7" s="421"/>
      <c r="DB7" s="419">
        <v>34405539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2741694</v>
      </c>
      <c r="BO8" s="420"/>
      <c r="BP8" s="420"/>
      <c r="BQ8" s="420"/>
      <c r="BR8" s="420"/>
      <c r="BS8" s="420"/>
      <c r="BT8" s="420"/>
      <c r="BU8" s="421"/>
      <c r="BV8" s="419">
        <v>3146680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0.95</v>
      </c>
      <c r="CU8" s="523"/>
      <c r="CV8" s="523"/>
      <c r="CW8" s="523"/>
      <c r="CX8" s="523"/>
      <c r="CY8" s="523"/>
      <c r="CZ8" s="523"/>
      <c r="DA8" s="524"/>
      <c r="DB8" s="522">
        <v>0.97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166666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-404986</v>
      </c>
      <c r="BO9" s="420"/>
      <c r="BP9" s="420"/>
      <c r="BQ9" s="420"/>
      <c r="BR9" s="420"/>
      <c r="BS9" s="420"/>
      <c r="BT9" s="420"/>
      <c r="BU9" s="421"/>
      <c r="BV9" s="419">
        <v>1129144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11.6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166760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1513030</v>
      </c>
      <c r="BO10" s="420"/>
      <c r="BP10" s="420"/>
      <c r="BQ10" s="420"/>
      <c r="BR10" s="420"/>
      <c r="BS10" s="420"/>
      <c r="BT10" s="420"/>
      <c r="BU10" s="421"/>
      <c r="BV10" s="419">
        <v>1289419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167277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950650</v>
      </c>
      <c r="BO12" s="420"/>
      <c r="BP12" s="420"/>
      <c r="BQ12" s="420"/>
      <c r="BR12" s="420"/>
      <c r="BS12" s="420"/>
      <c r="BT12" s="420"/>
      <c r="BU12" s="421"/>
      <c r="BV12" s="419">
        <v>240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160097</v>
      </c>
      <c r="S13" s="507"/>
      <c r="T13" s="507"/>
      <c r="U13" s="507"/>
      <c r="V13" s="508"/>
      <c r="W13" s="509" t="s">
        <v>141</v>
      </c>
      <c r="X13" s="405"/>
      <c r="Y13" s="405"/>
      <c r="Z13" s="405"/>
      <c r="AA13" s="405"/>
      <c r="AB13" s="406"/>
      <c r="AC13" s="372">
        <v>2684</v>
      </c>
      <c r="AD13" s="373"/>
      <c r="AE13" s="373"/>
      <c r="AF13" s="373"/>
      <c r="AG13" s="374"/>
      <c r="AH13" s="372">
        <v>3142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157394</v>
      </c>
      <c r="BO13" s="420"/>
      <c r="BP13" s="420"/>
      <c r="BQ13" s="420"/>
      <c r="BR13" s="420"/>
      <c r="BS13" s="420"/>
      <c r="BT13" s="420"/>
      <c r="BU13" s="421"/>
      <c r="BV13" s="419">
        <v>2418323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6.2</v>
      </c>
      <c r="CU13" s="417"/>
      <c r="CV13" s="417"/>
      <c r="CW13" s="417"/>
      <c r="CX13" s="417"/>
      <c r="CY13" s="417"/>
      <c r="CZ13" s="417"/>
      <c r="DA13" s="418"/>
      <c r="DB13" s="416">
        <v>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167652</v>
      </c>
      <c r="S14" s="507"/>
      <c r="T14" s="507"/>
      <c r="U14" s="507"/>
      <c r="V14" s="508"/>
      <c r="W14" s="510"/>
      <c r="X14" s="408"/>
      <c r="Y14" s="408"/>
      <c r="Z14" s="408"/>
      <c r="AA14" s="408"/>
      <c r="AB14" s="409"/>
      <c r="AC14" s="499">
        <v>3.5</v>
      </c>
      <c r="AD14" s="500"/>
      <c r="AE14" s="500"/>
      <c r="AF14" s="500"/>
      <c r="AG14" s="501"/>
      <c r="AH14" s="499">
        <v>4.0999999999999996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78.7</v>
      </c>
      <c r="CU14" s="517"/>
      <c r="CV14" s="517"/>
      <c r="CW14" s="517"/>
      <c r="CX14" s="517"/>
      <c r="CY14" s="517"/>
      <c r="CZ14" s="517"/>
      <c r="DA14" s="518"/>
      <c r="DB14" s="516">
        <v>85.3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160801</v>
      </c>
      <c r="S15" s="507"/>
      <c r="T15" s="507"/>
      <c r="U15" s="507"/>
      <c r="V15" s="508"/>
      <c r="W15" s="509" t="s">
        <v>149</v>
      </c>
      <c r="X15" s="405"/>
      <c r="Y15" s="405"/>
      <c r="Z15" s="405"/>
      <c r="AA15" s="405"/>
      <c r="AB15" s="406"/>
      <c r="AC15" s="372">
        <v>25167</v>
      </c>
      <c r="AD15" s="373"/>
      <c r="AE15" s="373"/>
      <c r="AF15" s="373"/>
      <c r="AG15" s="374"/>
      <c r="AH15" s="372">
        <v>25951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24843650</v>
      </c>
      <c r="BO15" s="449"/>
      <c r="BP15" s="449"/>
      <c r="BQ15" s="449"/>
      <c r="BR15" s="449"/>
      <c r="BS15" s="449"/>
      <c r="BT15" s="449"/>
      <c r="BU15" s="450"/>
      <c r="BV15" s="448">
        <v>23764690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32.6</v>
      </c>
      <c r="AD16" s="500"/>
      <c r="AE16" s="500"/>
      <c r="AF16" s="500"/>
      <c r="AG16" s="501"/>
      <c r="AH16" s="499">
        <v>33.9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26517645</v>
      </c>
      <c r="BO16" s="420"/>
      <c r="BP16" s="420"/>
      <c r="BQ16" s="420"/>
      <c r="BR16" s="420"/>
      <c r="BS16" s="420"/>
      <c r="BT16" s="420"/>
      <c r="BU16" s="421"/>
      <c r="BV16" s="419">
        <v>25462203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49357</v>
      </c>
      <c r="AD17" s="373"/>
      <c r="AE17" s="373"/>
      <c r="AF17" s="373"/>
      <c r="AG17" s="374"/>
      <c r="AH17" s="372">
        <v>47496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31634991</v>
      </c>
      <c r="BO17" s="420"/>
      <c r="BP17" s="420"/>
      <c r="BQ17" s="420"/>
      <c r="BR17" s="420"/>
      <c r="BS17" s="420"/>
      <c r="BT17" s="420"/>
      <c r="BU17" s="421"/>
      <c r="BV17" s="419">
        <v>30270509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171.75</v>
      </c>
      <c r="M18" s="472"/>
      <c r="N18" s="472"/>
      <c r="O18" s="472"/>
      <c r="P18" s="472"/>
      <c r="Q18" s="472"/>
      <c r="R18" s="473"/>
      <c r="S18" s="473"/>
      <c r="T18" s="473"/>
      <c r="U18" s="473"/>
      <c r="V18" s="474"/>
      <c r="W18" s="490"/>
      <c r="X18" s="491"/>
      <c r="Y18" s="491"/>
      <c r="Z18" s="491"/>
      <c r="AA18" s="491"/>
      <c r="AB18" s="515"/>
      <c r="AC18" s="389">
        <v>63.9</v>
      </c>
      <c r="AD18" s="390"/>
      <c r="AE18" s="390"/>
      <c r="AF18" s="390"/>
      <c r="AG18" s="475"/>
      <c r="AH18" s="389">
        <v>62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31404669</v>
      </c>
      <c r="BO18" s="420"/>
      <c r="BP18" s="420"/>
      <c r="BQ18" s="420"/>
      <c r="BR18" s="420"/>
      <c r="BS18" s="420"/>
      <c r="BT18" s="420"/>
      <c r="BU18" s="421"/>
      <c r="BV18" s="419">
        <v>30680990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970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43047777</v>
      </c>
      <c r="BO19" s="420"/>
      <c r="BP19" s="420"/>
      <c r="BQ19" s="420"/>
      <c r="BR19" s="420"/>
      <c r="BS19" s="420"/>
      <c r="BT19" s="420"/>
      <c r="BU19" s="421"/>
      <c r="BV19" s="419">
        <v>42952316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69624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58128385</v>
      </c>
      <c r="BO22" s="449"/>
      <c r="BP22" s="449"/>
      <c r="BQ22" s="449"/>
      <c r="BR22" s="449"/>
      <c r="BS22" s="449"/>
      <c r="BT22" s="449"/>
      <c r="BU22" s="450"/>
      <c r="BV22" s="448">
        <v>59505971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24676277</v>
      </c>
      <c r="BO23" s="420"/>
      <c r="BP23" s="420"/>
      <c r="BQ23" s="420"/>
      <c r="BR23" s="420"/>
      <c r="BS23" s="420"/>
      <c r="BT23" s="420"/>
      <c r="BU23" s="421"/>
      <c r="BV23" s="419">
        <v>24758800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9700</v>
      </c>
      <c r="R24" s="373"/>
      <c r="S24" s="373"/>
      <c r="T24" s="373"/>
      <c r="U24" s="373"/>
      <c r="V24" s="374"/>
      <c r="W24" s="462"/>
      <c r="X24" s="399"/>
      <c r="Y24" s="400"/>
      <c r="Z24" s="375" t="s">
        <v>174</v>
      </c>
      <c r="AA24" s="376"/>
      <c r="AB24" s="376"/>
      <c r="AC24" s="376"/>
      <c r="AD24" s="376"/>
      <c r="AE24" s="376"/>
      <c r="AF24" s="376"/>
      <c r="AG24" s="377"/>
      <c r="AH24" s="372">
        <v>1054</v>
      </c>
      <c r="AI24" s="373"/>
      <c r="AJ24" s="373"/>
      <c r="AK24" s="373"/>
      <c r="AL24" s="374"/>
      <c r="AM24" s="372">
        <v>3140920</v>
      </c>
      <c r="AN24" s="373"/>
      <c r="AO24" s="373"/>
      <c r="AP24" s="373"/>
      <c r="AQ24" s="373"/>
      <c r="AR24" s="374"/>
      <c r="AS24" s="372">
        <v>2980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44192158</v>
      </c>
      <c r="BO24" s="420"/>
      <c r="BP24" s="420"/>
      <c r="BQ24" s="420"/>
      <c r="BR24" s="420"/>
      <c r="BS24" s="420"/>
      <c r="BT24" s="420"/>
      <c r="BU24" s="421"/>
      <c r="BV24" s="419">
        <v>44086898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8260</v>
      </c>
      <c r="R25" s="373"/>
      <c r="S25" s="373"/>
      <c r="T25" s="373"/>
      <c r="U25" s="373"/>
      <c r="V25" s="374"/>
      <c r="W25" s="462"/>
      <c r="X25" s="399"/>
      <c r="Y25" s="400"/>
      <c r="Z25" s="375" t="s">
        <v>177</v>
      </c>
      <c r="AA25" s="376"/>
      <c r="AB25" s="376"/>
      <c r="AC25" s="376"/>
      <c r="AD25" s="376"/>
      <c r="AE25" s="376"/>
      <c r="AF25" s="376"/>
      <c r="AG25" s="377"/>
      <c r="AH25" s="372">
        <v>212</v>
      </c>
      <c r="AI25" s="373"/>
      <c r="AJ25" s="373"/>
      <c r="AK25" s="373"/>
      <c r="AL25" s="374"/>
      <c r="AM25" s="372">
        <v>617344</v>
      </c>
      <c r="AN25" s="373"/>
      <c r="AO25" s="373"/>
      <c r="AP25" s="373"/>
      <c r="AQ25" s="373"/>
      <c r="AR25" s="374"/>
      <c r="AS25" s="372">
        <v>2912</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14776532</v>
      </c>
      <c r="BO25" s="449"/>
      <c r="BP25" s="449"/>
      <c r="BQ25" s="449"/>
      <c r="BR25" s="449"/>
      <c r="BS25" s="449"/>
      <c r="BT25" s="449"/>
      <c r="BU25" s="450"/>
      <c r="BV25" s="448">
        <v>16210820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6930</v>
      </c>
      <c r="R26" s="373"/>
      <c r="S26" s="373"/>
      <c r="T26" s="373"/>
      <c r="U26" s="373"/>
      <c r="V26" s="374"/>
      <c r="W26" s="462"/>
      <c r="X26" s="399"/>
      <c r="Y26" s="400"/>
      <c r="Z26" s="375" t="s">
        <v>180</v>
      </c>
      <c r="AA26" s="430"/>
      <c r="AB26" s="430"/>
      <c r="AC26" s="430"/>
      <c r="AD26" s="430"/>
      <c r="AE26" s="430"/>
      <c r="AF26" s="430"/>
      <c r="AG26" s="431"/>
      <c r="AH26" s="372">
        <v>36</v>
      </c>
      <c r="AI26" s="373"/>
      <c r="AJ26" s="373"/>
      <c r="AK26" s="373"/>
      <c r="AL26" s="374"/>
      <c r="AM26" s="372">
        <v>122076</v>
      </c>
      <c r="AN26" s="373"/>
      <c r="AO26" s="373"/>
      <c r="AP26" s="373"/>
      <c r="AQ26" s="373"/>
      <c r="AR26" s="374"/>
      <c r="AS26" s="372">
        <v>3391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6000</v>
      </c>
      <c r="R27" s="373"/>
      <c r="S27" s="373"/>
      <c r="T27" s="373"/>
      <c r="U27" s="373"/>
      <c r="V27" s="374"/>
      <c r="W27" s="462"/>
      <c r="X27" s="399"/>
      <c r="Y27" s="400"/>
      <c r="Z27" s="375" t="s">
        <v>184</v>
      </c>
      <c r="AA27" s="376"/>
      <c r="AB27" s="376"/>
      <c r="AC27" s="376"/>
      <c r="AD27" s="376"/>
      <c r="AE27" s="376"/>
      <c r="AF27" s="376"/>
      <c r="AG27" s="377"/>
      <c r="AH27" s="372">
        <v>32</v>
      </c>
      <c r="AI27" s="373"/>
      <c r="AJ27" s="373"/>
      <c r="AK27" s="373"/>
      <c r="AL27" s="374"/>
      <c r="AM27" s="372">
        <v>114016</v>
      </c>
      <c r="AN27" s="373"/>
      <c r="AO27" s="373"/>
      <c r="AP27" s="373"/>
      <c r="AQ27" s="373"/>
      <c r="AR27" s="374"/>
      <c r="AS27" s="372">
        <v>3563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5400</v>
      </c>
      <c r="R28" s="373"/>
      <c r="S28" s="373"/>
      <c r="T28" s="373"/>
      <c r="U28" s="373"/>
      <c r="V28" s="374"/>
      <c r="W28" s="462"/>
      <c r="X28" s="399"/>
      <c r="Y28" s="400"/>
      <c r="Z28" s="375" t="s">
        <v>187</v>
      </c>
      <c r="AA28" s="376"/>
      <c r="AB28" s="376"/>
      <c r="AC28" s="376"/>
      <c r="AD28" s="376"/>
      <c r="AE28" s="376"/>
      <c r="AF28" s="376"/>
      <c r="AG28" s="377"/>
      <c r="AH28" s="372" t="s">
        <v>182</v>
      </c>
      <c r="AI28" s="373"/>
      <c r="AJ28" s="373"/>
      <c r="AK28" s="373"/>
      <c r="AL28" s="374"/>
      <c r="AM28" s="372" t="s">
        <v>182</v>
      </c>
      <c r="AN28" s="373"/>
      <c r="AO28" s="373"/>
      <c r="AP28" s="373"/>
      <c r="AQ28" s="373"/>
      <c r="AR28" s="374"/>
      <c r="AS28" s="372" t="s">
        <v>182</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3054240</v>
      </c>
      <c r="BO28" s="449"/>
      <c r="BP28" s="449"/>
      <c r="BQ28" s="449"/>
      <c r="BR28" s="449"/>
      <c r="BS28" s="449"/>
      <c r="BT28" s="449"/>
      <c r="BU28" s="450"/>
      <c r="BV28" s="448">
        <v>2491860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28</v>
      </c>
      <c r="M29" s="373"/>
      <c r="N29" s="373"/>
      <c r="O29" s="373"/>
      <c r="P29" s="374"/>
      <c r="Q29" s="372">
        <v>5100</v>
      </c>
      <c r="R29" s="373"/>
      <c r="S29" s="373"/>
      <c r="T29" s="373"/>
      <c r="U29" s="373"/>
      <c r="V29" s="374"/>
      <c r="W29" s="463"/>
      <c r="X29" s="464"/>
      <c r="Y29" s="465"/>
      <c r="Z29" s="375" t="s">
        <v>190</v>
      </c>
      <c r="AA29" s="376"/>
      <c r="AB29" s="376"/>
      <c r="AC29" s="376"/>
      <c r="AD29" s="376"/>
      <c r="AE29" s="376"/>
      <c r="AF29" s="376"/>
      <c r="AG29" s="377"/>
      <c r="AH29" s="372">
        <v>1086</v>
      </c>
      <c r="AI29" s="373"/>
      <c r="AJ29" s="373"/>
      <c r="AK29" s="373"/>
      <c r="AL29" s="374"/>
      <c r="AM29" s="372">
        <v>3254936</v>
      </c>
      <c r="AN29" s="373"/>
      <c r="AO29" s="373"/>
      <c r="AP29" s="373"/>
      <c r="AQ29" s="373"/>
      <c r="AR29" s="374"/>
      <c r="AS29" s="372">
        <v>2997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364175</v>
      </c>
      <c r="BO29" s="420"/>
      <c r="BP29" s="420"/>
      <c r="BQ29" s="420"/>
      <c r="BR29" s="420"/>
      <c r="BS29" s="420"/>
      <c r="BT29" s="420"/>
      <c r="BU29" s="421"/>
      <c r="BV29" s="419">
        <v>364168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2464276</v>
      </c>
      <c r="BO30" s="454"/>
      <c r="BP30" s="454"/>
      <c r="BQ30" s="454"/>
      <c r="BR30" s="454"/>
      <c r="BS30" s="454"/>
      <c r="BT30" s="454"/>
      <c r="BU30" s="455"/>
      <c r="BV30" s="453">
        <v>1655340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202</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IF('各会計、関係団体の財政状況及び健全化判断比率'!B33="","",'各会計、関係団体の財政状況及び健全化判断比率'!B33)</f>
        <v>テクノパーク小山南部造成事業特別会計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小山広域保健衛生組合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渡良瀬遊水地アクリメーション振興財団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墓園やすらぎの森事業特別会計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栃木県市町村総合事務組合(一般会計)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小山都市開発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与良川水系湛水防除事業特別会計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栃木県市町村総合事務組合(特別会計)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小山市スポーツ協会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公共用地先行取得事業特別会計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栃木県後期高齢者医療広域連合(一般会計)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小山市勤労者共済サービスセンター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病院事業債管理事業特別会計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栃木県後期高齢者医療広域連合(後期高齢者医療特別会計)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テレビ小山放送</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栃木県南地方卸売市場特別会計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小山市土地開発公社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小山ブランド思川</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小山市観光協会</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26</v>
      </c>
      <c r="CP42" s="367"/>
      <c r="CQ42" s="368" t="str">
        <f>IF('各会計、関係団体の財政状況及び健全化判断比率'!BS15="","",'各会計、関係団体の財政状況及び健全化判断比率'!BS15)</f>
        <v>新小山市民病院</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r36cs9K934f6ShH7UX6fdrFFnHOf4rLb7O+NcgU5mUP20hJ99cL0j8P+VWqI1UYGS4/VDKLG71m8qAjv4VUXqg==" saltValue="4STc5AxSCrS72W3TOcs9c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4"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586</v>
      </c>
      <c r="G33" s="29" t="s">
        <v>587</v>
      </c>
      <c r="H33" s="29" t="s">
        <v>588</v>
      </c>
      <c r="I33" s="29" t="s">
        <v>589</v>
      </c>
      <c r="J33" s="30" t="s">
        <v>590</v>
      </c>
      <c r="K33" s="22"/>
      <c r="L33" s="22"/>
      <c r="M33" s="22"/>
      <c r="N33" s="22"/>
      <c r="O33" s="22"/>
      <c r="P33" s="22"/>
    </row>
    <row r="34" spans="1:16" ht="39" customHeight="1" x14ac:dyDescent="0.2">
      <c r="A34" s="22"/>
      <c r="B34" s="31"/>
      <c r="C34" s="1163" t="s">
        <v>592</v>
      </c>
      <c r="D34" s="1163"/>
      <c r="E34" s="1164"/>
      <c r="F34" s="32">
        <v>20.58</v>
      </c>
      <c r="G34" s="33">
        <v>21.97</v>
      </c>
      <c r="H34" s="33">
        <v>22.27</v>
      </c>
      <c r="I34" s="33">
        <v>22.29</v>
      </c>
      <c r="J34" s="34">
        <v>23.54</v>
      </c>
      <c r="K34" s="22"/>
      <c r="L34" s="22"/>
      <c r="M34" s="22"/>
      <c r="N34" s="22"/>
      <c r="O34" s="22"/>
      <c r="P34" s="22"/>
    </row>
    <row r="35" spans="1:16" ht="39" customHeight="1" x14ac:dyDescent="0.2">
      <c r="A35" s="22"/>
      <c r="B35" s="35"/>
      <c r="C35" s="1157" t="s">
        <v>593</v>
      </c>
      <c r="D35" s="1158"/>
      <c r="E35" s="1159"/>
      <c r="F35" s="36">
        <v>4.37</v>
      </c>
      <c r="G35" s="37">
        <v>2.2599999999999998</v>
      </c>
      <c r="H35" s="37">
        <v>5.95</v>
      </c>
      <c r="I35" s="37">
        <v>8.99</v>
      </c>
      <c r="J35" s="38">
        <v>8.0299999999999994</v>
      </c>
      <c r="K35" s="22"/>
      <c r="L35" s="22"/>
      <c r="M35" s="22"/>
      <c r="N35" s="22"/>
      <c r="O35" s="22"/>
      <c r="P35" s="22"/>
    </row>
    <row r="36" spans="1:16" ht="39" customHeight="1" x14ac:dyDescent="0.2">
      <c r="A36" s="22"/>
      <c r="B36" s="35"/>
      <c r="C36" s="1157" t="s">
        <v>594</v>
      </c>
      <c r="D36" s="1158"/>
      <c r="E36" s="1159"/>
      <c r="F36" s="36">
        <v>1.74</v>
      </c>
      <c r="G36" s="37">
        <v>1.87</v>
      </c>
      <c r="H36" s="37">
        <v>1.83</v>
      </c>
      <c r="I36" s="37">
        <v>1.64</v>
      </c>
      <c r="J36" s="38">
        <v>1.79</v>
      </c>
      <c r="K36" s="22"/>
      <c r="L36" s="22"/>
      <c r="M36" s="22"/>
      <c r="N36" s="22"/>
      <c r="O36" s="22"/>
      <c r="P36" s="22"/>
    </row>
    <row r="37" spans="1:16" ht="39" customHeight="1" x14ac:dyDescent="0.2">
      <c r="A37" s="22"/>
      <c r="B37" s="35"/>
      <c r="C37" s="1157" t="s">
        <v>595</v>
      </c>
      <c r="D37" s="1158"/>
      <c r="E37" s="1159"/>
      <c r="F37" s="36" t="s">
        <v>545</v>
      </c>
      <c r="G37" s="37">
        <v>0.5</v>
      </c>
      <c r="H37" s="37">
        <v>0.96</v>
      </c>
      <c r="I37" s="37">
        <v>0.87</v>
      </c>
      <c r="J37" s="38">
        <v>1.44</v>
      </c>
      <c r="K37" s="22"/>
      <c r="L37" s="22"/>
      <c r="M37" s="22"/>
      <c r="N37" s="22"/>
      <c r="O37" s="22"/>
      <c r="P37" s="22"/>
    </row>
    <row r="38" spans="1:16" ht="39" customHeight="1" x14ac:dyDescent="0.2">
      <c r="A38" s="22"/>
      <c r="B38" s="35"/>
      <c r="C38" s="1157" t="s">
        <v>596</v>
      </c>
      <c r="D38" s="1158"/>
      <c r="E38" s="1159"/>
      <c r="F38" s="36">
        <v>1.27</v>
      </c>
      <c r="G38" s="37">
        <v>0.26</v>
      </c>
      <c r="H38" s="37">
        <v>0.31</v>
      </c>
      <c r="I38" s="37">
        <v>0.59</v>
      </c>
      <c r="J38" s="38">
        <v>1.39</v>
      </c>
      <c r="K38" s="22"/>
      <c r="L38" s="22"/>
      <c r="M38" s="22"/>
      <c r="N38" s="22"/>
      <c r="O38" s="22"/>
      <c r="P38" s="22"/>
    </row>
    <row r="39" spans="1:16" ht="39" customHeight="1" x14ac:dyDescent="0.2">
      <c r="A39" s="22"/>
      <c r="B39" s="35"/>
      <c r="C39" s="1157" t="s">
        <v>597</v>
      </c>
      <c r="D39" s="1158"/>
      <c r="E39" s="1159"/>
      <c r="F39" s="36">
        <v>0.18</v>
      </c>
      <c r="G39" s="37">
        <v>0.2</v>
      </c>
      <c r="H39" s="37">
        <v>0.19</v>
      </c>
      <c r="I39" s="37">
        <v>0.12</v>
      </c>
      <c r="J39" s="38">
        <v>7.0000000000000007E-2</v>
      </c>
      <c r="K39" s="22"/>
      <c r="L39" s="22"/>
      <c r="M39" s="22"/>
      <c r="N39" s="22"/>
      <c r="O39" s="22"/>
      <c r="P39" s="22"/>
    </row>
    <row r="40" spans="1:16" ht="39" customHeight="1" x14ac:dyDescent="0.2">
      <c r="A40" s="22"/>
      <c r="B40" s="35"/>
      <c r="C40" s="1157" t="s">
        <v>598</v>
      </c>
      <c r="D40" s="1158"/>
      <c r="E40" s="1159"/>
      <c r="F40" s="36">
        <v>0.01</v>
      </c>
      <c r="G40" s="37">
        <v>0.01</v>
      </c>
      <c r="H40" s="37">
        <v>0</v>
      </c>
      <c r="I40" s="37">
        <v>0</v>
      </c>
      <c r="J40" s="38">
        <v>0</v>
      </c>
      <c r="K40" s="22"/>
      <c r="L40" s="22"/>
      <c r="M40" s="22"/>
      <c r="N40" s="22"/>
      <c r="O40" s="22"/>
      <c r="P40" s="22"/>
    </row>
    <row r="41" spans="1:16" ht="39" customHeight="1" x14ac:dyDescent="0.2">
      <c r="A41" s="22"/>
      <c r="B41" s="35"/>
      <c r="C41" s="1157" t="s">
        <v>599</v>
      </c>
      <c r="D41" s="1158"/>
      <c r="E41" s="1159"/>
      <c r="F41" s="36">
        <v>0</v>
      </c>
      <c r="G41" s="37">
        <v>0</v>
      </c>
      <c r="H41" s="37">
        <v>0</v>
      </c>
      <c r="I41" s="37">
        <v>0</v>
      </c>
      <c r="J41" s="38">
        <v>0</v>
      </c>
      <c r="K41" s="22"/>
      <c r="L41" s="22"/>
      <c r="M41" s="22"/>
      <c r="N41" s="22"/>
      <c r="O41" s="22"/>
      <c r="P41" s="22"/>
    </row>
    <row r="42" spans="1:16" ht="39" customHeight="1" x14ac:dyDescent="0.2">
      <c r="A42" s="22"/>
      <c r="B42" s="39"/>
      <c r="C42" s="1157" t="s">
        <v>600</v>
      </c>
      <c r="D42" s="1158"/>
      <c r="E42" s="1159"/>
      <c r="F42" s="36" t="s">
        <v>545</v>
      </c>
      <c r="G42" s="37" t="s">
        <v>545</v>
      </c>
      <c r="H42" s="37" t="s">
        <v>545</v>
      </c>
      <c r="I42" s="37" t="s">
        <v>545</v>
      </c>
      <c r="J42" s="38" t="s">
        <v>545</v>
      </c>
      <c r="K42" s="22"/>
      <c r="L42" s="22"/>
      <c r="M42" s="22"/>
      <c r="N42" s="22"/>
      <c r="O42" s="22"/>
      <c r="P42" s="22"/>
    </row>
    <row r="43" spans="1:16" ht="39" customHeight="1" thickBot="1" x14ac:dyDescent="0.25">
      <c r="A43" s="22"/>
      <c r="B43" s="40"/>
      <c r="C43" s="1160" t="s">
        <v>601</v>
      </c>
      <c r="D43" s="1161"/>
      <c r="E43" s="1162"/>
      <c r="F43" s="41">
        <v>1.1599999999999999</v>
      </c>
      <c r="G43" s="42">
        <v>0.01</v>
      </c>
      <c r="H43" s="42">
        <v>0.17</v>
      </c>
      <c r="I43" s="42">
        <v>0.73</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dUNqm/WE3qaV7hnqjZ2q3sLxBGOaytCQjrcFDuT3s84J8MkwFSOfRYm4nsDVPah6wnaQN7QZmuamoFB9iyO3w==" saltValue="a0dbSBvfMIWSaUyodHjf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586</v>
      </c>
      <c r="L44" s="56" t="s">
        <v>587</v>
      </c>
      <c r="M44" s="56" t="s">
        <v>588</v>
      </c>
      <c r="N44" s="56" t="s">
        <v>589</v>
      </c>
      <c r="O44" s="57" t="s">
        <v>590</v>
      </c>
      <c r="P44" s="48"/>
      <c r="Q44" s="48"/>
      <c r="R44" s="48"/>
      <c r="S44" s="48"/>
      <c r="T44" s="48"/>
      <c r="U44" s="48"/>
    </row>
    <row r="45" spans="1:21" ht="30.75" customHeight="1" x14ac:dyDescent="0.2">
      <c r="A45" s="48"/>
      <c r="B45" s="1188" t="s">
        <v>11</v>
      </c>
      <c r="C45" s="1189"/>
      <c r="D45" s="58"/>
      <c r="E45" s="1194" t="s">
        <v>12</v>
      </c>
      <c r="F45" s="1194"/>
      <c r="G45" s="1194"/>
      <c r="H45" s="1194"/>
      <c r="I45" s="1194"/>
      <c r="J45" s="1195"/>
      <c r="K45" s="59">
        <v>5282</v>
      </c>
      <c r="L45" s="60">
        <v>5295</v>
      </c>
      <c r="M45" s="60">
        <v>5137</v>
      </c>
      <c r="N45" s="60">
        <v>5187</v>
      </c>
      <c r="O45" s="61">
        <v>4886</v>
      </c>
      <c r="P45" s="48"/>
      <c r="Q45" s="48"/>
      <c r="R45" s="48"/>
      <c r="S45" s="48"/>
      <c r="T45" s="48"/>
      <c r="U45" s="48"/>
    </row>
    <row r="46" spans="1:21" ht="30.75" customHeight="1" x14ac:dyDescent="0.2">
      <c r="A46" s="48"/>
      <c r="B46" s="1190"/>
      <c r="C46" s="1191"/>
      <c r="D46" s="62"/>
      <c r="E46" s="1167" t="s">
        <v>13</v>
      </c>
      <c r="F46" s="1167"/>
      <c r="G46" s="1167"/>
      <c r="H46" s="1167"/>
      <c r="I46" s="1167"/>
      <c r="J46" s="1168"/>
      <c r="K46" s="63" t="s">
        <v>545</v>
      </c>
      <c r="L46" s="64" t="s">
        <v>545</v>
      </c>
      <c r="M46" s="64" t="s">
        <v>545</v>
      </c>
      <c r="N46" s="64" t="s">
        <v>545</v>
      </c>
      <c r="O46" s="65" t="s">
        <v>545</v>
      </c>
      <c r="P46" s="48"/>
      <c r="Q46" s="48"/>
      <c r="R46" s="48"/>
      <c r="S46" s="48"/>
      <c r="T46" s="48"/>
      <c r="U46" s="48"/>
    </row>
    <row r="47" spans="1:21" ht="30.75" customHeight="1" x14ac:dyDescent="0.2">
      <c r="A47" s="48"/>
      <c r="B47" s="1190"/>
      <c r="C47" s="1191"/>
      <c r="D47" s="62"/>
      <c r="E47" s="1167" t="s">
        <v>14</v>
      </c>
      <c r="F47" s="1167"/>
      <c r="G47" s="1167"/>
      <c r="H47" s="1167"/>
      <c r="I47" s="1167"/>
      <c r="J47" s="1168"/>
      <c r="K47" s="63" t="s">
        <v>545</v>
      </c>
      <c r="L47" s="64" t="s">
        <v>545</v>
      </c>
      <c r="M47" s="64" t="s">
        <v>545</v>
      </c>
      <c r="N47" s="64" t="s">
        <v>545</v>
      </c>
      <c r="O47" s="65" t="s">
        <v>545</v>
      </c>
      <c r="P47" s="48"/>
      <c r="Q47" s="48"/>
      <c r="R47" s="48"/>
      <c r="S47" s="48"/>
      <c r="T47" s="48"/>
      <c r="U47" s="48"/>
    </row>
    <row r="48" spans="1:21" ht="30.75" customHeight="1" x14ac:dyDescent="0.2">
      <c r="A48" s="48"/>
      <c r="B48" s="1190"/>
      <c r="C48" s="1191"/>
      <c r="D48" s="62"/>
      <c r="E48" s="1167" t="s">
        <v>15</v>
      </c>
      <c r="F48" s="1167"/>
      <c r="G48" s="1167"/>
      <c r="H48" s="1167"/>
      <c r="I48" s="1167"/>
      <c r="J48" s="1168"/>
      <c r="K48" s="63">
        <v>1555</v>
      </c>
      <c r="L48" s="64">
        <v>1502</v>
      </c>
      <c r="M48" s="64">
        <v>1461</v>
      </c>
      <c r="N48" s="64">
        <v>1511</v>
      </c>
      <c r="O48" s="65">
        <v>1540</v>
      </c>
      <c r="P48" s="48"/>
      <c r="Q48" s="48"/>
      <c r="R48" s="48"/>
      <c r="S48" s="48"/>
      <c r="T48" s="48"/>
      <c r="U48" s="48"/>
    </row>
    <row r="49" spans="1:21" ht="30.75" customHeight="1" x14ac:dyDescent="0.2">
      <c r="A49" s="48"/>
      <c r="B49" s="1190"/>
      <c r="C49" s="1191"/>
      <c r="D49" s="62"/>
      <c r="E49" s="1167" t="s">
        <v>16</v>
      </c>
      <c r="F49" s="1167"/>
      <c r="G49" s="1167"/>
      <c r="H49" s="1167"/>
      <c r="I49" s="1167"/>
      <c r="J49" s="1168"/>
      <c r="K49" s="63">
        <v>42</v>
      </c>
      <c r="L49" s="64">
        <v>177</v>
      </c>
      <c r="M49" s="64">
        <v>215</v>
      </c>
      <c r="N49" s="64">
        <v>197</v>
      </c>
      <c r="O49" s="65">
        <v>355</v>
      </c>
      <c r="P49" s="48"/>
      <c r="Q49" s="48"/>
      <c r="R49" s="48"/>
      <c r="S49" s="48"/>
      <c r="T49" s="48"/>
      <c r="U49" s="48"/>
    </row>
    <row r="50" spans="1:21" ht="30.75" customHeight="1" x14ac:dyDescent="0.2">
      <c r="A50" s="48"/>
      <c r="B50" s="1190"/>
      <c r="C50" s="1191"/>
      <c r="D50" s="62"/>
      <c r="E50" s="1167" t="s">
        <v>17</v>
      </c>
      <c r="F50" s="1167"/>
      <c r="G50" s="1167"/>
      <c r="H50" s="1167"/>
      <c r="I50" s="1167"/>
      <c r="J50" s="1168"/>
      <c r="K50" s="63" t="s">
        <v>545</v>
      </c>
      <c r="L50" s="64" t="s">
        <v>545</v>
      </c>
      <c r="M50" s="64" t="s">
        <v>545</v>
      </c>
      <c r="N50" s="64" t="s">
        <v>545</v>
      </c>
      <c r="O50" s="65" t="s">
        <v>545</v>
      </c>
      <c r="P50" s="48"/>
      <c r="Q50" s="48"/>
      <c r="R50" s="48"/>
      <c r="S50" s="48"/>
      <c r="T50" s="48"/>
      <c r="U50" s="48"/>
    </row>
    <row r="51" spans="1:21" ht="30.75" customHeight="1" x14ac:dyDescent="0.2">
      <c r="A51" s="48"/>
      <c r="B51" s="1192"/>
      <c r="C51" s="1193"/>
      <c r="D51" s="66"/>
      <c r="E51" s="1167" t="s">
        <v>18</v>
      </c>
      <c r="F51" s="1167"/>
      <c r="G51" s="1167"/>
      <c r="H51" s="1167"/>
      <c r="I51" s="1167"/>
      <c r="J51" s="1168"/>
      <c r="K51" s="63">
        <v>1</v>
      </c>
      <c r="L51" s="64">
        <v>1</v>
      </c>
      <c r="M51" s="64">
        <v>2</v>
      </c>
      <c r="N51" s="64">
        <v>0</v>
      </c>
      <c r="O51" s="65">
        <v>0</v>
      </c>
      <c r="P51" s="48"/>
      <c r="Q51" s="48"/>
      <c r="R51" s="48"/>
      <c r="S51" s="48"/>
      <c r="T51" s="48"/>
      <c r="U51" s="48"/>
    </row>
    <row r="52" spans="1:21" ht="30.75" customHeight="1" x14ac:dyDescent="0.2">
      <c r="A52" s="48"/>
      <c r="B52" s="1165" t="s">
        <v>19</v>
      </c>
      <c r="C52" s="1166"/>
      <c r="D52" s="66"/>
      <c r="E52" s="1167" t="s">
        <v>20</v>
      </c>
      <c r="F52" s="1167"/>
      <c r="G52" s="1167"/>
      <c r="H52" s="1167"/>
      <c r="I52" s="1167"/>
      <c r="J52" s="1168"/>
      <c r="K52" s="63">
        <v>5494</v>
      </c>
      <c r="L52" s="64">
        <v>5313</v>
      </c>
      <c r="M52" s="64">
        <v>4894</v>
      </c>
      <c r="N52" s="64">
        <v>5129</v>
      </c>
      <c r="O52" s="65">
        <v>4756</v>
      </c>
      <c r="P52" s="48"/>
      <c r="Q52" s="48"/>
      <c r="R52" s="48"/>
      <c r="S52" s="48"/>
      <c r="T52" s="48"/>
      <c r="U52" s="48"/>
    </row>
    <row r="53" spans="1:21" ht="30.75" customHeight="1" thickBot="1" x14ac:dyDescent="0.25">
      <c r="A53" s="48"/>
      <c r="B53" s="1169" t="s">
        <v>21</v>
      </c>
      <c r="C53" s="1170"/>
      <c r="D53" s="67"/>
      <c r="E53" s="1171" t="s">
        <v>22</v>
      </c>
      <c r="F53" s="1171"/>
      <c r="G53" s="1171"/>
      <c r="H53" s="1171"/>
      <c r="I53" s="1171"/>
      <c r="J53" s="1172"/>
      <c r="K53" s="68">
        <v>1386</v>
      </c>
      <c r="L53" s="69">
        <v>1662</v>
      </c>
      <c r="M53" s="69">
        <v>1921</v>
      </c>
      <c r="N53" s="69">
        <v>1766</v>
      </c>
      <c r="O53" s="70">
        <v>2025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602</v>
      </c>
      <c r="P56" s="48"/>
      <c r="Q56" s="48"/>
      <c r="R56" s="48"/>
      <c r="S56" s="48"/>
      <c r="T56" s="48"/>
      <c r="U56" s="48"/>
    </row>
    <row r="57" spans="1:21" ht="31.5" customHeight="1" thickBot="1" x14ac:dyDescent="0.3">
      <c r="A57" s="48"/>
      <c r="B57" s="76"/>
      <c r="C57" s="77"/>
      <c r="D57" s="77"/>
      <c r="E57" s="78"/>
      <c r="F57" s="78"/>
      <c r="G57" s="78"/>
      <c r="H57" s="78"/>
      <c r="I57" s="78"/>
      <c r="J57" s="79" t="s">
        <v>2</v>
      </c>
      <c r="K57" s="80" t="s">
        <v>603</v>
      </c>
      <c r="L57" s="81" t="s">
        <v>604</v>
      </c>
      <c r="M57" s="81" t="s">
        <v>605</v>
      </c>
      <c r="N57" s="81" t="s">
        <v>606</v>
      </c>
      <c r="O57" s="82" t="s">
        <v>607</v>
      </c>
      <c r="P57" s="48"/>
      <c r="Q57" s="48"/>
      <c r="R57" s="48"/>
      <c r="S57" s="48"/>
      <c r="T57" s="48"/>
      <c r="U57" s="48"/>
    </row>
    <row r="58" spans="1:21" ht="31.5" customHeight="1" x14ac:dyDescent="0.2">
      <c r="B58" s="1173" t="s">
        <v>26</v>
      </c>
      <c r="C58" s="1174"/>
      <c r="D58" s="1179" t="s">
        <v>27</v>
      </c>
      <c r="E58" s="1180"/>
      <c r="F58" s="1180"/>
      <c r="G58" s="1180"/>
      <c r="H58" s="1180"/>
      <c r="I58" s="1180"/>
      <c r="J58" s="1181"/>
      <c r="K58" s="83"/>
      <c r="L58" s="84"/>
      <c r="M58" s="84"/>
      <c r="N58" s="84"/>
      <c r="O58" s="85"/>
    </row>
    <row r="59" spans="1:21" ht="31.5" customHeight="1" x14ac:dyDescent="0.2">
      <c r="B59" s="1175"/>
      <c r="C59" s="1176"/>
      <c r="D59" s="1182" t="s">
        <v>28</v>
      </c>
      <c r="E59" s="1183"/>
      <c r="F59" s="1183"/>
      <c r="G59" s="1183"/>
      <c r="H59" s="1183"/>
      <c r="I59" s="1183"/>
      <c r="J59" s="1184"/>
      <c r="K59" s="86"/>
      <c r="L59" s="87"/>
      <c r="M59" s="87"/>
      <c r="N59" s="87"/>
      <c r="O59" s="88"/>
    </row>
    <row r="60" spans="1:21" ht="31.5" customHeight="1" thickBot="1" x14ac:dyDescent="0.25">
      <c r="B60" s="1177"/>
      <c r="C60" s="1178"/>
      <c r="D60" s="1185" t="s">
        <v>29</v>
      </c>
      <c r="E60" s="1186"/>
      <c r="F60" s="1186"/>
      <c r="G60" s="1186"/>
      <c r="H60" s="1186"/>
      <c r="I60" s="1186"/>
      <c r="J60" s="1187"/>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Y8Cef3boz7Bc4gl0TRBPAM/x9HN6VaqtqyK5HzO5P/5/LHso2WJWJ7FU39+Zuj1H0CjWtEmSFclrYKSOVf1Og==" saltValue="CW6RWapyaTRlIKrxp99+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586</v>
      </c>
      <c r="J40" s="103" t="s">
        <v>587</v>
      </c>
      <c r="K40" s="103" t="s">
        <v>588</v>
      </c>
      <c r="L40" s="103" t="s">
        <v>589</v>
      </c>
      <c r="M40" s="104" t="s">
        <v>590</v>
      </c>
    </row>
    <row r="41" spans="2:13" ht="27.75" customHeight="1" x14ac:dyDescent="0.2">
      <c r="B41" s="1208" t="s">
        <v>32</v>
      </c>
      <c r="C41" s="1209"/>
      <c r="D41" s="105"/>
      <c r="E41" s="1210" t="s">
        <v>33</v>
      </c>
      <c r="F41" s="1210"/>
      <c r="G41" s="1210"/>
      <c r="H41" s="1211"/>
      <c r="I41" s="355">
        <v>53582</v>
      </c>
      <c r="J41" s="356">
        <v>52555</v>
      </c>
      <c r="K41" s="356">
        <v>60595</v>
      </c>
      <c r="L41" s="356">
        <v>62372</v>
      </c>
      <c r="M41" s="357">
        <v>61472</v>
      </c>
    </row>
    <row r="42" spans="2:13" ht="27.75" customHeight="1" x14ac:dyDescent="0.2">
      <c r="B42" s="1198"/>
      <c r="C42" s="1199"/>
      <c r="D42" s="106"/>
      <c r="E42" s="1202" t="s">
        <v>34</v>
      </c>
      <c r="F42" s="1202"/>
      <c r="G42" s="1202"/>
      <c r="H42" s="1203"/>
      <c r="I42" s="358">
        <v>699</v>
      </c>
      <c r="J42" s="359">
        <v>701</v>
      </c>
      <c r="K42" s="359">
        <v>703</v>
      </c>
      <c r="L42" s="359">
        <v>2465</v>
      </c>
      <c r="M42" s="360">
        <v>2358</v>
      </c>
    </row>
    <row r="43" spans="2:13" ht="27.75" customHeight="1" x14ac:dyDescent="0.2">
      <c r="B43" s="1198"/>
      <c r="C43" s="1199"/>
      <c r="D43" s="106"/>
      <c r="E43" s="1202" t="s">
        <v>35</v>
      </c>
      <c r="F43" s="1202"/>
      <c r="G43" s="1202"/>
      <c r="H43" s="1203"/>
      <c r="I43" s="358">
        <v>23612</v>
      </c>
      <c r="J43" s="359">
        <v>22342</v>
      </c>
      <c r="K43" s="359">
        <v>20910</v>
      </c>
      <c r="L43" s="359">
        <v>20383</v>
      </c>
      <c r="M43" s="360">
        <v>20295</v>
      </c>
    </row>
    <row r="44" spans="2:13" ht="27.75" customHeight="1" x14ac:dyDescent="0.2">
      <c r="B44" s="1198"/>
      <c r="C44" s="1199"/>
      <c r="D44" s="106"/>
      <c r="E44" s="1202" t="s">
        <v>36</v>
      </c>
      <c r="F44" s="1202"/>
      <c r="G44" s="1202"/>
      <c r="H44" s="1203"/>
      <c r="I44" s="358">
        <v>2499</v>
      </c>
      <c r="J44" s="359">
        <v>2790</v>
      </c>
      <c r="K44" s="359">
        <v>2831</v>
      </c>
      <c r="L44" s="359">
        <v>3292</v>
      </c>
      <c r="M44" s="360">
        <v>3149</v>
      </c>
    </row>
    <row r="45" spans="2:13" ht="27.75" customHeight="1" x14ac:dyDescent="0.2">
      <c r="B45" s="1198"/>
      <c r="C45" s="1199"/>
      <c r="D45" s="106"/>
      <c r="E45" s="1202" t="s">
        <v>37</v>
      </c>
      <c r="F45" s="1202"/>
      <c r="G45" s="1202"/>
      <c r="H45" s="1203"/>
      <c r="I45" s="358">
        <v>5460</v>
      </c>
      <c r="J45" s="359">
        <v>5082</v>
      </c>
      <c r="K45" s="359">
        <v>5039</v>
      </c>
      <c r="L45" s="359">
        <v>4813</v>
      </c>
      <c r="M45" s="360">
        <v>4493</v>
      </c>
    </row>
    <row r="46" spans="2:13" ht="27.75" customHeight="1" x14ac:dyDescent="0.2">
      <c r="B46" s="1198"/>
      <c r="C46" s="1199"/>
      <c r="D46" s="107"/>
      <c r="E46" s="1202" t="s">
        <v>38</v>
      </c>
      <c r="F46" s="1202"/>
      <c r="G46" s="1202"/>
      <c r="H46" s="1203"/>
      <c r="I46" s="358">
        <v>1063</v>
      </c>
      <c r="J46" s="359">
        <v>1056</v>
      </c>
      <c r="K46" s="359">
        <v>1039</v>
      </c>
      <c r="L46" s="359">
        <v>1023</v>
      </c>
      <c r="M46" s="360">
        <v>1008</v>
      </c>
    </row>
    <row r="47" spans="2:13" ht="27.75" customHeight="1" x14ac:dyDescent="0.2">
      <c r="B47" s="1198"/>
      <c r="C47" s="1199"/>
      <c r="D47" s="108"/>
      <c r="E47" s="1212" t="s">
        <v>39</v>
      </c>
      <c r="F47" s="1213"/>
      <c r="G47" s="1213"/>
      <c r="H47" s="1214"/>
      <c r="I47" s="358" t="s">
        <v>545</v>
      </c>
      <c r="J47" s="359" t="s">
        <v>545</v>
      </c>
      <c r="K47" s="359" t="s">
        <v>545</v>
      </c>
      <c r="L47" s="359" t="s">
        <v>545</v>
      </c>
      <c r="M47" s="360" t="s">
        <v>545</v>
      </c>
    </row>
    <row r="48" spans="2:13" ht="27.75" customHeight="1" x14ac:dyDescent="0.2">
      <c r="B48" s="1198"/>
      <c r="C48" s="1199"/>
      <c r="D48" s="106"/>
      <c r="E48" s="1202" t="s">
        <v>40</v>
      </c>
      <c r="F48" s="1202"/>
      <c r="G48" s="1202"/>
      <c r="H48" s="1203"/>
      <c r="I48" s="358" t="s">
        <v>545</v>
      </c>
      <c r="J48" s="359" t="s">
        <v>545</v>
      </c>
      <c r="K48" s="359" t="s">
        <v>545</v>
      </c>
      <c r="L48" s="359" t="s">
        <v>545</v>
      </c>
      <c r="M48" s="360" t="s">
        <v>545</v>
      </c>
    </row>
    <row r="49" spans="2:13" ht="27.75" customHeight="1" x14ac:dyDescent="0.2">
      <c r="B49" s="1200"/>
      <c r="C49" s="1201"/>
      <c r="D49" s="106"/>
      <c r="E49" s="1202" t="s">
        <v>41</v>
      </c>
      <c r="F49" s="1202"/>
      <c r="G49" s="1202"/>
      <c r="H49" s="1203"/>
      <c r="I49" s="358" t="s">
        <v>545</v>
      </c>
      <c r="J49" s="359" t="s">
        <v>545</v>
      </c>
      <c r="K49" s="359" t="s">
        <v>545</v>
      </c>
      <c r="L49" s="359" t="s">
        <v>545</v>
      </c>
      <c r="M49" s="360" t="s">
        <v>545</v>
      </c>
    </row>
    <row r="50" spans="2:13" ht="27.75" customHeight="1" x14ac:dyDescent="0.2">
      <c r="B50" s="1196" t="s">
        <v>42</v>
      </c>
      <c r="C50" s="1197"/>
      <c r="D50" s="109"/>
      <c r="E50" s="1202" t="s">
        <v>43</v>
      </c>
      <c r="F50" s="1202"/>
      <c r="G50" s="1202"/>
      <c r="H50" s="1203"/>
      <c r="I50" s="358">
        <v>7364</v>
      </c>
      <c r="J50" s="359">
        <v>7472</v>
      </c>
      <c r="K50" s="359">
        <v>6844</v>
      </c>
      <c r="L50" s="359">
        <v>8292</v>
      </c>
      <c r="M50" s="360">
        <v>10081</v>
      </c>
    </row>
    <row r="51" spans="2:13" ht="27.75" customHeight="1" x14ac:dyDescent="0.2">
      <c r="B51" s="1198"/>
      <c r="C51" s="1199"/>
      <c r="D51" s="106"/>
      <c r="E51" s="1202" t="s">
        <v>44</v>
      </c>
      <c r="F51" s="1202"/>
      <c r="G51" s="1202"/>
      <c r="H51" s="1203"/>
      <c r="I51" s="358">
        <v>17976</v>
      </c>
      <c r="J51" s="359">
        <v>17630</v>
      </c>
      <c r="K51" s="359">
        <v>16984</v>
      </c>
      <c r="L51" s="359">
        <v>16469</v>
      </c>
      <c r="M51" s="360">
        <v>16985</v>
      </c>
    </row>
    <row r="52" spans="2:13" ht="27.75" customHeight="1" x14ac:dyDescent="0.2">
      <c r="B52" s="1200"/>
      <c r="C52" s="1201"/>
      <c r="D52" s="106"/>
      <c r="E52" s="1202" t="s">
        <v>45</v>
      </c>
      <c r="F52" s="1202"/>
      <c r="G52" s="1202"/>
      <c r="H52" s="1203"/>
      <c r="I52" s="358">
        <v>42495</v>
      </c>
      <c r="J52" s="359">
        <v>42133</v>
      </c>
      <c r="K52" s="359">
        <v>43380</v>
      </c>
      <c r="L52" s="359">
        <v>43176</v>
      </c>
      <c r="M52" s="360">
        <v>41792</v>
      </c>
    </row>
    <row r="53" spans="2:13" ht="27.75" customHeight="1" thickBot="1" x14ac:dyDescent="0.25">
      <c r="B53" s="1204" t="s">
        <v>46</v>
      </c>
      <c r="C53" s="1205"/>
      <c r="D53" s="110"/>
      <c r="E53" s="1206" t="s">
        <v>47</v>
      </c>
      <c r="F53" s="1206"/>
      <c r="G53" s="1206"/>
      <c r="H53" s="1207"/>
      <c r="I53" s="361">
        <v>19080</v>
      </c>
      <c r="J53" s="362">
        <v>17291</v>
      </c>
      <c r="K53" s="362">
        <v>23909</v>
      </c>
      <c r="L53" s="362">
        <v>26410</v>
      </c>
      <c r="M53" s="363">
        <v>23918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W3GIdGwEHA2zMMPMQo1HtFD9Pp22PJf1xMxOK2ZnIl6YF1p3yWGm9Sbqru9XIDxXpZ/duSjd8LHi4m9M84r+Yg==" saltValue="M4yjWCA6td2GCkEzVYDz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election activeCell="E53" sqref="E5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588</v>
      </c>
      <c r="G54" s="119" t="s">
        <v>589</v>
      </c>
      <c r="H54" s="120" t="s">
        <v>590</v>
      </c>
    </row>
    <row r="55" spans="2:8" ht="52.5" customHeight="1" x14ac:dyDescent="0.2">
      <c r="B55" s="121"/>
      <c r="C55" s="1223" t="s">
        <v>50</v>
      </c>
      <c r="D55" s="1223"/>
      <c r="E55" s="1224"/>
      <c r="F55" s="122">
        <v>1203</v>
      </c>
      <c r="G55" s="122">
        <v>2492</v>
      </c>
      <c r="H55" s="123">
        <v>3054</v>
      </c>
    </row>
    <row r="56" spans="2:8" ht="52.5" customHeight="1" x14ac:dyDescent="0.2">
      <c r="B56" s="124"/>
      <c r="C56" s="1225" t="s">
        <v>51</v>
      </c>
      <c r="D56" s="1225"/>
      <c r="E56" s="1226"/>
      <c r="F56" s="125">
        <v>364</v>
      </c>
      <c r="G56" s="125">
        <v>364</v>
      </c>
      <c r="H56" s="126">
        <v>364</v>
      </c>
    </row>
    <row r="57" spans="2:8" ht="53.25" customHeight="1" x14ac:dyDescent="0.2">
      <c r="B57" s="124"/>
      <c r="C57" s="1227" t="s">
        <v>52</v>
      </c>
      <c r="D57" s="1227"/>
      <c r="E57" s="1228"/>
      <c r="F57" s="127">
        <v>1803</v>
      </c>
      <c r="G57" s="127">
        <v>1655</v>
      </c>
      <c r="H57" s="128">
        <v>2464</v>
      </c>
    </row>
    <row r="58" spans="2:8" ht="45.75" customHeight="1" x14ac:dyDescent="0.2">
      <c r="B58" s="129"/>
      <c r="C58" s="1215" t="s">
        <v>608</v>
      </c>
      <c r="D58" s="1216"/>
      <c r="E58" s="1217"/>
      <c r="F58" s="130">
        <v>320</v>
      </c>
      <c r="G58" s="130">
        <v>387</v>
      </c>
      <c r="H58" s="131">
        <v>1400</v>
      </c>
    </row>
    <row r="59" spans="2:8" ht="45.75" customHeight="1" x14ac:dyDescent="0.2">
      <c r="B59" s="129"/>
      <c r="C59" s="1215" t="s">
        <v>609</v>
      </c>
      <c r="D59" s="1216"/>
      <c r="E59" s="1217"/>
      <c r="F59" s="130">
        <v>967</v>
      </c>
      <c r="G59" s="130">
        <v>861</v>
      </c>
      <c r="H59" s="131">
        <v>730</v>
      </c>
    </row>
    <row r="60" spans="2:8" ht="45.75" customHeight="1" x14ac:dyDescent="0.2">
      <c r="B60" s="129"/>
      <c r="C60" s="1215" t="s">
        <v>610</v>
      </c>
      <c r="D60" s="1216"/>
      <c r="E60" s="1217"/>
      <c r="F60" s="130">
        <v>91</v>
      </c>
      <c r="G60" s="130">
        <v>91</v>
      </c>
      <c r="H60" s="131">
        <v>90</v>
      </c>
    </row>
    <row r="61" spans="2:8" ht="45.75" customHeight="1" x14ac:dyDescent="0.2">
      <c r="B61" s="129"/>
      <c r="C61" s="1215" t="s">
        <v>611</v>
      </c>
      <c r="D61" s="1216"/>
      <c r="E61" s="1217"/>
      <c r="F61" s="130">
        <v>64</v>
      </c>
      <c r="G61" s="130">
        <v>64</v>
      </c>
      <c r="H61" s="131">
        <v>63</v>
      </c>
    </row>
    <row r="62" spans="2:8" ht="45.75" customHeight="1" thickBot="1" x14ac:dyDescent="0.25">
      <c r="B62" s="132"/>
      <c r="C62" s="1218" t="s">
        <v>612</v>
      </c>
      <c r="D62" s="1219"/>
      <c r="E62" s="1220"/>
      <c r="F62" s="133">
        <v>50</v>
      </c>
      <c r="G62" s="133">
        <v>50</v>
      </c>
      <c r="H62" s="134">
        <v>50</v>
      </c>
    </row>
    <row r="63" spans="2:8" ht="52.5" customHeight="1" thickBot="1" x14ac:dyDescent="0.25">
      <c r="B63" s="135"/>
      <c r="C63" s="1221" t="s">
        <v>53</v>
      </c>
      <c r="D63" s="1221"/>
      <c r="E63" s="1222"/>
      <c r="F63" s="136">
        <v>3370</v>
      </c>
      <c r="G63" s="136">
        <v>4511</v>
      </c>
      <c r="H63" s="137">
        <v>5883</v>
      </c>
    </row>
    <row r="64" spans="2:8" ht="13" x14ac:dyDescent="0.2"/>
  </sheetData>
  <sheetProtection algorithmName="SHA-512" hashValue="Wg6gZJvpjwrIgmtiBQz6dKQQOlMyBkrjgyLldI7KastcqixlZVBO5/qxttsz9EhCz1FFTtYfMNGJzK172Qdj+Q==" saltValue="Zr2qdHWUtB8zbGCpbnMp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583</v>
      </c>
      <c r="G2" s="151"/>
      <c r="H2" s="152"/>
    </row>
    <row r="3" spans="1:8" x14ac:dyDescent="0.2">
      <c r="A3" s="148" t="s">
        <v>576</v>
      </c>
      <c r="B3" s="153"/>
      <c r="C3" s="154"/>
      <c r="D3" s="155">
        <v>39931</v>
      </c>
      <c r="E3" s="156"/>
      <c r="F3" s="157">
        <v>48064</v>
      </c>
      <c r="G3" s="158"/>
      <c r="H3" s="159"/>
    </row>
    <row r="4" spans="1:8" x14ac:dyDescent="0.2">
      <c r="A4" s="160"/>
      <c r="B4" s="161"/>
      <c r="C4" s="162"/>
      <c r="D4" s="163">
        <v>23969</v>
      </c>
      <c r="E4" s="164"/>
      <c r="F4" s="165">
        <v>30373</v>
      </c>
      <c r="G4" s="166"/>
      <c r="H4" s="167"/>
    </row>
    <row r="5" spans="1:8" x14ac:dyDescent="0.2">
      <c r="A5" s="148" t="s">
        <v>578</v>
      </c>
      <c r="B5" s="153"/>
      <c r="C5" s="154"/>
      <c r="D5" s="155">
        <v>38657</v>
      </c>
      <c r="E5" s="156"/>
      <c r="F5" s="157">
        <v>56662</v>
      </c>
      <c r="G5" s="158"/>
      <c r="H5" s="159"/>
    </row>
    <row r="6" spans="1:8" x14ac:dyDescent="0.2">
      <c r="A6" s="160"/>
      <c r="B6" s="161"/>
      <c r="C6" s="162"/>
      <c r="D6" s="163">
        <v>24968</v>
      </c>
      <c r="E6" s="164"/>
      <c r="F6" s="165">
        <v>34709</v>
      </c>
      <c r="G6" s="166"/>
      <c r="H6" s="167"/>
    </row>
    <row r="7" spans="1:8" x14ac:dyDescent="0.2">
      <c r="A7" s="148" t="s">
        <v>579</v>
      </c>
      <c r="B7" s="153"/>
      <c r="C7" s="154"/>
      <c r="D7" s="155">
        <v>93576</v>
      </c>
      <c r="E7" s="156"/>
      <c r="F7" s="157">
        <v>60285</v>
      </c>
      <c r="G7" s="158"/>
      <c r="H7" s="159"/>
    </row>
    <row r="8" spans="1:8" x14ac:dyDescent="0.2">
      <c r="A8" s="160"/>
      <c r="B8" s="161"/>
      <c r="C8" s="162"/>
      <c r="D8" s="163">
        <v>70452</v>
      </c>
      <c r="E8" s="164"/>
      <c r="F8" s="165">
        <v>36445</v>
      </c>
      <c r="G8" s="166"/>
      <c r="H8" s="167"/>
    </row>
    <row r="9" spans="1:8" x14ac:dyDescent="0.2">
      <c r="A9" s="148" t="s">
        <v>580</v>
      </c>
      <c r="B9" s="153"/>
      <c r="C9" s="154"/>
      <c r="D9" s="155">
        <v>61474</v>
      </c>
      <c r="E9" s="156"/>
      <c r="F9" s="157">
        <v>52714</v>
      </c>
      <c r="G9" s="158"/>
      <c r="H9" s="159"/>
    </row>
    <row r="10" spans="1:8" x14ac:dyDescent="0.2">
      <c r="A10" s="160"/>
      <c r="B10" s="161"/>
      <c r="C10" s="162"/>
      <c r="D10" s="163">
        <v>23423</v>
      </c>
      <c r="E10" s="164"/>
      <c r="F10" s="165">
        <v>29032</v>
      </c>
      <c r="G10" s="166"/>
      <c r="H10" s="167"/>
    </row>
    <row r="11" spans="1:8" x14ac:dyDescent="0.2">
      <c r="A11" s="148" t="s">
        <v>581</v>
      </c>
      <c r="B11" s="153"/>
      <c r="C11" s="154"/>
      <c r="D11" s="155">
        <v>43522</v>
      </c>
      <c r="E11" s="156"/>
      <c r="F11" s="157">
        <v>46001</v>
      </c>
      <c r="G11" s="158"/>
      <c r="H11" s="159"/>
    </row>
    <row r="12" spans="1:8" x14ac:dyDescent="0.2">
      <c r="A12" s="160"/>
      <c r="B12" s="161"/>
      <c r="C12" s="168"/>
      <c r="D12" s="163">
        <v>23631</v>
      </c>
      <c r="E12" s="164"/>
      <c r="F12" s="165">
        <v>27974</v>
      </c>
      <c r="G12" s="166"/>
      <c r="H12" s="167"/>
    </row>
    <row r="13" spans="1:8" x14ac:dyDescent="0.2">
      <c r="A13" s="148"/>
      <c r="B13" s="153"/>
      <c r="C13" s="169"/>
      <c r="D13" s="170">
        <v>55432</v>
      </c>
      <c r="E13" s="171"/>
      <c r="F13" s="172">
        <v>52745</v>
      </c>
      <c r="G13" s="173"/>
      <c r="H13" s="159"/>
    </row>
    <row r="14" spans="1:8" x14ac:dyDescent="0.2">
      <c r="A14" s="160"/>
      <c r="B14" s="161"/>
      <c r="C14" s="162"/>
      <c r="D14" s="163">
        <v>33289</v>
      </c>
      <c r="E14" s="164"/>
      <c r="F14" s="165">
        <v>31707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4.58</v>
      </c>
      <c r="C19" s="174">
        <f>ROUND(VALUE(SUBSTITUTE(実質収支比率等に係る経年分析!G$48,"▲","-")),2)</f>
        <v>2.4900000000000002</v>
      </c>
      <c r="D19" s="174">
        <f>ROUND(VALUE(SUBSTITUTE(実質収支比率等に係る経年分析!H$48,"▲","-")),2)</f>
        <v>6.17</v>
      </c>
      <c r="E19" s="174">
        <f>ROUND(VALUE(SUBSTITUTE(実質収支比率等に係る経年分析!I$48,"▲","-")),2)</f>
        <v>9.15</v>
      </c>
      <c r="F19" s="174">
        <f>ROUND(VALUE(SUBSTITUTE(実質収支比率等に係る経年分析!J$48,"▲","-")),2)</f>
        <v>8.1199999999999992</v>
      </c>
    </row>
    <row r="20" spans="1:11" x14ac:dyDescent="0.2">
      <c r="A20" s="174" t="s">
        <v>57</v>
      </c>
      <c r="B20" s="174">
        <f>ROUND(VALUE(SUBSTITUTE(実質収支比率等に係る経年分析!F$47,"▲","-")),2)</f>
        <v>3.86</v>
      </c>
      <c r="C20" s="174">
        <f>ROUND(VALUE(SUBSTITUTE(実質収支比率等に係る経年分析!G$47,"▲","-")),2)</f>
        <v>3.8</v>
      </c>
      <c r="D20" s="174">
        <f>ROUND(VALUE(SUBSTITUTE(実質収支比率等に係る経年分析!H$47,"▲","-")),2)</f>
        <v>3.68</v>
      </c>
      <c r="E20" s="174">
        <f>ROUND(VALUE(SUBSTITUTE(実質収支比率等に係る経年分析!I$47,"▲","-")),2)</f>
        <v>7.24</v>
      </c>
      <c r="F20" s="174">
        <f>ROUND(VALUE(SUBSTITUTE(実質収支比率等に係る経年分析!J$47,"▲","-")),2)</f>
        <v>9.0500000000000007</v>
      </c>
    </row>
    <row r="21" spans="1:11" x14ac:dyDescent="0.2">
      <c r="A21" s="174" t="s">
        <v>58</v>
      </c>
      <c r="B21" s="174">
        <f>IF(ISNUMBER(VALUE(SUBSTITUTE(実質収支比率等に係る経年分析!F$49,"▲","-"))),ROUND(VALUE(SUBSTITUTE(実質収支比率等に係る経年分析!F$49,"▲","-")),2),NA())</f>
        <v>1.59</v>
      </c>
      <c r="C21" s="174">
        <f>IF(ISNUMBER(VALUE(SUBSTITUTE(実質収支比率等に係る経年分析!G$49,"▲","-"))),ROUND(VALUE(SUBSTITUTE(実質収支比率等に係る経年分析!G$49,"▲","-")),2),NA())</f>
        <v>-2</v>
      </c>
      <c r="D21" s="174">
        <f>IF(ISNUMBER(VALUE(SUBSTITUTE(実質収支比率等に係る経年分析!H$49,"▲","-"))),ROUND(VALUE(SUBSTITUTE(実質収支比率等に係る経年分析!H$49,"▲","-")),2),NA())</f>
        <v>3.64</v>
      </c>
      <c r="E21" s="174">
        <f>IF(ISNUMBER(VALUE(SUBSTITUTE(実質収支比率等に係る経年分析!I$49,"▲","-"))),ROUND(VALUE(SUBSTITUTE(実質収支比率等に係る経年分析!I$49,"▲","-")),2),NA())</f>
        <v>7.03</v>
      </c>
      <c r="F21" s="174">
        <f>IF(ISNUMBER(VALUE(SUBSTITUTE(実質収支比率等に係る経年分析!J$49,"▲","-"))),ROUND(VALUE(SUBSTITUTE(実質収支比率等に係る経年分析!J$49,"▲","-")),2),NA())</f>
        <v>0.47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1.1599999999999999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0.73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栃木県南地方卸売市場特別会計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墓園やすらぎの森事業特別会計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1.39</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2.2599999999999998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8.0299999999999994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23.54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5494</v>
      </c>
      <c r="E42" s="176"/>
      <c r="F42" s="176"/>
      <c r="G42" s="176">
        <f>'実質公債費比率（分子）の構造'!L$52</f>
        <v>5313</v>
      </c>
      <c r="H42" s="176"/>
      <c r="I42" s="176"/>
      <c r="J42" s="176">
        <f>'実質公債費比率（分子）の構造'!M$52</f>
        <v>4894</v>
      </c>
      <c r="K42" s="176"/>
      <c r="L42" s="176"/>
      <c r="M42" s="176">
        <f>'実質公債費比率（分子）の構造'!N$52</f>
        <v>5129</v>
      </c>
      <c r="N42" s="176"/>
      <c r="O42" s="176"/>
      <c r="P42" s="176">
        <f>'実質公債費比率（分子）の構造'!O$52</f>
        <v>4756</v>
      </c>
    </row>
    <row r="43" spans="1:16" x14ac:dyDescent="0.2">
      <c r="A43" s="176" t="s">
        <v>66</v>
      </c>
      <c r="B43" s="176">
        <f>'実質公債費比率（分子）の構造'!K$51</f>
        <v>1</v>
      </c>
      <c r="C43" s="176"/>
      <c r="D43" s="176"/>
      <c r="E43" s="176">
        <f>'実質公債費比率（分子）の構造'!L$51</f>
        <v>1</v>
      </c>
      <c r="F43" s="176"/>
      <c r="G43" s="176"/>
      <c r="H43" s="176">
        <f>'実質公債費比率（分子）の構造'!M$51</f>
        <v>2</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42</v>
      </c>
      <c r="C45" s="176"/>
      <c r="D45" s="176"/>
      <c r="E45" s="176">
        <f>'実質公債費比率（分子）の構造'!L$49</f>
        <v>177</v>
      </c>
      <c r="F45" s="176"/>
      <c r="G45" s="176"/>
      <c r="H45" s="176">
        <f>'実質公債費比率（分子）の構造'!M$49</f>
        <v>215</v>
      </c>
      <c r="I45" s="176"/>
      <c r="J45" s="176"/>
      <c r="K45" s="176">
        <f>'実質公債費比率（分子）の構造'!N$49</f>
        <v>197</v>
      </c>
      <c r="L45" s="176"/>
      <c r="M45" s="176"/>
      <c r="N45" s="176">
        <f>'実質公債費比率（分子）の構造'!O$49</f>
        <v>355</v>
      </c>
      <c r="O45" s="176"/>
      <c r="P45" s="176"/>
    </row>
    <row r="46" spans="1:16" x14ac:dyDescent="0.2">
      <c r="A46" s="176" t="s">
        <v>69</v>
      </c>
      <c r="B46" s="176">
        <f>'実質公債費比率（分子）の構造'!K$48</f>
        <v>1555</v>
      </c>
      <c r="C46" s="176"/>
      <c r="D46" s="176"/>
      <c r="E46" s="176">
        <f>'実質公債費比率（分子）の構造'!L$48</f>
        <v>1502</v>
      </c>
      <c r="F46" s="176"/>
      <c r="G46" s="176"/>
      <c r="H46" s="176">
        <f>'実質公債費比率（分子）の構造'!M$48</f>
        <v>1461</v>
      </c>
      <c r="I46" s="176"/>
      <c r="J46" s="176"/>
      <c r="K46" s="176">
        <f>'実質公債費比率（分子）の構造'!N$48</f>
        <v>1511</v>
      </c>
      <c r="L46" s="176"/>
      <c r="M46" s="176"/>
      <c r="N46" s="176">
        <f>'実質公債費比率（分子）の構造'!O$48</f>
        <v>1540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5282</v>
      </c>
      <c r="C49" s="176"/>
      <c r="D49" s="176"/>
      <c r="E49" s="176">
        <f>'実質公債費比率（分子）の構造'!L$45</f>
        <v>5295</v>
      </c>
      <c r="F49" s="176"/>
      <c r="G49" s="176"/>
      <c r="H49" s="176">
        <f>'実質公債費比率（分子）の構造'!M$45</f>
        <v>5137</v>
      </c>
      <c r="I49" s="176"/>
      <c r="J49" s="176"/>
      <c r="K49" s="176">
        <f>'実質公債費比率（分子）の構造'!N$45</f>
        <v>5187</v>
      </c>
      <c r="L49" s="176"/>
      <c r="M49" s="176"/>
      <c r="N49" s="176">
        <f>'実質公債費比率（分子）の構造'!O$45</f>
        <v>4886</v>
      </c>
      <c r="O49" s="176"/>
      <c r="P49" s="176"/>
    </row>
    <row r="50" spans="1:16" x14ac:dyDescent="0.2">
      <c r="A50" s="176" t="s">
        <v>73</v>
      </c>
      <c r="B50" s="176" t="e">
        <f>NA()</f>
        <v>#N/A</v>
      </c>
      <c r="C50" s="176">
        <f>IF(ISNUMBER('実質公債費比率（分子）の構造'!K$53),'実質公債費比率（分子）の構造'!K$53,NA())</f>
        <v>1386</v>
      </c>
      <c r="D50" s="176" t="e">
        <f>NA()</f>
        <v>#N/A</v>
      </c>
      <c r="E50" s="176" t="e">
        <f>NA()</f>
        <v>#N/A</v>
      </c>
      <c r="F50" s="176">
        <f>IF(ISNUMBER('実質公債費比率（分子）の構造'!L$53),'実質公債費比率（分子）の構造'!L$53,NA())</f>
        <v>1662</v>
      </c>
      <c r="G50" s="176" t="e">
        <f>NA()</f>
        <v>#N/A</v>
      </c>
      <c r="H50" s="176" t="e">
        <f>NA()</f>
        <v>#N/A</v>
      </c>
      <c r="I50" s="176">
        <f>IF(ISNUMBER('実質公債費比率（分子）の構造'!M$53),'実質公債費比率（分子）の構造'!M$53,NA())</f>
        <v>1921</v>
      </c>
      <c r="J50" s="176" t="e">
        <f>NA()</f>
        <v>#N/A</v>
      </c>
      <c r="K50" s="176" t="e">
        <f>NA()</f>
        <v>#N/A</v>
      </c>
      <c r="L50" s="176">
        <f>IF(ISNUMBER('実質公債費比率（分子）の構造'!N$53),'実質公債費比率（分子）の構造'!N$53,NA())</f>
        <v>1766</v>
      </c>
      <c r="M50" s="176" t="e">
        <f>NA()</f>
        <v>#N/A</v>
      </c>
      <c r="N50" s="176" t="e">
        <f>NA()</f>
        <v>#N/A</v>
      </c>
      <c r="O50" s="176">
        <f>IF(ISNUMBER('実質公債費比率（分子）の構造'!O$53),'実質公債費比率（分子）の構造'!O$53,NA())</f>
        <v>2025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42495</v>
      </c>
      <c r="E56" s="175"/>
      <c r="F56" s="175"/>
      <c r="G56" s="175">
        <f>'将来負担比率（分子）の構造'!J$52</f>
        <v>42133</v>
      </c>
      <c r="H56" s="175"/>
      <c r="I56" s="175"/>
      <c r="J56" s="175">
        <f>'将来負担比率（分子）の構造'!K$52</f>
        <v>43380</v>
      </c>
      <c r="K56" s="175"/>
      <c r="L56" s="175"/>
      <c r="M56" s="175">
        <f>'将来負担比率（分子）の構造'!L$52</f>
        <v>43176</v>
      </c>
      <c r="N56" s="175"/>
      <c r="O56" s="175"/>
      <c r="P56" s="175">
        <f>'将来負担比率（分子）の構造'!M$52</f>
        <v>41792</v>
      </c>
    </row>
    <row r="57" spans="1:16" x14ac:dyDescent="0.2">
      <c r="A57" s="175" t="s">
        <v>44</v>
      </c>
      <c r="B57" s="175"/>
      <c r="C57" s="175"/>
      <c r="D57" s="175">
        <f>'将来負担比率（分子）の構造'!I$51</f>
        <v>17976</v>
      </c>
      <c r="E57" s="175"/>
      <c r="F57" s="175"/>
      <c r="G57" s="175">
        <f>'将来負担比率（分子）の構造'!J$51</f>
        <v>17630</v>
      </c>
      <c r="H57" s="175"/>
      <c r="I57" s="175"/>
      <c r="J57" s="175">
        <f>'将来負担比率（分子）の構造'!K$51</f>
        <v>16984</v>
      </c>
      <c r="K57" s="175"/>
      <c r="L57" s="175"/>
      <c r="M57" s="175">
        <f>'将来負担比率（分子）の構造'!L$51</f>
        <v>16469</v>
      </c>
      <c r="N57" s="175"/>
      <c r="O57" s="175"/>
      <c r="P57" s="175">
        <f>'将来負担比率（分子）の構造'!M$51</f>
        <v>16985</v>
      </c>
    </row>
    <row r="58" spans="1:16" x14ac:dyDescent="0.2">
      <c r="A58" s="175" t="s">
        <v>43</v>
      </c>
      <c r="B58" s="175"/>
      <c r="C58" s="175"/>
      <c r="D58" s="175">
        <f>'将来負担比率（分子）の構造'!I$50</f>
        <v>7364</v>
      </c>
      <c r="E58" s="175"/>
      <c r="F58" s="175"/>
      <c r="G58" s="175">
        <f>'将来負担比率（分子）の構造'!J$50</f>
        <v>7472</v>
      </c>
      <c r="H58" s="175"/>
      <c r="I58" s="175"/>
      <c r="J58" s="175">
        <f>'将来負担比率（分子）の構造'!K$50</f>
        <v>6844</v>
      </c>
      <c r="K58" s="175"/>
      <c r="L58" s="175"/>
      <c r="M58" s="175">
        <f>'将来負担比率（分子）の構造'!L$50</f>
        <v>8292</v>
      </c>
      <c r="N58" s="175"/>
      <c r="O58" s="175"/>
      <c r="P58" s="175">
        <f>'将来負担比率（分子）の構造'!M$50</f>
        <v>10081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1063</v>
      </c>
      <c r="C61" s="175"/>
      <c r="D61" s="175"/>
      <c r="E61" s="175">
        <f>'将来負担比率（分子）の構造'!J$46</f>
        <v>1056</v>
      </c>
      <c r="F61" s="175"/>
      <c r="G61" s="175"/>
      <c r="H61" s="175">
        <f>'将来負担比率（分子）の構造'!K$46</f>
        <v>1039</v>
      </c>
      <c r="I61" s="175"/>
      <c r="J61" s="175"/>
      <c r="K61" s="175">
        <f>'将来負担比率（分子）の構造'!L$46</f>
        <v>1023</v>
      </c>
      <c r="L61" s="175"/>
      <c r="M61" s="175"/>
      <c r="N61" s="175">
        <f>'将来負担比率（分子）の構造'!M$46</f>
        <v>1008</v>
      </c>
      <c r="O61" s="175"/>
      <c r="P61" s="175"/>
    </row>
    <row r="62" spans="1:16" x14ac:dyDescent="0.2">
      <c r="A62" s="175" t="s">
        <v>37</v>
      </c>
      <c r="B62" s="175">
        <f>'将来負担比率（分子）の構造'!I$45</f>
        <v>5460</v>
      </c>
      <c r="C62" s="175"/>
      <c r="D62" s="175"/>
      <c r="E62" s="175">
        <f>'将来負担比率（分子）の構造'!J$45</f>
        <v>5082</v>
      </c>
      <c r="F62" s="175"/>
      <c r="G62" s="175"/>
      <c r="H62" s="175">
        <f>'将来負担比率（分子）の構造'!K$45</f>
        <v>5039</v>
      </c>
      <c r="I62" s="175"/>
      <c r="J62" s="175"/>
      <c r="K62" s="175">
        <f>'将来負担比率（分子）の構造'!L$45</f>
        <v>4813</v>
      </c>
      <c r="L62" s="175"/>
      <c r="M62" s="175"/>
      <c r="N62" s="175">
        <f>'将来負担比率（分子）の構造'!M$45</f>
        <v>4493</v>
      </c>
      <c r="O62" s="175"/>
      <c r="P62" s="175"/>
    </row>
    <row r="63" spans="1:16" x14ac:dyDescent="0.2">
      <c r="A63" s="175" t="s">
        <v>36</v>
      </c>
      <c r="B63" s="175">
        <f>'将来負担比率（分子）の構造'!I$44</f>
        <v>2499</v>
      </c>
      <c r="C63" s="175"/>
      <c r="D63" s="175"/>
      <c r="E63" s="175">
        <f>'将来負担比率（分子）の構造'!J$44</f>
        <v>2790</v>
      </c>
      <c r="F63" s="175"/>
      <c r="G63" s="175"/>
      <c r="H63" s="175">
        <f>'将来負担比率（分子）の構造'!K$44</f>
        <v>2831</v>
      </c>
      <c r="I63" s="175"/>
      <c r="J63" s="175"/>
      <c r="K63" s="175">
        <f>'将来負担比率（分子）の構造'!L$44</f>
        <v>3292</v>
      </c>
      <c r="L63" s="175"/>
      <c r="M63" s="175"/>
      <c r="N63" s="175">
        <f>'将来負担比率（分子）の構造'!M$44</f>
        <v>3149</v>
      </c>
      <c r="O63" s="175"/>
      <c r="P63" s="175"/>
    </row>
    <row r="64" spans="1:16" x14ac:dyDescent="0.2">
      <c r="A64" s="175" t="s">
        <v>35</v>
      </c>
      <c r="B64" s="175">
        <f>'将来負担比率（分子）の構造'!I$43</f>
        <v>23612</v>
      </c>
      <c r="C64" s="175"/>
      <c r="D64" s="175"/>
      <c r="E64" s="175">
        <f>'将来負担比率（分子）の構造'!J$43</f>
        <v>22342</v>
      </c>
      <c r="F64" s="175"/>
      <c r="G64" s="175"/>
      <c r="H64" s="175">
        <f>'将来負担比率（分子）の構造'!K$43</f>
        <v>20910</v>
      </c>
      <c r="I64" s="175"/>
      <c r="J64" s="175"/>
      <c r="K64" s="175">
        <f>'将来負担比率（分子）の構造'!L$43</f>
        <v>20383</v>
      </c>
      <c r="L64" s="175"/>
      <c r="M64" s="175"/>
      <c r="N64" s="175">
        <f>'将来負担比率（分子）の構造'!M$43</f>
        <v>20295</v>
      </c>
      <c r="O64" s="175"/>
      <c r="P64" s="175"/>
    </row>
    <row r="65" spans="1:16" x14ac:dyDescent="0.2">
      <c r="A65" s="175" t="s">
        <v>34</v>
      </c>
      <c r="B65" s="175">
        <f>'将来負担比率（分子）の構造'!I$42</f>
        <v>699</v>
      </c>
      <c r="C65" s="175"/>
      <c r="D65" s="175"/>
      <c r="E65" s="175">
        <f>'将来負担比率（分子）の構造'!J$42</f>
        <v>701</v>
      </c>
      <c r="F65" s="175"/>
      <c r="G65" s="175"/>
      <c r="H65" s="175">
        <f>'将来負担比率（分子）の構造'!K$42</f>
        <v>703</v>
      </c>
      <c r="I65" s="175"/>
      <c r="J65" s="175"/>
      <c r="K65" s="175">
        <f>'将来負担比率（分子）の構造'!L$42</f>
        <v>2465</v>
      </c>
      <c r="L65" s="175"/>
      <c r="M65" s="175"/>
      <c r="N65" s="175">
        <f>'将来負担比率（分子）の構造'!M$42</f>
        <v>2358</v>
      </c>
      <c r="O65" s="175"/>
      <c r="P65" s="175"/>
    </row>
    <row r="66" spans="1:16" x14ac:dyDescent="0.2">
      <c r="A66" s="175" t="s">
        <v>33</v>
      </c>
      <c r="B66" s="175">
        <f>'将来負担比率（分子）の構造'!I$41</f>
        <v>53582</v>
      </c>
      <c r="C66" s="175"/>
      <c r="D66" s="175"/>
      <c r="E66" s="175">
        <f>'将来負担比率（分子）の構造'!J$41</f>
        <v>52555</v>
      </c>
      <c r="F66" s="175"/>
      <c r="G66" s="175"/>
      <c r="H66" s="175">
        <f>'将来負担比率（分子）の構造'!K$41</f>
        <v>60595</v>
      </c>
      <c r="I66" s="175"/>
      <c r="J66" s="175"/>
      <c r="K66" s="175">
        <f>'将来負担比率（分子）の構造'!L$41</f>
        <v>62372</v>
      </c>
      <c r="L66" s="175"/>
      <c r="M66" s="175"/>
      <c r="N66" s="175">
        <f>'将来負担比率（分子）の構造'!M$41</f>
        <v>61472</v>
      </c>
      <c r="O66" s="175"/>
      <c r="P66" s="175"/>
    </row>
    <row r="67" spans="1:16" x14ac:dyDescent="0.2">
      <c r="A67" s="175" t="s">
        <v>77</v>
      </c>
      <c r="B67" s="175" t="e">
        <f>NA()</f>
        <v>#N/A</v>
      </c>
      <c r="C67" s="175">
        <f>IF(ISNUMBER('将来負担比率（分子）の構造'!I$53), IF('将来負担比率（分子）の構造'!I$53 &lt; 0, 0, '将来負担比率（分子）の構造'!I$53), NA())</f>
        <v>19080</v>
      </c>
      <c r="D67" s="175" t="e">
        <f>NA()</f>
        <v>#N/A</v>
      </c>
      <c r="E67" s="175" t="e">
        <f>NA()</f>
        <v>#N/A</v>
      </c>
      <c r="F67" s="175">
        <f>IF(ISNUMBER('将来負担比率（分子）の構造'!J$53), IF('将来負担比率（分子）の構造'!J$53 &lt; 0, 0, '将来負担比率（分子）の構造'!J$53), NA())</f>
        <v>17291</v>
      </c>
      <c r="G67" s="175" t="e">
        <f>NA()</f>
        <v>#N/A</v>
      </c>
      <c r="H67" s="175" t="e">
        <f>NA()</f>
        <v>#N/A</v>
      </c>
      <c r="I67" s="175">
        <f>IF(ISNUMBER('将来負担比率（分子）の構造'!K$53), IF('将来負担比率（分子）の構造'!K$53 &lt; 0, 0, '将来負担比率（分子）の構造'!K$53), NA())</f>
        <v>23909</v>
      </c>
      <c r="J67" s="175" t="e">
        <f>NA()</f>
        <v>#N/A</v>
      </c>
      <c r="K67" s="175" t="e">
        <f>NA()</f>
        <v>#N/A</v>
      </c>
      <c r="L67" s="175">
        <f>IF(ISNUMBER('将来負担比率（分子）の構造'!L$53), IF('将来負担比率（分子）の構造'!L$53 &lt; 0, 0, '将来負担比率（分子）の構造'!L$53), NA())</f>
        <v>26410</v>
      </c>
      <c r="M67" s="175" t="e">
        <f>NA()</f>
        <v>#N/A</v>
      </c>
      <c r="N67" s="175" t="e">
        <f>NA()</f>
        <v>#N/A</v>
      </c>
      <c r="O67" s="175">
        <f>IF(ISNUMBER('将来負担比率（分子）の構造'!M$53), IF('将来負担比率（分子）の構造'!M$53 &lt; 0, 0, '将来負担比率（分子）の構造'!M$53), NA())</f>
        <v>23918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1203</v>
      </c>
      <c r="C72" s="179">
        <f>基金残高に係る経年分析!G55</f>
        <v>2492</v>
      </c>
      <c r="D72" s="179">
        <f>基金残高に係る経年分析!H55</f>
        <v>3054</v>
      </c>
    </row>
    <row r="73" spans="1:16" x14ac:dyDescent="0.2">
      <c r="A73" s="178" t="s">
        <v>80</v>
      </c>
      <c r="B73" s="179">
        <f>基金残高に係る経年分析!F56</f>
        <v>364</v>
      </c>
      <c r="C73" s="179">
        <f>基金残高に係る経年分析!G56</f>
        <v>364</v>
      </c>
      <c r="D73" s="179">
        <f>基金残高に係る経年分析!H56</f>
        <v>364</v>
      </c>
    </row>
    <row r="74" spans="1:16" x14ac:dyDescent="0.2">
      <c r="A74" s="178" t="s">
        <v>81</v>
      </c>
      <c r="B74" s="179">
        <f>基金残高に係る経年分析!F57</f>
        <v>1803</v>
      </c>
      <c r="C74" s="179">
        <f>基金残高に係る経年分析!G57</f>
        <v>1655</v>
      </c>
      <c r="D74" s="179">
        <f>基金残高に係る経年分析!H57</f>
        <v>2464</v>
      </c>
    </row>
  </sheetData>
  <sheetProtection algorithmName="SHA-512" hashValue="qxB1vvNqI23jQOI6WkSdC+3h5frFys9MMZW+O4M0r+A6mZ5TDqlBRlVTHMLa/po5eg9YFHk6m/TuVpYjTEXbGA==" saltValue="2R+DGqupPiNq1y78AwlD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29487095</v>
      </c>
      <c r="S5" s="677"/>
      <c r="T5" s="677"/>
      <c r="U5" s="677"/>
      <c r="V5" s="677"/>
      <c r="W5" s="677"/>
      <c r="X5" s="677"/>
      <c r="Y5" s="702"/>
      <c r="Z5" s="715">
        <v>40.6</v>
      </c>
      <c r="AA5" s="715"/>
      <c r="AB5" s="715"/>
      <c r="AC5" s="715"/>
      <c r="AD5" s="716">
        <v>27637078</v>
      </c>
      <c r="AE5" s="716"/>
      <c r="AF5" s="716"/>
      <c r="AG5" s="716"/>
      <c r="AH5" s="716"/>
      <c r="AI5" s="716"/>
      <c r="AJ5" s="716"/>
      <c r="AK5" s="716"/>
      <c r="AL5" s="703">
        <v>78.3</v>
      </c>
      <c r="AM5" s="685"/>
      <c r="AN5" s="685"/>
      <c r="AO5" s="704"/>
      <c r="AP5" s="679" t="s">
        <v>231</v>
      </c>
      <c r="AQ5" s="680"/>
      <c r="AR5" s="680"/>
      <c r="AS5" s="680"/>
      <c r="AT5" s="680"/>
      <c r="AU5" s="680"/>
      <c r="AV5" s="680"/>
      <c r="AW5" s="680"/>
      <c r="AX5" s="680"/>
      <c r="AY5" s="680"/>
      <c r="AZ5" s="680"/>
      <c r="BA5" s="680"/>
      <c r="BB5" s="680"/>
      <c r="BC5" s="680"/>
      <c r="BD5" s="680"/>
      <c r="BE5" s="680"/>
      <c r="BF5" s="681"/>
      <c r="BG5" s="621">
        <v>27636695</v>
      </c>
      <c r="BH5" s="622"/>
      <c r="BI5" s="622"/>
      <c r="BJ5" s="622"/>
      <c r="BK5" s="622"/>
      <c r="BL5" s="622"/>
      <c r="BM5" s="622"/>
      <c r="BN5" s="623"/>
      <c r="BO5" s="659">
        <v>93.7</v>
      </c>
      <c r="BP5" s="659"/>
      <c r="BQ5" s="659"/>
      <c r="BR5" s="659"/>
      <c r="BS5" s="660">
        <v>809964</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562433</v>
      </c>
      <c r="S6" s="622"/>
      <c r="T6" s="622"/>
      <c r="U6" s="622"/>
      <c r="V6" s="622"/>
      <c r="W6" s="622"/>
      <c r="X6" s="622"/>
      <c r="Y6" s="623"/>
      <c r="Z6" s="659">
        <v>0.8</v>
      </c>
      <c r="AA6" s="659"/>
      <c r="AB6" s="659"/>
      <c r="AC6" s="659"/>
      <c r="AD6" s="660">
        <v>562433</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27636695</v>
      </c>
      <c r="BH6" s="622"/>
      <c r="BI6" s="622"/>
      <c r="BJ6" s="622"/>
      <c r="BK6" s="622"/>
      <c r="BL6" s="622"/>
      <c r="BM6" s="622"/>
      <c r="BN6" s="623"/>
      <c r="BO6" s="659">
        <v>93.7</v>
      </c>
      <c r="BP6" s="659"/>
      <c r="BQ6" s="659"/>
      <c r="BR6" s="659"/>
      <c r="BS6" s="660">
        <v>809964</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422830</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422830</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6761</v>
      </c>
      <c r="S7" s="622"/>
      <c r="T7" s="622"/>
      <c r="U7" s="622"/>
      <c r="V7" s="622"/>
      <c r="W7" s="622"/>
      <c r="X7" s="622"/>
      <c r="Y7" s="623"/>
      <c r="Z7" s="659">
        <v>0</v>
      </c>
      <c r="AA7" s="659"/>
      <c r="AB7" s="659"/>
      <c r="AC7" s="659"/>
      <c r="AD7" s="660">
        <v>6761</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12968621</v>
      </c>
      <c r="BH7" s="622"/>
      <c r="BI7" s="622"/>
      <c r="BJ7" s="622"/>
      <c r="BK7" s="622"/>
      <c r="BL7" s="622"/>
      <c r="BM7" s="622"/>
      <c r="BN7" s="623"/>
      <c r="BO7" s="659">
        <v>44</v>
      </c>
      <c r="BP7" s="659"/>
      <c r="BQ7" s="659"/>
      <c r="BR7" s="659"/>
      <c r="BS7" s="660">
        <v>809964</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10849539</v>
      </c>
      <c r="CS7" s="622"/>
      <c r="CT7" s="622"/>
      <c r="CU7" s="622"/>
      <c r="CV7" s="622"/>
      <c r="CW7" s="622"/>
      <c r="CX7" s="622"/>
      <c r="CY7" s="623"/>
      <c r="CZ7" s="659">
        <v>15.6</v>
      </c>
      <c r="DA7" s="659"/>
      <c r="DB7" s="659"/>
      <c r="DC7" s="659"/>
      <c r="DD7" s="627">
        <v>868100</v>
      </c>
      <c r="DE7" s="622"/>
      <c r="DF7" s="622"/>
      <c r="DG7" s="622"/>
      <c r="DH7" s="622"/>
      <c r="DI7" s="622"/>
      <c r="DJ7" s="622"/>
      <c r="DK7" s="622"/>
      <c r="DL7" s="622"/>
      <c r="DM7" s="622"/>
      <c r="DN7" s="622"/>
      <c r="DO7" s="622"/>
      <c r="DP7" s="623"/>
      <c r="DQ7" s="627">
        <v>6062899</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130805</v>
      </c>
      <c r="S8" s="622"/>
      <c r="T8" s="622"/>
      <c r="U8" s="622"/>
      <c r="V8" s="622"/>
      <c r="W8" s="622"/>
      <c r="X8" s="622"/>
      <c r="Y8" s="623"/>
      <c r="Z8" s="659">
        <v>0.2</v>
      </c>
      <c r="AA8" s="659"/>
      <c r="AB8" s="659"/>
      <c r="AC8" s="659"/>
      <c r="AD8" s="660">
        <v>130805</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309576</v>
      </c>
      <c r="BH8" s="622"/>
      <c r="BI8" s="622"/>
      <c r="BJ8" s="622"/>
      <c r="BK8" s="622"/>
      <c r="BL8" s="622"/>
      <c r="BM8" s="622"/>
      <c r="BN8" s="623"/>
      <c r="BO8" s="659">
        <v>1</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24126722</v>
      </c>
      <c r="CS8" s="622"/>
      <c r="CT8" s="622"/>
      <c r="CU8" s="622"/>
      <c r="CV8" s="622"/>
      <c r="CW8" s="622"/>
      <c r="CX8" s="622"/>
      <c r="CY8" s="623"/>
      <c r="CZ8" s="659">
        <v>34.6</v>
      </c>
      <c r="DA8" s="659"/>
      <c r="DB8" s="659"/>
      <c r="DC8" s="659"/>
      <c r="DD8" s="627">
        <v>212336</v>
      </c>
      <c r="DE8" s="622"/>
      <c r="DF8" s="622"/>
      <c r="DG8" s="622"/>
      <c r="DH8" s="622"/>
      <c r="DI8" s="622"/>
      <c r="DJ8" s="622"/>
      <c r="DK8" s="622"/>
      <c r="DL8" s="622"/>
      <c r="DM8" s="622"/>
      <c r="DN8" s="622"/>
      <c r="DO8" s="622"/>
      <c r="DP8" s="623"/>
      <c r="DQ8" s="627">
        <v>9807307</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97272</v>
      </c>
      <c r="S9" s="622"/>
      <c r="T9" s="622"/>
      <c r="U9" s="622"/>
      <c r="V9" s="622"/>
      <c r="W9" s="622"/>
      <c r="X9" s="622"/>
      <c r="Y9" s="623"/>
      <c r="Z9" s="659">
        <v>0.1</v>
      </c>
      <c r="AA9" s="659"/>
      <c r="AB9" s="659"/>
      <c r="AC9" s="659"/>
      <c r="AD9" s="660">
        <v>97272</v>
      </c>
      <c r="AE9" s="660"/>
      <c r="AF9" s="660"/>
      <c r="AG9" s="660"/>
      <c r="AH9" s="660"/>
      <c r="AI9" s="660"/>
      <c r="AJ9" s="660"/>
      <c r="AK9" s="660"/>
      <c r="AL9" s="624">
        <v>0.3</v>
      </c>
      <c r="AM9" s="625"/>
      <c r="AN9" s="625"/>
      <c r="AO9" s="661"/>
      <c r="AP9" s="618" t="s">
        <v>246</v>
      </c>
      <c r="AQ9" s="619"/>
      <c r="AR9" s="619"/>
      <c r="AS9" s="619"/>
      <c r="AT9" s="619"/>
      <c r="AU9" s="619"/>
      <c r="AV9" s="619"/>
      <c r="AW9" s="619"/>
      <c r="AX9" s="619"/>
      <c r="AY9" s="619"/>
      <c r="AZ9" s="619"/>
      <c r="BA9" s="619"/>
      <c r="BB9" s="619"/>
      <c r="BC9" s="619"/>
      <c r="BD9" s="619"/>
      <c r="BE9" s="619"/>
      <c r="BF9" s="620"/>
      <c r="BG9" s="621">
        <v>9505812</v>
      </c>
      <c r="BH9" s="622"/>
      <c r="BI9" s="622"/>
      <c r="BJ9" s="622"/>
      <c r="BK9" s="622"/>
      <c r="BL9" s="622"/>
      <c r="BM9" s="622"/>
      <c r="BN9" s="623"/>
      <c r="BO9" s="659">
        <v>32.200000000000003</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7012595</v>
      </c>
      <c r="CS9" s="622"/>
      <c r="CT9" s="622"/>
      <c r="CU9" s="622"/>
      <c r="CV9" s="622"/>
      <c r="CW9" s="622"/>
      <c r="CX9" s="622"/>
      <c r="CY9" s="623"/>
      <c r="CZ9" s="659">
        <v>10.1</v>
      </c>
      <c r="DA9" s="659"/>
      <c r="DB9" s="659"/>
      <c r="DC9" s="659"/>
      <c r="DD9" s="627">
        <v>47638</v>
      </c>
      <c r="DE9" s="622"/>
      <c r="DF9" s="622"/>
      <c r="DG9" s="622"/>
      <c r="DH9" s="622"/>
      <c r="DI9" s="622"/>
      <c r="DJ9" s="622"/>
      <c r="DK9" s="622"/>
      <c r="DL9" s="622"/>
      <c r="DM9" s="622"/>
      <c r="DN9" s="622"/>
      <c r="DO9" s="622"/>
      <c r="DP9" s="623"/>
      <c r="DQ9" s="627">
        <v>5501177</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754257</v>
      </c>
      <c r="BH10" s="622"/>
      <c r="BI10" s="622"/>
      <c r="BJ10" s="622"/>
      <c r="BK10" s="622"/>
      <c r="BL10" s="622"/>
      <c r="BM10" s="622"/>
      <c r="BN10" s="623"/>
      <c r="BO10" s="659">
        <v>2.6</v>
      </c>
      <c r="BP10" s="659"/>
      <c r="BQ10" s="659"/>
      <c r="BR10" s="659"/>
      <c r="BS10" s="660">
        <v>125529</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74457</v>
      </c>
      <c r="CS10" s="622"/>
      <c r="CT10" s="622"/>
      <c r="CU10" s="622"/>
      <c r="CV10" s="622"/>
      <c r="CW10" s="622"/>
      <c r="CX10" s="622"/>
      <c r="CY10" s="623"/>
      <c r="CZ10" s="659">
        <v>0.1</v>
      </c>
      <c r="DA10" s="659"/>
      <c r="DB10" s="659"/>
      <c r="DC10" s="659"/>
      <c r="DD10" s="627">
        <v>2310</v>
      </c>
      <c r="DE10" s="622"/>
      <c r="DF10" s="622"/>
      <c r="DG10" s="622"/>
      <c r="DH10" s="622"/>
      <c r="DI10" s="622"/>
      <c r="DJ10" s="622"/>
      <c r="DK10" s="622"/>
      <c r="DL10" s="622"/>
      <c r="DM10" s="622"/>
      <c r="DN10" s="622"/>
      <c r="DO10" s="622"/>
      <c r="DP10" s="623"/>
      <c r="DQ10" s="627">
        <v>31634</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4296332</v>
      </c>
      <c r="S11" s="622"/>
      <c r="T11" s="622"/>
      <c r="U11" s="622"/>
      <c r="V11" s="622"/>
      <c r="W11" s="622"/>
      <c r="X11" s="622"/>
      <c r="Y11" s="623"/>
      <c r="Z11" s="624">
        <v>5.9</v>
      </c>
      <c r="AA11" s="625"/>
      <c r="AB11" s="625"/>
      <c r="AC11" s="626"/>
      <c r="AD11" s="627">
        <v>4296332</v>
      </c>
      <c r="AE11" s="622"/>
      <c r="AF11" s="622"/>
      <c r="AG11" s="622"/>
      <c r="AH11" s="622"/>
      <c r="AI11" s="622"/>
      <c r="AJ11" s="622"/>
      <c r="AK11" s="623"/>
      <c r="AL11" s="624">
        <v>12.2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2398976</v>
      </c>
      <c r="BH11" s="622"/>
      <c r="BI11" s="622"/>
      <c r="BJ11" s="622"/>
      <c r="BK11" s="622"/>
      <c r="BL11" s="622"/>
      <c r="BM11" s="622"/>
      <c r="BN11" s="623"/>
      <c r="BO11" s="659">
        <v>8.1</v>
      </c>
      <c r="BP11" s="659"/>
      <c r="BQ11" s="659"/>
      <c r="BR11" s="659"/>
      <c r="BS11" s="660">
        <v>684435</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1822525</v>
      </c>
      <c r="CS11" s="622"/>
      <c r="CT11" s="622"/>
      <c r="CU11" s="622"/>
      <c r="CV11" s="622"/>
      <c r="CW11" s="622"/>
      <c r="CX11" s="622"/>
      <c r="CY11" s="623"/>
      <c r="CZ11" s="659">
        <v>2.6</v>
      </c>
      <c r="DA11" s="659"/>
      <c r="DB11" s="659"/>
      <c r="DC11" s="659"/>
      <c r="DD11" s="627">
        <v>440618</v>
      </c>
      <c r="DE11" s="622"/>
      <c r="DF11" s="622"/>
      <c r="DG11" s="622"/>
      <c r="DH11" s="622"/>
      <c r="DI11" s="622"/>
      <c r="DJ11" s="622"/>
      <c r="DK11" s="622"/>
      <c r="DL11" s="622"/>
      <c r="DM11" s="622"/>
      <c r="DN11" s="622"/>
      <c r="DO11" s="622"/>
      <c r="DP11" s="623"/>
      <c r="DQ11" s="627">
        <v>1344042</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30937</v>
      </c>
      <c r="S12" s="622"/>
      <c r="T12" s="622"/>
      <c r="U12" s="622"/>
      <c r="V12" s="622"/>
      <c r="W12" s="622"/>
      <c r="X12" s="622"/>
      <c r="Y12" s="623"/>
      <c r="Z12" s="659">
        <v>0</v>
      </c>
      <c r="AA12" s="659"/>
      <c r="AB12" s="659"/>
      <c r="AC12" s="659"/>
      <c r="AD12" s="660">
        <v>30937</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12806682</v>
      </c>
      <c r="BH12" s="622"/>
      <c r="BI12" s="622"/>
      <c r="BJ12" s="622"/>
      <c r="BK12" s="622"/>
      <c r="BL12" s="622"/>
      <c r="BM12" s="622"/>
      <c r="BN12" s="623"/>
      <c r="BO12" s="659">
        <v>43.4</v>
      </c>
      <c r="BP12" s="659"/>
      <c r="BQ12" s="659"/>
      <c r="BR12" s="659"/>
      <c r="BS12" s="660" t="s">
        <v>130</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3538617</v>
      </c>
      <c r="CS12" s="622"/>
      <c r="CT12" s="622"/>
      <c r="CU12" s="622"/>
      <c r="CV12" s="622"/>
      <c r="CW12" s="622"/>
      <c r="CX12" s="622"/>
      <c r="CY12" s="623"/>
      <c r="CZ12" s="659">
        <v>5.0999999999999996</v>
      </c>
      <c r="DA12" s="659"/>
      <c r="DB12" s="659"/>
      <c r="DC12" s="659"/>
      <c r="DD12" s="627">
        <v>16910</v>
      </c>
      <c r="DE12" s="622"/>
      <c r="DF12" s="622"/>
      <c r="DG12" s="622"/>
      <c r="DH12" s="622"/>
      <c r="DI12" s="622"/>
      <c r="DJ12" s="622"/>
      <c r="DK12" s="622"/>
      <c r="DL12" s="622"/>
      <c r="DM12" s="622"/>
      <c r="DN12" s="622"/>
      <c r="DO12" s="622"/>
      <c r="DP12" s="623"/>
      <c r="DQ12" s="627">
        <v>845396</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12787799</v>
      </c>
      <c r="BH13" s="622"/>
      <c r="BI13" s="622"/>
      <c r="BJ13" s="622"/>
      <c r="BK13" s="622"/>
      <c r="BL13" s="622"/>
      <c r="BM13" s="622"/>
      <c r="BN13" s="623"/>
      <c r="BO13" s="659">
        <v>43.4</v>
      </c>
      <c r="BP13" s="659"/>
      <c r="BQ13" s="659"/>
      <c r="BR13" s="659"/>
      <c r="BS13" s="660" t="s">
        <v>130</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7236772</v>
      </c>
      <c r="CS13" s="622"/>
      <c r="CT13" s="622"/>
      <c r="CU13" s="622"/>
      <c r="CV13" s="622"/>
      <c r="CW13" s="622"/>
      <c r="CX13" s="622"/>
      <c r="CY13" s="623"/>
      <c r="CZ13" s="659">
        <v>10.4</v>
      </c>
      <c r="DA13" s="659"/>
      <c r="DB13" s="659"/>
      <c r="DC13" s="659"/>
      <c r="DD13" s="627">
        <v>4069628</v>
      </c>
      <c r="DE13" s="622"/>
      <c r="DF13" s="622"/>
      <c r="DG13" s="622"/>
      <c r="DH13" s="622"/>
      <c r="DI13" s="622"/>
      <c r="DJ13" s="622"/>
      <c r="DK13" s="622"/>
      <c r="DL13" s="622"/>
      <c r="DM13" s="622"/>
      <c r="DN13" s="622"/>
      <c r="DO13" s="622"/>
      <c r="DP13" s="623"/>
      <c r="DQ13" s="627">
        <v>4101206</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836</v>
      </c>
      <c r="S14" s="622"/>
      <c r="T14" s="622"/>
      <c r="U14" s="622"/>
      <c r="V14" s="622"/>
      <c r="W14" s="622"/>
      <c r="X14" s="622"/>
      <c r="Y14" s="623"/>
      <c r="Z14" s="659">
        <v>0</v>
      </c>
      <c r="AA14" s="659"/>
      <c r="AB14" s="659"/>
      <c r="AC14" s="659"/>
      <c r="AD14" s="660">
        <v>836</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458015</v>
      </c>
      <c r="BH14" s="622"/>
      <c r="BI14" s="622"/>
      <c r="BJ14" s="622"/>
      <c r="BK14" s="622"/>
      <c r="BL14" s="622"/>
      <c r="BM14" s="622"/>
      <c r="BN14" s="623"/>
      <c r="BO14" s="659">
        <v>1.6</v>
      </c>
      <c r="BP14" s="659"/>
      <c r="BQ14" s="659"/>
      <c r="BR14" s="659"/>
      <c r="BS14" s="660" t="s">
        <v>130</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2105988</v>
      </c>
      <c r="CS14" s="622"/>
      <c r="CT14" s="622"/>
      <c r="CU14" s="622"/>
      <c r="CV14" s="622"/>
      <c r="CW14" s="622"/>
      <c r="CX14" s="622"/>
      <c r="CY14" s="623"/>
      <c r="CZ14" s="659">
        <v>3</v>
      </c>
      <c r="DA14" s="659"/>
      <c r="DB14" s="659"/>
      <c r="DC14" s="659"/>
      <c r="DD14" s="627">
        <v>150249</v>
      </c>
      <c r="DE14" s="622"/>
      <c r="DF14" s="622"/>
      <c r="DG14" s="622"/>
      <c r="DH14" s="622"/>
      <c r="DI14" s="622"/>
      <c r="DJ14" s="622"/>
      <c r="DK14" s="622"/>
      <c r="DL14" s="622"/>
      <c r="DM14" s="622"/>
      <c r="DN14" s="622"/>
      <c r="DO14" s="622"/>
      <c r="DP14" s="623"/>
      <c r="DQ14" s="627">
        <v>1767330</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1403377</v>
      </c>
      <c r="BH15" s="622"/>
      <c r="BI15" s="622"/>
      <c r="BJ15" s="622"/>
      <c r="BK15" s="622"/>
      <c r="BL15" s="622"/>
      <c r="BM15" s="622"/>
      <c r="BN15" s="623"/>
      <c r="BO15" s="659">
        <v>4.8</v>
      </c>
      <c r="BP15" s="659"/>
      <c r="BQ15" s="659"/>
      <c r="BR15" s="659"/>
      <c r="BS15" s="660" t="s">
        <v>130</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7823624</v>
      </c>
      <c r="CS15" s="622"/>
      <c r="CT15" s="622"/>
      <c r="CU15" s="622"/>
      <c r="CV15" s="622"/>
      <c r="CW15" s="622"/>
      <c r="CX15" s="622"/>
      <c r="CY15" s="623"/>
      <c r="CZ15" s="659">
        <v>11.2</v>
      </c>
      <c r="DA15" s="659"/>
      <c r="DB15" s="659"/>
      <c r="DC15" s="659"/>
      <c r="DD15" s="627">
        <v>1472460</v>
      </c>
      <c r="DE15" s="622"/>
      <c r="DF15" s="622"/>
      <c r="DG15" s="622"/>
      <c r="DH15" s="622"/>
      <c r="DI15" s="622"/>
      <c r="DJ15" s="622"/>
      <c r="DK15" s="622"/>
      <c r="DL15" s="622"/>
      <c r="DM15" s="622"/>
      <c r="DN15" s="622"/>
      <c r="DO15" s="622"/>
      <c r="DP15" s="623"/>
      <c r="DQ15" s="627">
        <v>5570209</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57579</v>
      </c>
      <c r="S16" s="622"/>
      <c r="T16" s="622"/>
      <c r="U16" s="622"/>
      <c r="V16" s="622"/>
      <c r="W16" s="622"/>
      <c r="X16" s="622"/>
      <c r="Y16" s="623"/>
      <c r="Z16" s="659">
        <v>0.1</v>
      </c>
      <c r="AA16" s="659"/>
      <c r="AB16" s="659"/>
      <c r="AC16" s="659"/>
      <c r="AD16" s="660">
        <v>57579</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243</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469753</v>
      </c>
      <c r="S17" s="622"/>
      <c r="T17" s="622"/>
      <c r="U17" s="622"/>
      <c r="V17" s="622"/>
      <c r="W17" s="622"/>
      <c r="X17" s="622"/>
      <c r="Y17" s="623"/>
      <c r="Z17" s="659">
        <v>0.6</v>
      </c>
      <c r="AA17" s="659"/>
      <c r="AB17" s="659"/>
      <c r="AC17" s="659"/>
      <c r="AD17" s="660">
        <v>469753</v>
      </c>
      <c r="AE17" s="660"/>
      <c r="AF17" s="660"/>
      <c r="AG17" s="660"/>
      <c r="AH17" s="660"/>
      <c r="AI17" s="660"/>
      <c r="AJ17" s="660"/>
      <c r="AK17" s="660"/>
      <c r="AL17" s="624">
        <v>1.3</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4642477</v>
      </c>
      <c r="CS17" s="622"/>
      <c r="CT17" s="622"/>
      <c r="CU17" s="622"/>
      <c r="CV17" s="622"/>
      <c r="CW17" s="622"/>
      <c r="CX17" s="622"/>
      <c r="CY17" s="623"/>
      <c r="CZ17" s="659">
        <v>6.7</v>
      </c>
      <c r="DA17" s="659"/>
      <c r="DB17" s="659"/>
      <c r="DC17" s="659"/>
      <c r="DD17" s="627" t="s">
        <v>243</v>
      </c>
      <c r="DE17" s="622"/>
      <c r="DF17" s="622"/>
      <c r="DG17" s="622"/>
      <c r="DH17" s="622"/>
      <c r="DI17" s="622"/>
      <c r="DJ17" s="622"/>
      <c r="DK17" s="622"/>
      <c r="DL17" s="622"/>
      <c r="DM17" s="622"/>
      <c r="DN17" s="622"/>
      <c r="DO17" s="622"/>
      <c r="DP17" s="623"/>
      <c r="DQ17" s="627">
        <v>4634214</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224946</v>
      </c>
      <c r="S18" s="622"/>
      <c r="T18" s="622"/>
      <c r="U18" s="622"/>
      <c r="V18" s="622"/>
      <c r="W18" s="622"/>
      <c r="X18" s="622"/>
      <c r="Y18" s="623"/>
      <c r="Z18" s="659">
        <v>0.3</v>
      </c>
      <c r="AA18" s="659"/>
      <c r="AB18" s="659"/>
      <c r="AC18" s="659"/>
      <c r="AD18" s="660">
        <v>224946</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59" t="s">
        <v>243</v>
      </c>
      <c r="BP18" s="659"/>
      <c r="BQ18" s="659"/>
      <c r="BR18" s="659"/>
      <c r="BS18" s="660" t="s">
        <v>243</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222112</v>
      </c>
      <c r="S19" s="622"/>
      <c r="T19" s="622"/>
      <c r="U19" s="622"/>
      <c r="V19" s="622"/>
      <c r="W19" s="622"/>
      <c r="X19" s="622"/>
      <c r="Y19" s="623"/>
      <c r="Z19" s="659">
        <v>0.3</v>
      </c>
      <c r="AA19" s="659"/>
      <c r="AB19" s="659"/>
      <c r="AC19" s="659"/>
      <c r="AD19" s="660">
        <v>222112</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1850400</v>
      </c>
      <c r="BH19" s="622"/>
      <c r="BI19" s="622"/>
      <c r="BJ19" s="622"/>
      <c r="BK19" s="622"/>
      <c r="BL19" s="622"/>
      <c r="BM19" s="622"/>
      <c r="BN19" s="623"/>
      <c r="BO19" s="659">
        <v>6.3</v>
      </c>
      <c r="BP19" s="659"/>
      <c r="BQ19" s="659"/>
      <c r="BR19" s="659"/>
      <c r="BS19" s="660" t="s">
        <v>130</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2834</v>
      </c>
      <c r="S20" s="622"/>
      <c r="T20" s="622"/>
      <c r="U20" s="622"/>
      <c r="V20" s="622"/>
      <c r="W20" s="622"/>
      <c r="X20" s="622"/>
      <c r="Y20" s="623"/>
      <c r="Z20" s="659">
        <v>0</v>
      </c>
      <c r="AA20" s="659"/>
      <c r="AB20" s="659"/>
      <c r="AC20" s="659"/>
      <c r="AD20" s="660">
        <v>2834</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1850400</v>
      </c>
      <c r="BH20" s="622"/>
      <c r="BI20" s="622"/>
      <c r="BJ20" s="622"/>
      <c r="BK20" s="622"/>
      <c r="BL20" s="622"/>
      <c r="BM20" s="622"/>
      <c r="BN20" s="623"/>
      <c r="BO20" s="659">
        <v>6.3</v>
      </c>
      <c r="BP20" s="659"/>
      <c r="BQ20" s="659"/>
      <c r="BR20" s="659"/>
      <c r="BS20" s="660" t="s">
        <v>130</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69656146</v>
      </c>
      <c r="CS20" s="622"/>
      <c r="CT20" s="622"/>
      <c r="CU20" s="622"/>
      <c r="CV20" s="622"/>
      <c r="CW20" s="622"/>
      <c r="CX20" s="622"/>
      <c r="CY20" s="623"/>
      <c r="CZ20" s="659">
        <v>100</v>
      </c>
      <c r="DA20" s="659"/>
      <c r="DB20" s="659"/>
      <c r="DC20" s="659"/>
      <c r="DD20" s="627">
        <v>7280249</v>
      </c>
      <c r="DE20" s="622"/>
      <c r="DF20" s="622"/>
      <c r="DG20" s="622"/>
      <c r="DH20" s="622"/>
      <c r="DI20" s="622"/>
      <c r="DJ20" s="622"/>
      <c r="DK20" s="622"/>
      <c r="DL20" s="622"/>
      <c r="DM20" s="622"/>
      <c r="DN20" s="622"/>
      <c r="DO20" s="622"/>
      <c r="DP20" s="623"/>
      <c r="DQ20" s="627">
        <v>40088244</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2150230</v>
      </c>
      <c r="S21" s="622"/>
      <c r="T21" s="622"/>
      <c r="U21" s="622"/>
      <c r="V21" s="622"/>
      <c r="W21" s="622"/>
      <c r="X21" s="622"/>
      <c r="Y21" s="623"/>
      <c r="Z21" s="659">
        <v>3</v>
      </c>
      <c r="AA21" s="659"/>
      <c r="AB21" s="659"/>
      <c r="AC21" s="659"/>
      <c r="AD21" s="660">
        <v>1658451</v>
      </c>
      <c r="AE21" s="660"/>
      <c r="AF21" s="660"/>
      <c r="AG21" s="660"/>
      <c r="AH21" s="660"/>
      <c r="AI21" s="660"/>
      <c r="AJ21" s="660"/>
      <c r="AK21" s="660"/>
      <c r="AL21" s="624">
        <v>4.7</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383</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1658451</v>
      </c>
      <c r="S22" s="622"/>
      <c r="T22" s="622"/>
      <c r="U22" s="622"/>
      <c r="V22" s="622"/>
      <c r="W22" s="622"/>
      <c r="X22" s="622"/>
      <c r="Y22" s="623"/>
      <c r="Z22" s="659">
        <v>2.2999999999999998</v>
      </c>
      <c r="AA22" s="659"/>
      <c r="AB22" s="659"/>
      <c r="AC22" s="659"/>
      <c r="AD22" s="660">
        <v>1658451</v>
      </c>
      <c r="AE22" s="660"/>
      <c r="AF22" s="660"/>
      <c r="AG22" s="660"/>
      <c r="AH22" s="660"/>
      <c r="AI22" s="660"/>
      <c r="AJ22" s="660"/>
      <c r="AK22" s="660"/>
      <c r="AL22" s="624">
        <v>4.7</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243</v>
      </c>
      <c r="BH22" s="622"/>
      <c r="BI22" s="622"/>
      <c r="BJ22" s="622"/>
      <c r="BK22" s="622"/>
      <c r="BL22" s="622"/>
      <c r="BM22" s="622"/>
      <c r="BN22" s="623"/>
      <c r="BO22" s="659" t="s">
        <v>130</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489417</v>
      </c>
      <c r="S23" s="622"/>
      <c r="T23" s="622"/>
      <c r="U23" s="622"/>
      <c r="V23" s="622"/>
      <c r="W23" s="622"/>
      <c r="X23" s="622"/>
      <c r="Y23" s="623"/>
      <c r="Z23" s="659">
        <v>0.7</v>
      </c>
      <c r="AA23" s="659"/>
      <c r="AB23" s="659"/>
      <c r="AC23" s="659"/>
      <c r="AD23" s="660" t="s">
        <v>130</v>
      </c>
      <c r="AE23" s="660"/>
      <c r="AF23" s="660"/>
      <c r="AG23" s="660"/>
      <c r="AH23" s="660"/>
      <c r="AI23" s="660"/>
      <c r="AJ23" s="660"/>
      <c r="AK23" s="660"/>
      <c r="AL23" s="624" t="s">
        <v>130</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1850017</v>
      </c>
      <c r="BH23" s="622"/>
      <c r="BI23" s="622"/>
      <c r="BJ23" s="622"/>
      <c r="BK23" s="622"/>
      <c r="BL23" s="622"/>
      <c r="BM23" s="622"/>
      <c r="BN23" s="623"/>
      <c r="BO23" s="659">
        <v>6.3</v>
      </c>
      <c r="BP23" s="659"/>
      <c r="BQ23" s="659"/>
      <c r="BR23" s="659"/>
      <c r="BS23" s="660" t="s">
        <v>130</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2362</v>
      </c>
      <c r="S24" s="622"/>
      <c r="T24" s="622"/>
      <c r="U24" s="622"/>
      <c r="V24" s="622"/>
      <c r="W24" s="622"/>
      <c r="X24" s="622"/>
      <c r="Y24" s="623"/>
      <c r="Z24" s="659">
        <v>0</v>
      </c>
      <c r="AA24" s="659"/>
      <c r="AB24" s="659"/>
      <c r="AC24" s="659"/>
      <c r="AD24" s="660" t="s">
        <v>130</v>
      </c>
      <c r="AE24" s="660"/>
      <c r="AF24" s="660"/>
      <c r="AG24" s="660"/>
      <c r="AH24" s="660"/>
      <c r="AI24" s="660"/>
      <c r="AJ24" s="660"/>
      <c r="AK24" s="660"/>
      <c r="AL24" s="624" t="s">
        <v>130</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31946305</v>
      </c>
      <c r="CS24" s="677"/>
      <c r="CT24" s="677"/>
      <c r="CU24" s="677"/>
      <c r="CV24" s="677"/>
      <c r="CW24" s="677"/>
      <c r="CX24" s="677"/>
      <c r="CY24" s="702"/>
      <c r="CZ24" s="703">
        <v>45.9</v>
      </c>
      <c r="DA24" s="685"/>
      <c r="DB24" s="685"/>
      <c r="DC24" s="705"/>
      <c r="DD24" s="701">
        <v>17784848</v>
      </c>
      <c r="DE24" s="677"/>
      <c r="DF24" s="677"/>
      <c r="DG24" s="677"/>
      <c r="DH24" s="677"/>
      <c r="DI24" s="677"/>
      <c r="DJ24" s="677"/>
      <c r="DK24" s="702"/>
      <c r="DL24" s="701">
        <v>17525693</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37514979</v>
      </c>
      <c r="S25" s="622"/>
      <c r="T25" s="622"/>
      <c r="U25" s="622"/>
      <c r="V25" s="622"/>
      <c r="W25" s="622"/>
      <c r="X25" s="622"/>
      <c r="Y25" s="623"/>
      <c r="Z25" s="659">
        <v>51.7</v>
      </c>
      <c r="AA25" s="659"/>
      <c r="AB25" s="659"/>
      <c r="AC25" s="659"/>
      <c r="AD25" s="660">
        <v>35173183</v>
      </c>
      <c r="AE25" s="660"/>
      <c r="AF25" s="660"/>
      <c r="AG25" s="660"/>
      <c r="AH25" s="660"/>
      <c r="AI25" s="660"/>
      <c r="AJ25" s="660"/>
      <c r="AK25" s="660"/>
      <c r="AL25" s="624">
        <v>99.6</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243</v>
      </c>
      <c r="BP25" s="659"/>
      <c r="BQ25" s="659"/>
      <c r="BR25" s="659"/>
      <c r="BS25" s="660" t="s">
        <v>130</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9270172</v>
      </c>
      <c r="CS25" s="634"/>
      <c r="CT25" s="634"/>
      <c r="CU25" s="634"/>
      <c r="CV25" s="634"/>
      <c r="CW25" s="634"/>
      <c r="CX25" s="634"/>
      <c r="CY25" s="635"/>
      <c r="CZ25" s="624">
        <v>13.3</v>
      </c>
      <c r="DA25" s="636"/>
      <c r="DB25" s="636"/>
      <c r="DC25" s="637"/>
      <c r="DD25" s="627">
        <v>8473095</v>
      </c>
      <c r="DE25" s="634"/>
      <c r="DF25" s="634"/>
      <c r="DG25" s="634"/>
      <c r="DH25" s="634"/>
      <c r="DI25" s="634"/>
      <c r="DJ25" s="634"/>
      <c r="DK25" s="635"/>
      <c r="DL25" s="627">
        <v>8460839</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20209</v>
      </c>
      <c r="S26" s="622"/>
      <c r="T26" s="622"/>
      <c r="U26" s="622"/>
      <c r="V26" s="622"/>
      <c r="W26" s="622"/>
      <c r="X26" s="622"/>
      <c r="Y26" s="623"/>
      <c r="Z26" s="659">
        <v>0</v>
      </c>
      <c r="AA26" s="659"/>
      <c r="AB26" s="659"/>
      <c r="AC26" s="659"/>
      <c r="AD26" s="660">
        <v>20209</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243</v>
      </c>
      <c r="BP26" s="659"/>
      <c r="BQ26" s="659"/>
      <c r="BR26" s="659"/>
      <c r="BS26" s="660" t="s">
        <v>130</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6092844</v>
      </c>
      <c r="CS26" s="622"/>
      <c r="CT26" s="622"/>
      <c r="CU26" s="622"/>
      <c r="CV26" s="622"/>
      <c r="CW26" s="622"/>
      <c r="CX26" s="622"/>
      <c r="CY26" s="623"/>
      <c r="CZ26" s="624">
        <v>8.6999999999999993</v>
      </c>
      <c r="DA26" s="636"/>
      <c r="DB26" s="636"/>
      <c r="DC26" s="637"/>
      <c r="DD26" s="627">
        <v>5427940</v>
      </c>
      <c r="DE26" s="622"/>
      <c r="DF26" s="622"/>
      <c r="DG26" s="622"/>
      <c r="DH26" s="622"/>
      <c r="DI26" s="622"/>
      <c r="DJ26" s="622"/>
      <c r="DK26" s="623"/>
      <c r="DL26" s="627" t="s">
        <v>243</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574635</v>
      </c>
      <c r="S27" s="622"/>
      <c r="T27" s="622"/>
      <c r="U27" s="622"/>
      <c r="V27" s="622"/>
      <c r="W27" s="622"/>
      <c r="X27" s="622"/>
      <c r="Y27" s="623"/>
      <c r="Z27" s="659">
        <v>0.8</v>
      </c>
      <c r="AA27" s="659"/>
      <c r="AB27" s="659"/>
      <c r="AC27" s="659"/>
      <c r="AD27" s="660" t="s">
        <v>243</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29487095</v>
      </c>
      <c r="BH27" s="622"/>
      <c r="BI27" s="622"/>
      <c r="BJ27" s="622"/>
      <c r="BK27" s="622"/>
      <c r="BL27" s="622"/>
      <c r="BM27" s="622"/>
      <c r="BN27" s="623"/>
      <c r="BO27" s="659">
        <v>100</v>
      </c>
      <c r="BP27" s="659"/>
      <c r="BQ27" s="659"/>
      <c r="BR27" s="659"/>
      <c r="BS27" s="660">
        <v>809964</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18034996</v>
      </c>
      <c r="CS27" s="634"/>
      <c r="CT27" s="634"/>
      <c r="CU27" s="634"/>
      <c r="CV27" s="634"/>
      <c r="CW27" s="634"/>
      <c r="CX27" s="634"/>
      <c r="CY27" s="635"/>
      <c r="CZ27" s="624">
        <v>25.9</v>
      </c>
      <c r="DA27" s="636"/>
      <c r="DB27" s="636"/>
      <c r="DC27" s="637"/>
      <c r="DD27" s="627">
        <v>4678879</v>
      </c>
      <c r="DE27" s="634"/>
      <c r="DF27" s="634"/>
      <c r="DG27" s="634"/>
      <c r="DH27" s="634"/>
      <c r="DI27" s="634"/>
      <c r="DJ27" s="634"/>
      <c r="DK27" s="635"/>
      <c r="DL27" s="627">
        <v>4431980</v>
      </c>
      <c r="DM27" s="634"/>
      <c r="DN27" s="634"/>
      <c r="DO27" s="634"/>
      <c r="DP27" s="634"/>
      <c r="DQ27" s="634"/>
      <c r="DR27" s="634"/>
      <c r="DS27" s="634"/>
      <c r="DT27" s="634"/>
      <c r="DU27" s="634"/>
      <c r="DV27" s="635"/>
      <c r="DW27" s="624">
        <v>12.6</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399265</v>
      </c>
      <c r="S28" s="622"/>
      <c r="T28" s="622"/>
      <c r="U28" s="622"/>
      <c r="V28" s="622"/>
      <c r="W28" s="622"/>
      <c r="X28" s="622"/>
      <c r="Y28" s="623"/>
      <c r="Z28" s="659">
        <v>0.5</v>
      </c>
      <c r="AA28" s="659"/>
      <c r="AB28" s="659"/>
      <c r="AC28" s="659"/>
      <c r="AD28" s="660">
        <v>45078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4641137</v>
      </c>
      <c r="CS28" s="622"/>
      <c r="CT28" s="622"/>
      <c r="CU28" s="622"/>
      <c r="CV28" s="622"/>
      <c r="CW28" s="622"/>
      <c r="CX28" s="622"/>
      <c r="CY28" s="623"/>
      <c r="CZ28" s="624">
        <v>6.7</v>
      </c>
      <c r="DA28" s="636"/>
      <c r="DB28" s="636"/>
      <c r="DC28" s="637"/>
      <c r="DD28" s="627">
        <v>4632874</v>
      </c>
      <c r="DE28" s="622"/>
      <c r="DF28" s="622"/>
      <c r="DG28" s="622"/>
      <c r="DH28" s="622"/>
      <c r="DI28" s="622"/>
      <c r="DJ28" s="622"/>
      <c r="DK28" s="623"/>
      <c r="DL28" s="627">
        <v>4632874</v>
      </c>
      <c r="DM28" s="622"/>
      <c r="DN28" s="622"/>
      <c r="DO28" s="622"/>
      <c r="DP28" s="622"/>
      <c r="DQ28" s="622"/>
      <c r="DR28" s="622"/>
      <c r="DS28" s="622"/>
      <c r="DT28" s="622"/>
      <c r="DU28" s="622"/>
      <c r="DV28" s="623"/>
      <c r="DW28" s="624">
        <v>13.1</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102045</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4640585</v>
      </c>
      <c r="CS29" s="634"/>
      <c r="CT29" s="634"/>
      <c r="CU29" s="634"/>
      <c r="CV29" s="634"/>
      <c r="CW29" s="634"/>
      <c r="CX29" s="634"/>
      <c r="CY29" s="635"/>
      <c r="CZ29" s="624">
        <v>6.7</v>
      </c>
      <c r="DA29" s="636"/>
      <c r="DB29" s="636"/>
      <c r="DC29" s="637"/>
      <c r="DD29" s="627">
        <v>4632322</v>
      </c>
      <c r="DE29" s="634"/>
      <c r="DF29" s="634"/>
      <c r="DG29" s="634"/>
      <c r="DH29" s="634"/>
      <c r="DI29" s="634"/>
      <c r="DJ29" s="634"/>
      <c r="DK29" s="635"/>
      <c r="DL29" s="627">
        <v>4632322</v>
      </c>
      <c r="DM29" s="634"/>
      <c r="DN29" s="634"/>
      <c r="DO29" s="634"/>
      <c r="DP29" s="634"/>
      <c r="DQ29" s="634"/>
      <c r="DR29" s="634"/>
      <c r="DS29" s="634"/>
      <c r="DT29" s="634"/>
      <c r="DU29" s="634"/>
      <c r="DV29" s="635"/>
      <c r="DW29" s="624">
        <v>13.1</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14010033</v>
      </c>
      <c r="S30" s="622"/>
      <c r="T30" s="622"/>
      <c r="U30" s="622"/>
      <c r="V30" s="622"/>
      <c r="W30" s="622"/>
      <c r="X30" s="622"/>
      <c r="Y30" s="623"/>
      <c r="Z30" s="659">
        <v>19.3</v>
      </c>
      <c r="AA30" s="659"/>
      <c r="AB30" s="659"/>
      <c r="AC30" s="659"/>
      <c r="AD30" s="660" t="s">
        <v>243</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4394586</v>
      </c>
      <c r="CS30" s="622"/>
      <c r="CT30" s="622"/>
      <c r="CU30" s="622"/>
      <c r="CV30" s="622"/>
      <c r="CW30" s="622"/>
      <c r="CX30" s="622"/>
      <c r="CY30" s="623"/>
      <c r="CZ30" s="624">
        <v>6.3</v>
      </c>
      <c r="DA30" s="636"/>
      <c r="DB30" s="636"/>
      <c r="DC30" s="637"/>
      <c r="DD30" s="627">
        <v>4386551</v>
      </c>
      <c r="DE30" s="622"/>
      <c r="DF30" s="622"/>
      <c r="DG30" s="622"/>
      <c r="DH30" s="622"/>
      <c r="DI30" s="622"/>
      <c r="DJ30" s="622"/>
      <c r="DK30" s="623"/>
      <c r="DL30" s="627">
        <v>4386551</v>
      </c>
      <c r="DM30" s="622"/>
      <c r="DN30" s="622"/>
      <c r="DO30" s="622"/>
      <c r="DP30" s="622"/>
      <c r="DQ30" s="622"/>
      <c r="DR30" s="622"/>
      <c r="DS30" s="622"/>
      <c r="DT30" s="622"/>
      <c r="DU30" s="622"/>
      <c r="DV30" s="623"/>
      <c r="DW30" s="624">
        <v>12.4</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243</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98.9</v>
      </c>
      <c r="BH31" s="684"/>
      <c r="BI31" s="684"/>
      <c r="BJ31" s="684"/>
      <c r="BK31" s="684"/>
      <c r="BL31" s="684"/>
      <c r="BM31" s="685">
        <v>96</v>
      </c>
      <c r="BN31" s="684"/>
      <c r="BO31" s="684"/>
      <c r="BP31" s="684"/>
      <c r="BQ31" s="686"/>
      <c r="BR31" s="683">
        <v>98.9</v>
      </c>
      <c r="BS31" s="684"/>
      <c r="BT31" s="684"/>
      <c r="BU31" s="684"/>
      <c r="BV31" s="684"/>
      <c r="BW31" s="684"/>
      <c r="BX31" s="685">
        <v>95.5</v>
      </c>
      <c r="BY31" s="684"/>
      <c r="BZ31" s="684"/>
      <c r="CA31" s="684"/>
      <c r="CB31" s="686"/>
      <c r="CD31" s="642"/>
      <c r="CE31" s="643"/>
      <c r="CF31" s="618" t="s">
        <v>317</v>
      </c>
      <c r="CG31" s="619"/>
      <c r="CH31" s="619"/>
      <c r="CI31" s="619"/>
      <c r="CJ31" s="619"/>
      <c r="CK31" s="619"/>
      <c r="CL31" s="619"/>
      <c r="CM31" s="619"/>
      <c r="CN31" s="619"/>
      <c r="CO31" s="619"/>
      <c r="CP31" s="619"/>
      <c r="CQ31" s="620"/>
      <c r="CR31" s="621">
        <v>245999</v>
      </c>
      <c r="CS31" s="634"/>
      <c r="CT31" s="634"/>
      <c r="CU31" s="634"/>
      <c r="CV31" s="634"/>
      <c r="CW31" s="634"/>
      <c r="CX31" s="634"/>
      <c r="CY31" s="635"/>
      <c r="CZ31" s="624">
        <v>0.4</v>
      </c>
      <c r="DA31" s="636"/>
      <c r="DB31" s="636"/>
      <c r="DC31" s="637"/>
      <c r="DD31" s="627">
        <v>245771</v>
      </c>
      <c r="DE31" s="634"/>
      <c r="DF31" s="634"/>
      <c r="DG31" s="634"/>
      <c r="DH31" s="634"/>
      <c r="DI31" s="634"/>
      <c r="DJ31" s="634"/>
      <c r="DK31" s="635"/>
      <c r="DL31" s="627">
        <v>245771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5541655</v>
      </c>
      <c r="S32" s="622"/>
      <c r="T32" s="622"/>
      <c r="U32" s="622"/>
      <c r="V32" s="622"/>
      <c r="W32" s="622"/>
      <c r="X32" s="622"/>
      <c r="Y32" s="623"/>
      <c r="Z32" s="659">
        <v>7.6</v>
      </c>
      <c r="AA32" s="659"/>
      <c r="AB32" s="659"/>
      <c r="AC32" s="659"/>
      <c r="AD32" s="660" t="s">
        <v>243</v>
      </c>
      <c r="AE32" s="660"/>
      <c r="AF32" s="660"/>
      <c r="AG32" s="660"/>
      <c r="AH32" s="660"/>
      <c r="AI32" s="660"/>
      <c r="AJ32" s="660"/>
      <c r="AK32" s="660"/>
      <c r="AL32" s="624" t="s">
        <v>130</v>
      </c>
      <c r="AM32" s="625"/>
      <c r="AN32" s="625"/>
      <c r="AO32" s="661"/>
      <c r="AP32" s="662"/>
      <c r="AQ32" s="663"/>
      <c r="AR32" s="663"/>
      <c r="AS32" s="663"/>
      <c r="AT32" s="696"/>
      <c r="AU32" s="214" t="s">
        <v>319</v>
      </c>
      <c r="AX32" s="618" t="s">
        <v>320</v>
      </c>
      <c r="AY32" s="619"/>
      <c r="AZ32" s="619"/>
      <c r="BA32" s="619"/>
      <c r="BB32" s="619"/>
      <c r="BC32" s="619"/>
      <c r="BD32" s="619"/>
      <c r="BE32" s="619"/>
      <c r="BF32" s="620"/>
      <c r="BG32" s="687">
        <v>98.7</v>
      </c>
      <c r="BH32" s="634"/>
      <c r="BI32" s="634"/>
      <c r="BJ32" s="634"/>
      <c r="BK32" s="634"/>
      <c r="BL32" s="634"/>
      <c r="BM32" s="625">
        <v>96.2</v>
      </c>
      <c r="BN32" s="634"/>
      <c r="BO32" s="634"/>
      <c r="BP32" s="634"/>
      <c r="BQ32" s="657"/>
      <c r="BR32" s="687">
        <v>98.8</v>
      </c>
      <c r="BS32" s="634"/>
      <c r="BT32" s="634"/>
      <c r="BU32" s="634"/>
      <c r="BV32" s="634"/>
      <c r="BW32" s="634"/>
      <c r="BX32" s="625">
        <v>95.9</v>
      </c>
      <c r="BY32" s="634"/>
      <c r="BZ32" s="634"/>
      <c r="CA32" s="634"/>
      <c r="CB32" s="657"/>
      <c r="CD32" s="644"/>
      <c r="CE32" s="645"/>
      <c r="CF32" s="618" t="s">
        <v>321</v>
      </c>
      <c r="CG32" s="619"/>
      <c r="CH32" s="619"/>
      <c r="CI32" s="619"/>
      <c r="CJ32" s="619"/>
      <c r="CK32" s="619"/>
      <c r="CL32" s="619"/>
      <c r="CM32" s="619"/>
      <c r="CN32" s="619"/>
      <c r="CO32" s="619"/>
      <c r="CP32" s="619"/>
      <c r="CQ32" s="620"/>
      <c r="CR32" s="621">
        <v>552</v>
      </c>
      <c r="CS32" s="622"/>
      <c r="CT32" s="622"/>
      <c r="CU32" s="622"/>
      <c r="CV32" s="622"/>
      <c r="CW32" s="622"/>
      <c r="CX32" s="622"/>
      <c r="CY32" s="623"/>
      <c r="CZ32" s="624">
        <v>0</v>
      </c>
      <c r="DA32" s="636"/>
      <c r="DB32" s="636"/>
      <c r="DC32" s="637"/>
      <c r="DD32" s="627">
        <v>552</v>
      </c>
      <c r="DE32" s="622"/>
      <c r="DF32" s="622"/>
      <c r="DG32" s="622"/>
      <c r="DH32" s="622"/>
      <c r="DI32" s="622"/>
      <c r="DJ32" s="622"/>
      <c r="DK32" s="623"/>
      <c r="DL32" s="627">
        <v>552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273319</v>
      </c>
      <c r="S33" s="622"/>
      <c r="T33" s="622"/>
      <c r="U33" s="622"/>
      <c r="V33" s="622"/>
      <c r="W33" s="622"/>
      <c r="X33" s="622"/>
      <c r="Y33" s="623"/>
      <c r="Z33" s="659">
        <v>0.4</v>
      </c>
      <c r="AA33" s="659"/>
      <c r="AB33" s="659"/>
      <c r="AC33" s="659"/>
      <c r="AD33" s="660">
        <v>60938</v>
      </c>
      <c r="AE33" s="660"/>
      <c r="AF33" s="660"/>
      <c r="AG33" s="660"/>
      <c r="AH33" s="660"/>
      <c r="AI33" s="660"/>
      <c r="AJ33" s="660"/>
      <c r="AK33" s="660"/>
      <c r="AL33" s="624">
        <v>0.2</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v>
      </c>
      <c r="BH33" s="606"/>
      <c r="BI33" s="606"/>
      <c r="BJ33" s="606"/>
      <c r="BK33" s="606"/>
      <c r="BL33" s="606"/>
      <c r="BM33" s="652">
        <v>95.7</v>
      </c>
      <c r="BN33" s="606"/>
      <c r="BO33" s="606"/>
      <c r="BP33" s="606"/>
      <c r="BQ33" s="669"/>
      <c r="BR33" s="682">
        <v>99</v>
      </c>
      <c r="BS33" s="606"/>
      <c r="BT33" s="606"/>
      <c r="BU33" s="606"/>
      <c r="BV33" s="606"/>
      <c r="BW33" s="606"/>
      <c r="BX33" s="652">
        <v>94.9</v>
      </c>
      <c r="BY33" s="606"/>
      <c r="BZ33" s="606"/>
      <c r="CA33" s="606"/>
      <c r="CB33" s="669"/>
      <c r="CD33" s="618" t="s">
        <v>324</v>
      </c>
      <c r="CE33" s="619"/>
      <c r="CF33" s="619"/>
      <c r="CG33" s="619"/>
      <c r="CH33" s="619"/>
      <c r="CI33" s="619"/>
      <c r="CJ33" s="619"/>
      <c r="CK33" s="619"/>
      <c r="CL33" s="619"/>
      <c r="CM33" s="619"/>
      <c r="CN33" s="619"/>
      <c r="CO33" s="619"/>
      <c r="CP33" s="619"/>
      <c r="CQ33" s="620"/>
      <c r="CR33" s="621">
        <v>30429592</v>
      </c>
      <c r="CS33" s="634"/>
      <c r="CT33" s="634"/>
      <c r="CU33" s="634"/>
      <c r="CV33" s="634"/>
      <c r="CW33" s="634"/>
      <c r="CX33" s="634"/>
      <c r="CY33" s="635"/>
      <c r="CZ33" s="624">
        <v>43.7</v>
      </c>
      <c r="DA33" s="636"/>
      <c r="DB33" s="636"/>
      <c r="DC33" s="637"/>
      <c r="DD33" s="627">
        <v>20210033</v>
      </c>
      <c r="DE33" s="634"/>
      <c r="DF33" s="634"/>
      <c r="DG33" s="634"/>
      <c r="DH33" s="634"/>
      <c r="DI33" s="634"/>
      <c r="DJ33" s="634"/>
      <c r="DK33" s="635"/>
      <c r="DL33" s="627">
        <v>13878976</v>
      </c>
      <c r="DM33" s="634"/>
      <c r="DN33" s="634"/>
      <c r="DO33" s="634"/>
      <c r="DP33" s="634"/>
      <c r="DQ33" s="634"/>
      <c r="DR33" s="634"/>
      <c r="DS33" s="634"/>
      <c r="DT33" s="634"/>
      <c r="DU33" s="634"/>
      <c r="DV33" s="635"/>
      <c r="DW33" s="624">
        <v>39.299999999999997</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3276423</v>
      </c>
      <c r="S34" s="622"/>
      <c r="T34" s="622"/>
      <c r="U34" s="622"/>
      <c r="V34" s="622"/>
      <c r="W34" s="622"/>
      <c r="X34" s="622"/>
      <c r="Y34" s="623"/>
      <c r="Z34" s="659">
        <v>4.5</v>
      </c>
      <c r="AA34" s="659"/>
      <c r="AB34" s="659"/>
      <c r="AC34" s="659"/>
      <c r="AD34" s="660" t="s">
        <v>243</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11081047</v>
      </c>
      <c r="CS34" s="622"/>
      <c r="CT34" s="622"/>
      <c r="CU34" s="622"/>
      <c r="CV34" s="622"/>
      <c r="CW34" s="622"/>
      <c r="CX34" s="622"/>
      <c r="CY34" s="623"/>
      <c r="CZ34" s="624">
        <v>15.9</v>
      </c>
      <c r="DA34" s="636"/>
      <c r="DB34" s="636"/>
      <c r="DC34" s="637"/>
      <c r="DD34" s="627">
        <v>7084109</v>
      </c>
      <c r="DE34" s="622"/>
      <c r="DF34" s="622"/>
      <c r="DG34" s="622"/>
      <c r="DH34" s="622"/>
      <c r="DI34" s="622"/>
      <c r="DJ34" s="622"/>
      <c r="DK34" s="623"/>
      <c r="DL34" s="627">
        <v>5859379</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1542391</v>
      </c>
      <c r="S35" s="622"/>
      <c r="T35" s="622"/>
      <c r="U35" s="622"/>
      <c r="V35" s="622"/>
      <c r="W35" s="622"/>
      <c r="X35" s="622"/>
      <c r="Y35" s="623"/>
      <c r="Z35" s="659">
        <v>2.1</v>
      </c>
      <c r="AA35" s="659"/>
      <c r="AB35" s="659"/>
      <c r="AC35" s="659"/>
      <c r="AD35" s="660" t="s">
        <v>130</v>
      </c>
      <c r="AE35" s="660"/>
      <c r="AF35" s="660"/>
      <c r="AG35" s="660"/>
      <c r="AH35" s="660"/>
      <c r="AI35" s="660"/>
      <c r="AJ35" s="660"/>
      <c r="AK35" s="660"/>
      <c r="AL35" s="624" t="s">
        <v>130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277452</v>
      </c>
      <c r="CS35" s="634"/>
      <c r="CT35" s="634"/>
      <c r="CU35" s="634"/>
      <c r="CV35" s="634"/>
      <c r="CW35" s="634"/>
      <c r="CX35" s="634"/>
      <c r="CY35" s="635"/>
      <c r="CZ35" s="624">
        <v>0.4</v>
      </c>
      <c r="DA35" s="636"/>
      <c r="DB35" s="636"/>
      <c r="DC35" s="637"/>
      <c r="DD35" s="627">
        <v>251973</v>
      </c>
      <c r="DE35" s="634"/>
      <c r="DF35" s="634"/>
      <c r="DG35" s="634"/>
      <c r="DH35" s="634"/>
      <c r="DI35" s="634"/>
      <c r="DJ35" s="634"/>
      <c r="DK35" s="635"/>
      <c r="DL35" s="627">
        <v>251973</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3339309</v>
      </c>
      <c r="S36" s="622"/>
      <c r="T36" s="622"/>
      <c r="U36" s="622"/>
      <c r="V36" s="622"/>
      <c r="W36" s="622"/>
      <c r="X36" s="622"/>
      <c r="Y36" s="623"/>
      <c r="Z36" s="659">
        <v>4.5999999999999996</v>
      </c>
      <c r="AA36" s="659"/>
      <c r="AB36" s="659"/>
      <c r="AC36" s="659"/>
      <c r="AD36" s="660" t="s">
        <v>243</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6">
        <v>6788739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469785</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8802853</v>
      </c>
      <c r="CS36" s="622"/>
      <c r="CT36" s="622"/>
      <c r="CU36" s="622"/>
      <c r="CV36" s="622"/>
      <c r="CW36" s="622"/>
      <c r="CX36" s="622"/>
      <c r="CY36" s="623"/>
      <c r="CZ36" s="624">
        <v>12.6</v>
      </c>
      <c r="DA36" s="636"/>
      <c r="DB36" s="636"/>
      <c r="DC36" s="637"/>
      <c r="DD36" s="627">
        <v>7719012</v>
      </c>
      <c r="DE36" s="622"/>
      <c r="DF36" s="622"/>
      <c r="DG36" s="622"/>
      <c r="DH36" s="622"/>
      <c r="DI36" s="622"/>
      <c r="DJ36" s="622"/>
      <c r="DK36" s="623"/>
      <c r="DL36" s="627">
        <v>4244091</v>
      </c>
      <c r="DM36" s="622"/>
      <c r="DN36" s="622"/>
      <c r="DO36" s="622"/>
      <c r="DP36" s="622"/>
      <c r="DQ36" s="622"/>
      <c r="DR36" s="622"/>
      <c r="DS36" s="622"/>
      <c r="DT36" s="622"/>
      <c r="DU36" s="622"/>
      <c r="DV36" s="623"/>
      <c r="DW36" s="624">
        <v>12</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3004416</v>
      </c>
      <c r="S37" s="622"/>
      <c r="T37" s="622"/>
      <c r="U37" s="622"/>
      <c r="V37" s="622"/>
      <c r="W37" s="622"/>
      <c r="X37" s="622"/>
      <c r="Y37" s="623"/>
      <c r="Z37" s="659">
        <v>4.0999999999999996</v>
      </c>
      <c r="AA37" s="659"/>
      <c r="AB37" s="659"/>
      <c r="AC37" s="659"/>
      <c r="AD37" s="660">
        <v>4585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1995000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467242</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2311923</v>
      </c>
      <c r="CS37" s="634"/>
      <c r="CT37" s="634"/>
      <c r="CU37" s="634"/>
      <c r="CV37" s="634"/>
      <c r="CW37" s="634"/>
      <c r="CX37" s="634"/>
      <c r="CY37" s="635"/>
      <c r="CZ37" s="624">
        <v>3.3</v>
      </c>
      <c r="DA37" s="636"/>
      <c r="DB37" s="636"/>
      <c r="DC37" s="637"/>
      <c r="DD37" s="627">
        <v>2311800</v>
      </c>
      <c r="DE37" s="634"/>
      <c r="DF37" s="634"/>
      <c r="DG37" s="634"/>
      <c r="DH37" s="634"/>
      <c r="DI37" s="634"/>
      <c r="DJ37" s="634"/>
      <c r="DK37" s="635"/>
      <c r="DL37" s="627">
        <v>1807923</v>
      </c>
      <c r="DM37" s="634"/>
      <c r="DN37" s="634"/>
      <c r="DO37" s="634"/>
      <c r="DP37" s="634"/>
      <c r="DQ37" s="634"/>
      <c r="DR37" s="634"/>
      <c r="DS37" s="634"/>
      <c r="DT37" s="634"/>
      <c r="DU37" s="634"/>
      <c r="DV37" s="635"/>
      <c r="DW37" s="624">
        <v>5.0999999999999996</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3017000</v>
      </c>
      <c r="S38" s="622"/>
      <c r="T38" s="622"/>
      <c r="U38" s="622"/>
      <c r="V38" s="622"/>
      <c r="W38" s="622"/>
      <c r="X38" s="622"/>
      <c r="Y38" s="623"/>
      <c r="Z38" s="659">
        <v>4.2</v>
      </c>
      <c r="AA38" s="659"/>
      <c r="AB38" s="659"/>
      <c r="AC38" s="659"/>
      <c r="AD38" s="660" t="s">
        <v>130</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149458</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21466</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4644281</v>
      </c>
      <c r="CS38" s="622"/>
      <c r="CT38" s="622"/>
      <c r="CU38" s="622"/>
      <c r="CV38" s="622"/>
      <c r="CW38" s="622"/>
      <c r="CX38" s="622"/>
      <c r="CY38" s="623"/>
      <c r="CZ38" s="624">
        <v>6.7</v>
      </c>
      <c r="DA38" s="636"/>
      <c r="DB38" s="636"/>
      <c r="DC38" s="637"/>
      <c r="DD38" s="627">
        <v>3628699</v>
      </c>
      <c r="DE38" s="622"/>
      <c r="DF38" s="622"/>
      <c r="DG38" s="622"/>
      <c r="DH38" s="622"/>
      <c r="DI38" s="622"/>
      <c r="DJ38" s="622"/>
      <c r="DK38" s="623"/>
      <c r="DL38" s="627">
        <v>3523533</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130</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v>65487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32956</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2913710</v>
      </c>
      <c r="CS39" s="634"/>
      <c r="CT39" s="634"/>
      <c r="CU39" s="634"/>
      <c r="CV39" s="634"/>
      <c r="CW39" s="634"/>
      <c r="CX39" s="634"/>
      <c r="CY39" s="635"/>
      <c r="CZ39" s="624">
        <v>4.2</v>
      </c>
      <c r="DA39" s="636"/>
      <c r="DB39" s="636"/>
      <c r="DC39" s="637"/>
      <c r="DD39" s="627">
        <v>1512858</v>
      </c>
      <c r="DE39" s="634"/>
      <c r="DF39" s="634"/>
      <c r="DG39" s="634"/>
      <c r="DH39" s="634"/>
      <c r="DI39" s="634"/>
      <c r="DJ39" s="634"/>
      <c r="DK39" s="635"/>
      <c r="DL39" s="627" t="s">
        <v>130</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t="s">
        <v>243</v>
      </c>
      <c r="S40" s="622"/>
      <c r="T40" s="622"/>
      <c r="U40" s="622"/>
      <c r="V40" s="622"/>
      <c r="W40" s="622"/>
      <c r="X40" s="622"/>
      <c r="Y40" s="623"/>
      <c r="Z40" s="659" t="s">
        <v>243</v>
      </c>
      <c r="AA40" s="659"/>
      <c r="AB40" s="659"/>
      <c r="AC40" s="659"/>
      <c r="AD40" s="660" t="s">
        <v>130</v>
      </c>
      <c r="AE40" s="660"/>
      <c r="AF40" s="660"/>
      <c r="AG40" s="660"/>
      <c r="AH40" s="660"/>
      <c r="AI40" s="660"/>
      <c r="AJ40" s="660"/>
      <c r="AK40" s="660"/>
      <c r="AL40" s="624" t="s">
        <v>243</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101</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2710249</v>
      </c>
      <c r="CS40" s="622"/>
      <c r="CT40" s="622"/>
      <c r="CU40" s="622"/>
      <c r="CV40" s="622"/>
      <c r="CW40" s="622"/>
      <c r="CX40" s="622"/>
      <c r="CY40" s="623"/>
      <c r="CZ40" s="624">
        <v>3.9</v>
      </c>
      <c r="DA40" s="636"/>
      <c r="DB40" s="636"/>
      <c r="DC40" s="637"/>
      <c r="DD40" s="627">
        <v>13382</v>
      </c>
      <c r="DE40" s="622"/>
      <c r="DF40" s="622"/>
      <c r="DG40" s="622"/>
      <c r="DH40" s="622"/>
      <c r="DI40" s="622"/>
      <c r="DJ40" s="622"/>
      <c r="DK40" s="623"/>
      <c r="DL40" s="627" t="s">
        <v>130</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72615679</v>
      </c>
      <c r="S41" s="646"/>
      <c r="T41" s="646"/>
      <c r="U41" s="646"/>
      <c r="V41" s="646"/>
      <c r="W41" s="646"/>
      <c r="X41" s="646"/>
      <c r="Y41" s="649"/>
      <c r="Z41" s="650">
        <v>100</v>
      </c>
      <c r="AA41" s="650"/>
      <c r="AB41" s="650"/>
      <c r="AC41" s="650"/>
      <c r="AD41" s="651">
        <v>35303993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1147792</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3431002</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324</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7280249</v>
      </c>
      <c r="CS42" s="634"/>
      <c r="CT42" s="634"/>
      <c r="CU42" s="634"/>
      <c r="CV42" s="634"/>
      <c r="CW42" s="634"/>
      <c r="CX42" s="634"/>
      <c r="CY42" s="635"/>
      <c r="CZ42" s="624">
        <v>10.5</v>
      </c>
      <c r="DA42" s="636"/>
      <c r="DB42" s="636"/>
      <c r="DC42" s="637"/>
      <c r="DD42" s="627">
        <v>2093363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642511</v>
      </c>
      <c r="CS43" s="634"/>
      <c r="CT43" s="634"/>
      <c r="CU43" s="634"/>
      <c r="CV43" s="634"/>
      <c r="CW43" s="634"/>
      <c r="CX43" s="634"/>
      <c r="CY43" s="635"/>
      <c r="CZ43" s="624">
        <v>0.9</v>
      </c>
      <c r="DA43" s="636"/>
      <c r="DB43" s="636"/>
      <c r="DC43" s="637"/>
      <c r="DD43" s="627">
        <v>637815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7280249</v>
      </c>
      <c r="CS44" s="622"/>
      <c r="CT44" s="622"/>
      <c r="CU44" s="622"/>
      <c r="CV44" s="622"/>
      <c r="CW44" s="622"/>
      <c r="CX44" s="622"/>
      <c r="CY44" s="623"/>
      <c r="CZ44" s="624">
        <v>10.5</v>
      </c>
      <c r="DA44" s="625"/>
      <c r="DB44" s="625"/>
      <c r="DC44" s="626"/>
      <c r="DD44" s="627">
        <v>2093363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3320222</v>
      </c>
      <c r="CS45" s="634"/>
      <c r="CT45" s="634"/>
      <c r="CU45" s="634"/>
      <c r="CV45" s="634"/>
      <c r="CW45" s="634"/>
      <c r="CX45" s="634"/>
      <c r="CY45" s="635"/>
      <c r="CZ45" s="624">
        <v>4.8</v>
      </c>
      <c r="DA45" s="636"/>
      <c r="DB45" s="636"/>
      <c r="DC45" s="637"/>
      <c r="DD45" s="627">
        <v>283981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3952982</v>
      </c>
      <c r="CS46" s="622"/>
      <c r="CT46" s="622"/>
      <c r="CU46" s="622"/>
      <c r="CV46" s="622"/>
      <c r="CW46" s="622"/>
      <c r="CX46" s="622"/>
      <c r="CY46" s="623"/>
      <c r="CZ46" s="624">
        <v>5.7</v>
      </c>
      <c r="DA46" s="625"/>
      <c r="DB46" s="625"/>
      <c r="DC46" s="626"/>
      <c r="DD46" s="627">
        <v>1802337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243</v>
      </c>
      <c r="CS47" s="634"/>
      <c r="CT47" s="634"/>
      <c r="CU47" s="634"/>
      <c r="CV47" s="634"/>
      <c r="CW47" s="634"/>
      <c r="CX47" s="634"/>
      <c r="CY47" s="635"/>
      <c r="CZ47" s="624" t="s">
        <v>243</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69656146</v>
      </c>
      <c r="CS49" s="606"/>
      <c r="CT49" s="606"/>
      <c r="CU49" s="606"/>
      <c r="CV49" s="606"/>
      <c r="CW49" s="606"/>
      <c r="CX49" s="606"/>
      <c r="CY49" s="607"/>
      <c r="CZ49" s="608">
        <v>100</v>
      </c>
      <c r="DA49" s="609"/>
      <c r="DB49" s="609"/>
      <c r="DC49" s="610"/>
      <c r="DD49" s="611">
        <v>40088244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3Wmhb7/S3iShMmvU20P55WzrtzFeGyLy7Fy8vnpEop5250Y9m9sDZWiyJiWMgEqLo0NlP9dID41TcsRzhY2kw==" saltValue="GZvB8EnO8hwt8ZacXod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5" t="s">
        <v>369</v>
      </c>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5"/>
      <c r="Z2" s="1105"/>
      <c r="AA2" s="1105"/>
      <c r="AB2" s="1105"/>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5"/>
      <c r="AY2" s="1105"/>
      <c r="AZ2" s="1105"/>
      <c r="BA2" s="1105"/>
      <c r="BB2" s="1105"/>
      <c r="BC2" s="1105"/>
      <c r="BD2" s="1105"/>
      <c r="BE2" s="1105"/>
      <c r="BF2" s="1105"/>
      <c r="BG2" s="1105"/>
      <c r="BH2" s="1105"/>
      <c r="BI2" s="110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6" t="s">
        <v>370</v>
      </c>
      <c r="DK2" s="1107"/>
      <c r="DL2" s="1107"/>
      <c r="DM2" s="1107"/>
      <c r="DN2" s="1107"/>
      <c r="DO2" s="1108"/>
      <c r="DP2" s="228"/>
      <c r="DQ2" s="1106" t="s">
        <v>371</v>
      </c>
      <c r="DR2" s="1107"/>
      <c r="DS2" s="1107"/>
      <c r="DT2" s="1107"/>
      <c r="DU2" s="1107"/>
      <c r="DV2" s="1107"/>
      <c r="DW2" s="1107"/>
      <c r="DX2" s="1107"/>
      <c r="DY2" s="1107"/>
      <c r="DZ2" s="110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74" t="s">
        <v>372</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374</v>
      </c>
      <c r="B5" s="999"/>
      <c r="C5" s="999"/>
      <c r="D5" s="999"/>
      <c r="E5" s="999"/>
      <c r="F5" s="999"/>
      <c r="G5" s="999"/>
      <c r="H5" s="999"/>
      <c r="I5" s="999"/>
      <c r="J5" s="999"/>
      <c r="K5" s="999"/>
      <c r="L5" s="999"/>
      <c r="M5" s="999"/>
      <c r="N5" s="999"/>
      <c r="O5" s="999"/>
      <c r="P5" s="1000"/>
      <c r="Q5" s="1004" t="s">
        <v>375</v>
      </c>
      <c r="R5" s="1005"/>
      <c r="S5" s="1005"/>
      <c r="T5" s="1005"/>
      <c r="U5" s="1006"/>
      <c r="V5" s="1004" t="s">
        <v>376</v>
      </c>
      <c r="W5" s="1005"/>
      <c r="X5" s="1005"/>
      <c r="Y5" s="1005"/>
      <c r="Z5" s="1006"/>
      <c r="AA5" s="1004" t="s">
        <v>377</v>
      </c>
      <c r="AB5" s="1005"/>
      <c r="AC5" s="1005"/>
      <c r="AD5" s="1005"/>
      <c r="AE5" s="1005"/>
      <c r="AF5" s="1109" t="s">
        <v>378</v>
      </c>
      <c r="AG5" s="1005"/>
      <c r="AH5" s="1005"/>
      <c r="AI5" s="1005"/>
      <c r="AJ5" s="1018"/>
      <c r="AK5" s="1005" t="s">
        <v>379</v>
      </c>
      <c r="AL5" s="1005"/>
      <c r="AM5" s="1005"/>
      <c r="AN5" s="1005"/>
      <c r="AO5" s="1006"/>
      <c r="AP5" s="1004" t="s">
        <v>380</v>
      </c>
      <c r="AQ5" s="1005"/>
      <c r="AR5" s="1005"/>
      <c r="AS5" s="1005"/>
      <c r="AT5" s="1006"/>
      <c r="AU5" s="1004" t="s">
        <v>381</v>
      </c>
      <c r="AV5" s="1005"/>
      <c r="AW5" s="1005"/>
      <c r="AX5" s="1005"/>
      <c r="AY5" s="1018"/>
      <c r="AZ5" s="232"/>
      <c r="BA5" s="232"/>
      <c r="BB5" s="232"/>
      <c r="BC5" s="232"/>
      <c r="BD5" s="232"/>
      <c r="BE5" s="233"/>
      <c r="BF5" s="233"/>
      <c r="BG5" s="233"/>
      <c r="BH5" s="233"/>
      <c r="BI5" s="233"/>
      <c r="BJ5" s="233"/>
      <c r="BK5" s="233"/>
      <c r="BL5" s="233"/>
      <c r="BM5" s="233"/>
      <c r="BN5" s="233"/>
      <c r="BO5" s="233"/>
      <c r="BP5" s="233"/>
      <c r="BQ5" s="998" t="s">
        <v>382</v>
      </c>
      <c r="BR5" s="999"/>
      <c r="BS5" s="999"/>
      <c r="BT5" s="999"/>
      <c r="BU5" s="999"/>
      <c r="BV5" s="999"/>
      <c r="BW5" s="999"/>
      <c r="BX5" s="999"/>
      <c r="BY5" s="999"/>
      <c r="BZ5" s="999"/>
      <c r="CA5" s="999"/>
      <c r="CB5" s="999"/>
      <c r="CC5" s="999"/>
      <c r="CD5" s="999"/>
      <c r="CE5" s="999"/>
      <c r="CF5" s="999"/>
      <c r="CG5" s="1000"/>
      <c r="CH5" s="1004" t="s">
        <v>383</v>
      </c>
      <c r="CI5" s="1005"/>
      <c r="CJ5" s="1005"/>
      <c r="CK5" s="1005"/>
      <c r="CL5" s="1006"/>
      <c r="CM5" s="1004" t="s">
        <v>384</v>
      </c>
      <c r="CN5" s="1005"/>
      <c r="CO5" s="1005"/>
      <c r="CP5" s="1005"/>
      <c r="CQ5" s="1006"/>
      <c r="CR5" s="1004" t="s">
        <v>385</v>
      </c>
      <c r="CS5" s="1005"/>
      <c r="CT5" s="1005"/>
      <c r="CU5" s="1005"/>
      <c r="CV5" s="1006"/>
      <c r="CW5" s="1004" t="s">
        <v>386</v>
      </c>
      <c r="CX5" s="1005"/>
      <c r="CY5" s="1005"/>
      <c r="CZ5" s="1005"/>
      <c r="DA5" s="1006"/>
      <c r="DB5" s="1004" t="s">
        <v>387</v>
      </c>
      <c r="DC5" s="1005"/>
      <c r="DD5" s="1005"/>
      <c r="DE5" s="1005"/>
      <c r="DF5" s="1006"/>
      <c r="DG5" s="1099" t="s">
        <v>388</v>
      </c>
      <c r="DH5" s="1100"/>
      <c r="DI5" s="1100"/>
      <c r="DJ5" s="1100"/>
      <c r="DK5" s="1101"/>
      <c r="DL5" s="1099" t="s">
        <v>389</v>
      </c>
      <c r="DM5" s="1100"/>
      <c r="DN5" s="1100"/>
      <c r="DO5" s="1100"/>
      <c r="DP5" s="1101"/>
      <c r="DQ5" s="1004" t="s">
        <v>390</v>
      </c>
      <c r="DR5" s="1005"/>
      <c r="DS5" s="1005"/>
      <c r="DT5" s="1005"/>
      <c r="DU5" s="1006"/>
      <c r="DV5" s="1004" t="s">
        <v>381</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0"/>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2"/>
      <c r="DH6" s="1103"/>
      <c r="DI6" s="1103"/>
      <c r="DJ6" s="1103"/>
      <c r="DK6" s="1104"/>
      <c r="DL6" s="1102"/>
      <c r="DM6" s="1103"/>
      <c r="DN6" s="1103"/>
      <c r="DO6" s="1103"/>
      <c r="DP6" s="1104"/>
      <c r="DQ6" s="1007"/>
      <c r="DR6" s="1008"/>
      <c r="DS6" s="1008"/>
      <c r="DT6" s="1008"/>
      <c r="DU6" s="1009"/>
      <c r="DV6" s="1007"/>
      <c r="DW6" s="1008"/>
      <c r="DX6" s="1008"/>
      <c r="DY6" s="1008"/>
      <c r="DZ6" s="1019"/>
      <c r="EA6" s="234"/>
    </row>
    <row r="7" spans="1:131" s="235" customFormat="1" ht="26.25" customHeight="1" thickTop="1" x14ac:dyDescent="0.2">
      <c r="A7" s="236">
        <v>1</v>
      </c>
      <c r="B7" s="1059" t="s">
        <v>391</v>
      </c>
      <c r="C7" s="1060"/>
      <c r="D7" s="1060"/>
      <c r="E7" s="1060"/>
      <c r="F7" s="1060"/>
      <c r="G7" s="1060"/>
      <c r="H7" s="1060"/>
      <c r="I7" s="1060"/>
      <c r="J7" s="1060"/>
      <c r="K7" s="1060"/>
      <c r="L7" s="1060"/>
      <c r="M7" s="1060"/>
      <c r="N7" s="1060"/>
      <c r="O7" s="1060"/>
      <c r="P7" s="1061"/>
      <c r="Q7" s="1062">
        <v>73820</v>
      </c>
      <c r="R7" s="1063"/>
      <c r="S7" s="1063"/>
      <c r="T7" s="1063"/>
      <c r="U7" s="1064"/>
      <c r="V7" s="1065">
        <v>70889</v>
      </c>
      <c r="W7" s="1063"/>
      <c r="X7" s="1063"/>
      <c r="Y7" s="1063"/>
      <c r="Z7" s="1064"/>
      <c r="AA7" s="1065">
        <v>2931</v>
      </c>
      <c r="AB7" s="1063"/>
      <c r="AC7" s="1063"/>
      <c r="AD7" s="1063"/>
      <c r="AE7" s="1066"/>
      <c r="AF7" s="1117">
        <v>2714</v>
      </c>
      <c r="AG7" s="1118"/>
      <c r="AH7" s="1118"/>
      <c r="AI7" s="1118"/>
      <c r="AJ7" s="1119"/>
      <c r="AK7" s="1120">
        <v>1543</v>
      </c>
      <c r="AL7" s="1121"/>
      <c r="AM7" s="1121"/>
      <c r="AN7" s="1121"/>
      <c r="AO7" s="1121"/>
      <c r="AP7" s="1121">
        <v>57968</v>
      </c>
      <c r="AQ7" s="1121"/>
      <c r="AR7" s="1121"/>
      <c r="AS7" s="1121"/>
      <c r="AT7" s="1121"/>
      <c r="AU7" s="1122"/>
      <c r="AV7" s="1122"/>
      <c r="AW7" s="1122"/>
      <c r="AX7" s="1122"/>
      <c r="AY7" s="1123"/>
      <c r="AZ7" s="232"/>
      <c r="BA7" s="232"/>
      <c r="BB7" s="232"/>
      <c r="BC7" s="232"/>
      <c r="BD7" s="232"/>
      <c r="BE7" s="233"/>
      <c r="BF7" s="233"/>
      <c r="BG7" s="233"/>
      <c r="BH7" s="233"/>
      <c r="BI7" s="233"/>
      <c r="BJ7" s="233"/>
      <c r="BK7" s="233"/>
      <c r="BL7" s="233"/>
      <c r="BM7" s="233"/>
      <c r="BN7" s="233"/>
      <c r="BO7" s="233"/>
      <c r="BP7" s="233"/>
      <c r="BQ7" s="236">
        <v>1</v>
      </c>
      <c r="BR7" s="237"/>
      <c r="BS7" s="1114" t="s">
        <v>614</v>
      </c>
      <c r="BT7" s="1115"/>
      <c r="BU7" s="1115"/>
      <c r="BV7" s="1115"/>
      <c r="BW7" s="1115"/>
      <c r="BX7" s="1115"/>
      <c r="BY7" s="1115"/>
      <c r="BZ7" s="1115"/>
      <c r="CA7" s="1115"/>
      <c r="CB7" s="1115"/>
      <c r="CC7" s="1115"/>
      <c r="CD7" s="1115"/>
      <c r="CE7" s="1115"/>
      <c r="CF7" s="1115"/>
      <c r="CG7" s="1124"/>
      <c r="CH7" s="1111">
        <v>94</v>
      </c>
      <c r="CI7" s="1112"/>
      <c r="CJ7" s="1112"/>
      <c r="CK7" s="1112"/>
      <c r="CL7" s="1113"/>
      <c r="CM7" s="1111">
        <v>1292</v>
      </c>
      <c r="CN7" s="1112"/>
      <c r="CO7" s="1112"/>
      <c r="CP7" s="1112"/>
      <c r="CQ7" s="1113"/>
      <c r="CR7" s="1111">
        <v>17</v>
      </c>
      <c r="CS7" s="1112"/>
      <c r="CT7" s="1112"/>
      <c r="CU7" s="1112"/>
      <c r="CV7" s="1113"/>
      <c r="CW7" s="1111" t="s">
        <v>624</v>
      </c>
      <c r="CX7" s="1112"/>
      <c r="CY7" s="1112"/>
      <c r="CZ7" s="1112"/>
      <c r="DA7" s="1113"/>
      <c r="DB7" s="1111" t="s">
        <v>625</v>
      </c>
      <c r="DC7" s="1112"/>
      <c r="DD7" s="1112"/>
      <c r="DE7" s="1112"/>
      <c r="DF7" s="1113"/>
      <c r="DG7" s="1111" t="s">
        <v>613</v>
      </c>
      <c r="DH7" s="1112"/>
      <c r="DI7" s="1112"/>
      <c r="DJ7" s="1112"/>
      <c r="DK7" s="1113"/>
      <c r="DL7" s="1111">
        <v>85</v>
      </c>
      <c r="DM7" s="1112"/>
      <c r="DN7" s="1112"/>
      <c r="DO7" s="1112"/>
      <c r="DP7" s="1113"/>
      <c r="DQ7" s="1111">
        <v>8</v>
      </c>
      <c r="DR7" s="1112"/>
      <c r="DS7" s="1112"/>
      <c r="DT7" s="1112"/>
      <c r="DU7" s="1113"/>
      <c r="DV7" s="1114"/>
      <c r="DW7" s="1115"/>
      <c r="DX7" s="1115"/>
      <c r="DY7" s="1115"/>
      <c r="DZ7" s="1116"/>
      <c r="EA7" s="234"/>
    </row>
    <row r="8" spans="1:131" s="235" customFormat="1" ht="26.25" customHeight="1" x14ac:dyDescent="0.2">
      <c r="A8" s="238">
        <v>2</v>
      </c>
      <c r="B8" s="1032" t="s">
        <v>392</v>
      </c>
      <c r="C8" s="1033"/>
      <c r="D8" s="1033"/>
      <c r="E8" s="1033"/>
      <c r="F8" s="1033"/>
      <c r="G8" s="1033"/>
      <c r="H8" s="1033"/>
      <c r="I8" s="1033"/>
      <c r="J8" s="1033"/>
      <c r="K8" s="1033"/>
      <c r="L8" s="1033"/>
      <c r="M8" s="1033"/>
      <c r="N8" s="1033"/>
      <c r="O8" s="1033"/>
      <c r="P8" s="1034"/>
      <c r="Q8" s="1047">
        <v>95</v>
      </c>
      <c r="R8" s="1038"/>
      <c r="S8" s="1038"/>
      <c r="T8" s="1038"/>
      <c r="U8" s="1048"/>
      <c r="V8" s="1042">
        <v>69</v>
      </c>
      <c r="W8" s="1038"/>
      <c r="X8" s="1038"/>
      <c r="Y8" s="1038"/>
      <c r="Z8" s="1048"/>
      <c r="AA8" s="1042">
        <v>26</v>
      </c>
      <c r="AB8" s="1038"/>
      <c r="AC8" s="1038"/>
      <c r="AD8" s="1038"/>
      <c r="AE8" s="1039"/>
      <c r="AF8" s="1037">
        <v>26</v>
      </c>
      <c r="AG8" s="1038"/>
      <c r="AH8" s="1038"/>
      <c r="AI8" s="1038"/>
      <c r="AJ8" s="1039"/>
      <c r="AK8" s="1095" t="s">
        <v>613</v>
      </c>
      <c r="AL8" s="1096"/>
      <c r="AM8" s="1096"/>
      <c r="AN8" s="1096"/>
      <c r="AO8" s="1096"/>
      <c r="AP8" s="1096">
        <v>139</v>
      </c>
      <c r="AQ8" s="1096"/>
      <c r="AR8" s="1096"/>
      <c r="AS8" s="1096"/>
      <c r="AT8" s="1096"/>
      <c r="AU8" s="1097"/>
      <c r="AV8" s="1097"/>
      <c r="AW8" s="1097"/>
      <c r="AX8" s="1097"/>
      <c r="AY8" s="1098"/>
      <c r="AZ8" s="232"/>
      <c r="BA8" s="232"/>
      <c r="BB8" s="232"/>
      <c r="BC8" s="232"/>
      <c r="BD8" s="232"/>
      <c r="BE8" s="233"/>
      <c r="BF8" s="233"/>
      <c r="BG8" s="233"/>
      <c r="BH8" s="233"/>
      <c r="BI8" s="233"/>
      <c r="BJ8" s="233"/>
      <c r="BK8" s="233"/>
      <c r="BL8" s="233"/>
      <c r="BM8" s="233"/>
      <c r="BN8" s="233"/>
      <c r="BO8" s="233"/>
      <c r="BP8" s="233"/>
      <c r="BQ8" s="238">
        <v>2</v>
      </c>
      <c r="BR8" s="239"/>
      <c r="BS8" s="995" t="s">
        <v>616</v>
      </c>
      <c r="BT8" s="996"/>
      <c r="BU8" s="996"/>
      <c r="BV8" s="996"/>
      <c r="BW8" s="996"/>
      <c r="BX8" s="996"/>
      <c r="BY8" s="996"/>
      <c r="BZ8" s="996"/>
      <c r="CA8" s="996"/>
      <c r="CB8" s="996"/>
      <c r="CC8" s="996"/>
      <c r="CD8" s="996"/>
      <c r="CE8" s="996"/>
      <c r="CF8" s="996"/>
      <c r="CG8" s="1017"/>
      <c r="CH8" s="992">
        <v>46</v>
      </c>
      <c r="CI8" s="993"/>
      <c r="CJ8" s="993"/>
      <c r="CK8" s="993"/>
      <c r="CL8" s="994"/>
      <c r="CM8" s="992">
        <v>-1114</v>
      </c>
      <c r="CN8" s="993"/>
      <c r="CO8" s="993"/>
      <c r="CP8" s="993"/>
      <c r="CQ8" s="994"/>
      <c r="CR8" s="992">
        <v>1186</v>
      </c>
      <c r="CS8" s="993"/>
      <c r="CT8" s="993"/>
      <c r="CU8" s="993"/>
      <c r="CV8" s="994"/>
      <c r="CW8" s="992" t="s">
        <v>613</v>
      </c>
      <c r="CX8" s="993"/>
      <c r="CY8" s="993"/>
      <c r="CZ8" s="993"/>
      <c r="DA8" s="994"/>
      <c r="DB8" s="992">
        <v>1110</v>
      </c>
      <c r="DC8" s="993"/>
      <c r="DD8" s="993"/>
      <c r="DE8" s="993"/>
      <c r="DF8" s="994"/>
      <c r="DG8" s="992" t="s">
        <v>626</v>
      </c>
      <c r="DH8" s="993"/>
      <c r="DI8" s="993"/>
      <c r="DJ8" s="993"/>
      <c r="DK8" s="994"/>
      <c r="DL8" s="992" t="s">
        <v>615</v>
      </c>
      <c r="DM8" s="993"/>
      <c r="DN8" s="993"/>
      <c r="DO8" s="993"/>
      <c r="DP8" s="994"/>
      <c r="DQ8" s="992">
        <v>999</v>
      </c>
      <c r="DR8" s="993"/>
      <c r="DS8" s="993"/>
      <c r="DT8" s="993"/>
      <c r="DU8" s="994"/>
      <c r="DV8" s="995"/>
      <c r="DW8" s="996"/>
      <c r="DX8" s="996"/>
      <c r="DY8" s="996"/>
      <c r="DZ8" s="997"/>
      <c r="EA8" s="234"/>
    </row>
    <row r="9" spans="1:131" s="235" customFormat="1" ht="26.25" customHeight="1" x14ac:dyDescent="0.2">
      <c r="A9" s="238">
        <v>3</v>
      </c>
      <c r="B9" s="1032" t="s">
        <v>393</v>
      </c>
      <c r="C9" s="1033"/>
      <c r="D9" s="1033"/>
      <c r="E9" s="1033"/>
      <c r="F9" s="1033"/>
      <c r="G9" s="1033"/>
      <c r="H9" s="1033"/>
      <c r="I9" s="1033"/>
      <c r="J9" s="1033"/>
      <c r="K9" s="1033"/>
      <c r="L9" s="1033"/>
      <c r="M9" s="1033"/>
      <c r="N9" s="1033"/>
      <c r="O9" s="1033"/>
      <c r="P9" s="1034"/>
      <c r="Q9" s="1047">
        <v>34</v>
      </c>
      <c r="R9" s="1038"/>
      <c r="S9" s="1038"/>
      <c r="T9" s="1038"/>
      <c r="U9" s="1048"/>
      <c r="V9" s="1042">
        <v>34</v>
      </c>
      <c r="W9" s="1038"/>
      <c r="X9" s="1038"/>
      <c r="Y9" s="1038"/>
      <c r="Z9" s="1048"/>
      <c r="AA9" s="1042" t="s">
        <v>545</v>
      </c>
      <c r="AB9" s="1038"/>
      <c r="AC9" s="1038"/>
      <c r="AD9" s="1038"/>
      <c r="AE9" s="1039"/>
      <c r="AF9" s="1037" t="s">
        <v>394</v>
      </c>
      <c r="AG9" s="1038"/>
      <c r="AH9" s="1038"/>
      <c r="AI9" s="1038"/>
      <c r="AJ9" s="1039"/>
      <c r="AK9" s="1095">
        <v>24</v>
      </c>
      <c r="AL9" s="1096"/>
      <c r="AM9" s="1096"/>
      <c r="AN9" s="1096"/>
      <c r="AO9" s="1096"/>
      <c r="AP9" s="1096" t="s">
        <v>613</v>
      </c>
      <c r="AQ9" s="1096"/>
      <c r="AR9" s="1096"/>
      <c r="AS9" s="1096"/>
      <c r="AT9" s="1096"/>
      <c r="AU9" s="1097"/>
      <c r="AV9" s="1097"/>
      <c r="AW9" s="1097"/>
      <c r="AX9" s="1097"/>
      <c r="AY9" s="1098"/>
      <c r="AZ9" s="232"/>
      <c r="BA9" s="232"/>
      <c r="BB9" s="232"/>
      <c r="BC9" s="232"/>
      <c r="BD9" s="232"/>
      <c r="BE9" s="233"/>
      <c r="BF9" s="233"/>
      <c r="BG9" s="233"/>
      <c r="BH9" s="233"/>
      <c r="BI9" s="233"/>
      <c r="BJ9" s="233"/>
      <c r="BK9" s="233"/>
      <c r="BL9" s="233"/>
      <c r="BM9" s="233"/>
      <c r="BN9" s="233"/>
      <c r="BO9" s="233"/>
      <c r="BP9" s="233"/>
      <c r="BQ9" s="238">
        <v>3</v>
      </c>
      <c r="BR9" s="239"/>
      <c r="BS9" s="995" t="s">
        <v>617</v>
      </c>
      <c r="BT9" s="996"/>
      <c r="BU9" s="996"/>
      <c r="BV9" s="996"/>
      <c r="BW9" s="996"/>
      <c r="BX9" s="996"/>
      <c r="BY9" s="996"/>
      <c r="BZ9" s="996"/>
      <c r="CA9" s="996"/>
      <c r="CB9" s="996"/>
      <c r="CC9" s="996"/>
      <c r="CD9" s="996"/>
      <c r="CE9" s="996"/>
      <c r="CF9" s="996"/>
      <c r="CG9" s="1017"/>
      <c r="CH9" s="992">
        <v>4</v>
      </c>
      <c r="CI9" s="993"/>
      <c r="CJ9" s="993"/>
      <c r="CK9" s="993"/>
      <c r="CL9" s="994"/>
      <c r="CM9" s="992">
        <v>184</v>
      </c>
      <c r="CN9" s="993"/>
      <c r="CO9" s="993"/>
      <c r="CP9" s="993"/>
      <c r="CQ9" s="994"/>
      <c r="CR9" s="992">
        <v>50</v>
      </c>
      <c r="CS9" s="993"/>
      <c r="CT9" s="993"/>
      <c r="CU9" s="993"/>
      <c r="CV9" s="994"/>
      <c r="CW9" s="992">
        <v>34</v>
      </c>
      <c r="CX9" s="993"/>
      <c r="CY9" s="993"/>
      <c r="CZ9" s="993"/>
      <c r="DA9" s="994"/>
      <c r="DB9" s="992" t="s">
        <v>613</v>
      </c>
      <c r="DC9" s="993"/>
      <c r="DD9" s="993"/>
      <c r="DE9" s="993"/>
      <c r="DF9" s="994"/>
      <c r="DG9" s="992" t="s">
        <v>615</v>
      </c>
      <c r="DH9" s="993"/>
      <c r="DI9" s="993"/>
      <c r="DJ9" s="993"/>
      <c r="DK9" s="994"/>
      <c r="DL9" s="992" t="s">
        <v>613</v>
      </c>
      <c r="DM9" s="993"/>
      <c r="DN9" s="993"/>
      <c r="DO9" s="993"/>
      <c r="DP9" s="994"/>
      <c r="DQ9" s="992" t="s">
        <v>613</v>
      </c>
      <c r="DR9" s="993"/>
      <c r="DS9" s="993"/>
      <c r="DT9" s="993"/>
      <c r="DU9" s="994"/>
      <c r="DV9" s="995"/>
      <c r="DW9" s="996"/>
      <c r="DX9" s="996"/>
      <c r="DY9" s="996"/>
      <c r="DZ9" s="997"/>
      <c r="EA9" s="234"/>
    </row>
    <row r="10" spans="1:131" s="235" customFormat="1" ht="26.25" customHeight="1" x14ac:dyDescent="0.2">
      <c r="A10" s="238">
        <v>4</v>
      </c>
      <c r="B10" s="1032" t="s">
        <v>395</v>
      </c>
      <c r="C10" s="1033"/>
      <c r="D10" s="1033"/>
      <c r="E10" s="1033"/>
      <c r="F10" s="1033"/>
      <c r="G10" s="1033"/>
      <c r="H10" s="1033"/>
      <c r="I10" s="1033"/>
      <c r="J10" s="1033"/>
      <c r="K10" s="1033"/>
      <c r="L10" s="1033"/>
      <c r="M10" s="1033"/>
      <c r="N10" s="1033"/>
      <c r="O10" s="1033"/>
      <c r="P10" s="1034"/>
      <c r="Q10" s="1047">
        <v>9</v>
      </c>
      <c r="R10" s="1038"/>
      <c r="S10" s="1038"/>
      <c r="T10" s="1038"/>
      <c r="U10" s="1048"/>
      <c r="V10" s="1042">
        <v>9</v>
      </c>
      <c r="W10" s="1038"/>
      <c r="X10" s="1038"/>
      <c r="Y10" s="1038"/>
      <c r="Z10" s="1048"/>
      <c r="AA10" s="1042" t="s">
        <v>545</v>
      </c>
      <c r="AB10" s="1038"/>
      <c r="AC10" s="1038"/>
      <c r="AD10" s="1038"/>
      <c r="AE10" s="1039"/>
      <c r="AF10" s="1037" t="s">
        <v>396</v>
      </c>
      <c r="AG10" s="1038"/>
      <c r="AH10" s="1038"/>
      <c r="AI10" s="1038"/>
      <c r="AJ10" s="1039"/>
      <c r="AK10" s="1095">
        <v>9</v>
      </c>
      <c r="AL10" s="1096"/>
      <c r="AM10" s="1096"/>
      <c r="AN10" s="1096"/>
      <c r="AO10" s="1096"/>
      <c r="AP10" s="1096">
        <v>22</v>
      </c>
      <c r="AQ10" s="1096"/>
      <c r="AR10" s="1096"/>
      <c r="AS10" s="1096"/>
      <c r="AT10" s="1096"/>
      <c r="AU10" s="1097"/>
      <c r="AV10" s="1097"/>
      <c r="AW10" s="1097"/>
      <c r="AX10" s="1097"/>
      <c r="AY10" s="1098"/>
      <c r="AZ10" s="232"/>
      <c r="BA10" s="232"/>
      <c r="BB10" s="232"/>
      <c r="BC10" s="232"/>
      <c r="BD10" s="232"/>
      <c r="BE10" s="233"/>
      <c r="BF10" s="233"/>
      <c r="BG10" s="233"/>
      <c r="BH10" s="233"/>
      <c r="BI10" s="233"/>
      <c r="BJ10" s="233"/>
      <c r="BK10" s="233"/>
      <c r="BL10" s="233"/>
      <c r="BM10" s="233"/>
      <c r="BN10" s="233"/>
      <c r="BO10" s="233"/>
      <c r="BP10" s="233"/>
      <c r="BQ10" s="238">
        <v>4</v>
      </c>
      <c r="BR10" s="239"/>
      <c r="BS10" s="995" t="s">
        <v>618</v>
      </c>
      <c r="BT10" s="996"/>
      <c r="BU10" s="996"/>
      <c r="BV10" s="996"/>
      <c r="BW10" s="996"/>
      <c r="BX10" s="996"/>
      <c r="BY10" s="996"/>
      <c r="BZ10" s="996"/>
      <c r="CA10" s="996"/>
      <c r="CB10" s="996"/>
      <c r="CC10" s="996"/>
      <c r="CD10" s="996"/>
      <c r="CE10" s="996"/>
      <c r="CF10" s="996"/>
      <c r="CG10" s="1017"/>
      <c r="CH10" s="992">
        <v>2</v>
      </c>
      <c r="CI10" s="993"/>
      <c r="CJ10" s="993"/>
      <c r="CK10" s="993"/>
      <c r="CL10" s="994"/>
      <c r="CM10" s="992">
        <v>99</v>
      </c>
      <c r="CN10" s="993"/>
      <c r="CO10" s="993"/>
      <c r="CP10" s="993"/>
      <c r="CQ10" s="994"/>
      <c r="CR10" s="992">
        <v>20</v>
      </c>
      <c r="CS10" s="993"/>
      <c r="CT10" s="993"/>
      <c r="CU10" s="993"/>
      <c r="CV10" s="994"/>
      <c r="CW10" s="992" t="s">
        <v>613</v>
      </c>
      <c r="CX10" s="993"/>
      <c r="CY10" s="993"/>
      <c r="CZ10" s="993"/>
      <c r="DA10" s="994"/>
      <c r="DB10" s="992" t="s">
        <v>625</v>
      </c>
      <c r="DC10" s="993"/>
      <c r="DD10" s="993"/>
      <c r="DE10" s="993"/>
      <c r="DF10" s="994"/>
      <c r="DG10" s="992" t="s">
        <v>613</v>
      </c>
      <c r="DH10" s="993"/>
      <c r="DI10" s="993"/>
      <c r="DJ10" s="993"/>
      <c r="DK10" s="994"/>
      <c r="DL10" s="992" t="s">
        <v>627</v>
      </c>
      <c r="DM10" s="993"/>
      <c r="DN10" s="993"/>
      <c r="DO10" s="993"/>
      <c r="DP10" s="994"/>
      <c r="DQ10" s="992" t="s">
        <v>615</v>
      </c>
      <c r="DR10" s="993"/>
      <c r="DS10" s="993"/>
      <c r="DT10" s="993"/>
      <c r="DU10" s="994"/>
      <c r="DV10" s="995"/>
      <c r="DW10" s="996"/>
      <c r="DX10" s="996"/>
      <c r="DY10" s="996"/>
      <c r="DZ10" s="997"/>
      <c r="EA10" s="234"/>
    </row>
    <row r="11" spans="1:131" s="235" customFormat="1" ht="26.25" customHeight="1" x14ac:dyDescent="0.2">
      <c r="A11" s="238">
        <v>5</v>
      </c>
      <c r="B11" s="1032" t="s">
        <v>397</v>
      </c>
      <c r="C11" s="1033"/>
      <c r="D11" s="1033"/>
      <c r="E11" s="1033"/>
      <c r="F11" s="1033"/>
      <c r="G11" s="1033"/>
      <c r="H11" s="1033"/>
      <c r="I11" s="1033"/>
      <c r="J11" s="1033"/>
      <c r="K11" s="1033"/>
      <c r="L11" s="1033"/>
      <c r="M11" s="1033"/>
      <c r="N11" s="1033"/>
      <c r="O11" s="1033"/>
      <c r="P11" s="1034"/>
      <c r="Q11" s="1047">
        <v>945</v>
      </c>
      <c r="R11" s="1038"/>
      <c r="S11" s="1038"/>
      <c r="T11" s="1038"/>
      <c r="U11" s="1048"/>
      <c r="V11" s="1042">
        <v>945</v>
      </c>
      <c r="W11" s="1038"/>
      <c r="X11" s="1038"/>
      <c r="Y11" s="1038"/>
      <c r="Z11" s="1048"/>
      <c r="AA11" s="1042" t="s">
        <v>545</v>
      </c>
      <c r="AB11" s="1038"/>
      <c r="AC11" s="1038"/>
      <c r="AD11" s="1038"/>
      <c r="AE11" s="1039"/>
      <c r="AF11" s="1037" t="s">
        <v>394</v>
      </c>
      <c r="AG11" s="1038"/>
      <c r="AH11" s="1038"/>
      <c r="AI11" s="1038"/>
      <c r="AJ11" s="1039"/>
      <c r="AK11" s="1095" t="s">
        <v>613</v>
      </c>
      <c r="AL11" s="1096"/>
      <c r="AM11" s="1096"/>
      <c r="AN11" s="1096"/>
      <c r="AO11" s="1096"/>
      <c r="AP11" s="1096">
        <v>3343</v>
      </c>
      <c r="AQ11" s="1096"/>
      <c r="AR11" s="1096"/>
      <c r="AS11" s="1096"/>
      <c r="AT11" s="1096"/>
      <c r="AU11" s="1097"/>
      <c r="AV11" s="1097"/>
      <c r="AW11" s="1097"/>
      <c r="AX11" s="1097"/>
      <c r="AY11" s="1098"/>
      <c r="AZ11" s="232"/>
      <c r="BA11" s="232"/>
      <c r="BB11" s="232"/>
      <c r="BC11" s="232"/>
      <c r="BD11" s="232"/>
      <c r="BE11" s="233"/>
      <c r="BF11" s="233"/>
      <c r="BG11" s="233"/>
      <c r="BH11" s="233"/>
      <c r="BI11" s="233"/>
      <c r="BJ11" s="233"/>
      <c r="BK11" s="233"/>
      <c r="BL11" s="233"/>
      <c r="BM11" s="233"/>
      <c r="BN11" s="233"/>
      <c r="BO11" s="233"/>
      <c r="BP11" s="233"/>
      <c r="BQ11" s="238">
        <v>5</v>
      </c>
      <c r="BR11" s="239"/>
      <c r="BS11" s="995" t="s">
        <v>619</v>
      </c>
      <c r="BT11" s="996"/>
      <c r="BU11" s="996"/>
      <c r="BV11" s="996"/>
      <c r="BW11" s="996"/>
      <c r="BX11" s="996"/>
      <c r="BY11" s="996"/>
      <c r="BZ11" s="996"/>
      <c r="CA11" s="996"/>
      <c r="CB11" s="996"/>
      <c r="CC11" s="996"/>
      <c r="CD11" s="996"/>
      <c r="CE11" s="996"/>
      <c r="CF11" s="996"/>
      <c r="CG11" s="1017"/>
      <c r="CH11" s="992">
        <v>46</v>
      </c>
      <c r="CI11" s="993"/>
      <c r="CJ11" s="993"/>
      <c r="CK11" s="993"/>
      <c r="CL11" s="994"/>
      <c r="CM11" s="992">
        <v>499</v>
      </c>
      <c r="CN11" s="993"/>
      <c r="CO11" s="993"/>
      <c r="CP11" s="993"/>
      <c r="CQ11" s="994"/>
      <c r="CR11" s="992">
        <v>9</v>
      </c>
      <c r="CS11" s="993"/>
      <c r="CT11" s="993"/>
      <c r="CU11" s="993"/>
      <c r="CV11" s="994"/>
      <c r="CW11" s="992" t="s">
        <v>624</v>
      </c>
      <c r="CX11" s="993"/>
      <c r="CY11" s="993"/>
      <c r="CZ11" s="993"/>
      <c r="DA11" s="994"/>
      <c r="DB11" s="992" t="s">
        <v>613</v>
      </c>
      <c r="DC11" s="993"/>
      <c r="DD11" s="993"/>
      <c r="DE11" s="993"/>
      <c r="DF11" s="994"/>
      <c r="DG11" s="992" t="s">
        <v>613</v>
      </c>
      <c r="DH11" s="993"/>
      <c r="DI11" s="993"/>
      <c r="DJ11" s="993"/>
      <c r="DK11" s="994"/>
      <c r="DL11" s="992" t="s">
        <v>613</v>
      </c>
      <c r="DM11" s="993"/>
      <c r="DN11" s="993"/>
      <c r="DO11" s="993"/>
      <c r="DP11" s="994"/>
      <c r="DQ11" s="992" t="s">
        <v>627</v>
      </c>
      <c r="DR11" s="993"/>
      <c r="DS11" s="993"/>
      <c r="DT11" s="993"/>
      <c r="DU11" s="994"/>
      <c r="DV11" s="995"/>
      <c r="DW11" s="996"/>
      <c r="DX11" s="996"/>
      <c r="DY11" s="996"/>
      <c r="DZ11" s="997"/>
      <c r="EA11" s="234"/>
    </row>
    <row r="12" spans="1:131" s="235" customFormat="1" ht="26.25" customHeight="1" x14ac:dyDescent="0.2">
      <c r="A12" s="238">
        <v>6</v>
      </c>
      <c r="B12" s="1032" t="s">
        <v>398</v>
      </c>
      <c r="C12" s="1033"/>
      <c r="D12" s="1033"/>
      <c r="E12" s="1033"/>
      <c r="F12" s="1033"/>
      <c r="G12" s="1033"/>
      <c r="H12" s="1033"/>
      <c r="I12" s="1033"/>
      <c r="J12" s="1033"/>
      <c r="K12" s="1033"/>
      <c r="L12" s="1033"/>
      <c r="M12" s="1033"/>
      <c r="N12" s="1033"/>
      <c r="O12" s="1033"/>
      <c r="P12" s="1034"/>
      <c r="Q12" s="1047">
        <v>32</v>
      </c>
      <c r="R12" s="1038"/>
      <c r="S12" s="1038"/>
      <c r="T12" s="1038"/>
      <c r="U12" s="1048"/>
      <c r="V12" s="1042">
        <v>30</v>
      </c>
      <c r="W12" s="1038"/>
      <c r="X12" s="1038"/>
      <c r="Y12" s="1038"/>
      <c r="Z12" s="1048"/>
      <c r="AA12" s="1042">
        <v>2</v>
      </c>
      <c r="AB12" s="1038"/>
      <c r="AC12" s="1038"/>
      <c r="AD12" s="1038"/>
      <c r="AE12" s="1039"/>
      <c r="AF12" s="1037">
        <v>2</v>
      </c>
      <c r="AG12" s="1038"/>
      <c r="AH12" s="1038"/>
      <c r="AI12" s="1038"/>
      <c r="AJ12" s="1039"/>
      <c r="AK12" s="1095">
        <v>20</v>
      </c>
      <c r="AL12" s="1096"/>
      <c r="AM12" s="1096"/>
      <c r="AN12" s="1096"/>
      <c r="AO12" s="1096"/>
      <c r="AP12" s="1096" t="s">
        <v>613</v>
      </c>
      <c r="AQ12" s="1096"/>
      <c r="AR12" s="1096"/>
      <c r="AS12" s="1096"/>
      <c r="AT12" s="1096"/>
      <c r="AU12" s="1097"/>
      <c r="AV12" s="1097"/>
      <c r="AW12" s="1097"/>
      <c r="AX12" s="1097"/>
      <c r="AY12" s="1098"/>
      <c r="AZ12" s="232"/>
      <c r="BA12" s="232"/>
      <c r="BB12" s="232"/>
      <c r="BC12" s="232"/>
      <c r="BD12" s="232"/>
      <c r="BE12" s="233"/>
      <c r="BF12" s="233"/>
      <c r="BG12" s="233"/>
      <c r="BH12" s="233"/>
      <c r="BI12" s="233"/>
      <c r="BJ12" s="233"/>
      <c r="BK12" s="233"/>
      <c r="BL12" s="233"/>
      <c r="BM12" s="233"/>
      <c r="BN12" s="233"/>
      <c r="BO12" s="233"/>
      <c r="BP12" s="233"/>
      <c r="BQ12" s="238">
        <v>6</v>
      </c>
      <c r="BR12" s="239"/>
      <c r="BS12" s="995" t="s">
        <v>620</v>
      </c>
      <c r="BT12" s="996"/>
      <c r="BU12" s="996"/>
      <c r="BV12" s="996"/>
      <c r="BW12" s="996"/>
      <c r="BX12" s="996"/>
      <c r="BY12" s="996"/>
      <c r="BZ12" s="996"/>
      <c r="CA12" s="996"/>
      <c r="CB12" s="996"/>
      <c r="CC12" s="996"/>
      <c r="CD12" s="996"/>
      <c r="CE12" s="996"/>
      <c r="CF12" s="996"/>
      <c r="CG12" s="1017"/>
      <c r="CH12" s="992">
        <v>5</v>
      </c>
      <c r="CI12" s="993"/>
      <c r="CJ12" s="993"/>
      <c r="CK12" s="993"/>
      <c r="CL12" s="994"/>
      <c r="CM12" s="992">
        <v>628</v>
      </c>
      <c r="CN12" s="993"/>
      <c r="CO12" s="993"/>
      <c r="CP12" s="993"/>
      <c r="CQ12" s="994"/>
      <c r="CR12" s="992">
        <v>5</v>
      </c>
      <c r="CS12" s="993"/>
      <c r="CT12" s="993"/>
      <c r="CU12" s="993"/>
      <c r="CV12" s="994"/>
      <c r="CW12" s="992" t="s">
        <v>613</v>
      </c>
      <c r="CX12" s="993"/>
      <c r="CY12" s="993"/>
      <c r="CZ12" s="993"/>
      <c r="DA12" s="994"/>
      <c r="DB12" s="992" t="s">
        <v>615</v>
      </c>
      <c r="DC12" s="993"/>
      <c r="DD12" s="993"/>
      <c r="DE12" s="993"/>
      <c r="DF12" s="994"/>
      <c r="DG12" s="992">
        <v>708</v>
      </c>
      <c r="DH12" s="993"/>
      <c r="DI12" s="993"/>
      <c r="DJ12" s="993"/>
      <c r="DK12" s="994"/>
      <c r="DL12" s="992" t="s">
        <v>613</v>
      </c>
      <c r="DM12" s="993"/>
      <c r="DN12" s="993"/>
      <c r="DO12" s="993"/>
      <c r="DP12" s="994"/>
      <c r="DQ12" s="992" t="s">
        <v>613</v>
      </c>
      <c r="DR12" s="993"/>
      <c r="DS12" s="993"/>
      <c r="DT12" s="993"/>
      <c r="DU12" s="994"/>
      <c r="DV12" s="995"/>
      <c r="DW12" s="996"/>
      <c r="DX12" s="996"/>
      <c r="DY12" s="996"/>
      <c r="DZ12" s="997"/>
      <c r="EA12" s="234"/>
    </row>
    <row r="13" spans="1:131" s="235" customFormat="1" ht="26.25" customHeight="1" x14ac:dyDescent="0.2">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95"/>
      <c r="AL13" s="1096"/>
      <c r="AM13" s="1096"/>
      <c r="AN13" s="1096"/>
      <c r="AO13" s="1096"/>
      <c r="AP13" s="1096"/>
      <c r="AQ13" s="1096"/>
      <c r="AR13" s="1096"/>
      <c r="AS13" s="1096"/>
      <c r="AT13" s="1096"/>
      <c r="AU13" s="1097"/>
      <c r="AV13" s="1097"/>
      <c r="AW13" s="1097"/>
      <c r="AX13" s="1097"/>
      <c r="AY13" s="1098"/>
      <c r="AZ13" s="232"/>
      <c r="BA13" s="232"/>
      <c r="BB13" s="232"/>
      <c r="BC13" s="232"/>
      <c r="BD13" s="232"/>
      <c r="BE13" s="233"/>
      <c r="BF13" s="233"/>
      <c r="BG13" s="233"/>
      <c r="BH13" s="233"/>
      <c r="BI13" s="233"/>
      <c r="BJ13" s="233"/>
      <c r="BK13" s="233"/>
      <c r="BL13" s="233"/>
      <c r="BM13" s="233"/>
      <c r="BN13" s="233"/>
      <c r="BO13" s="233"/>
      <c r="BP13" s="233"/>
      <c r="BQ13" s="238">
        <v>7</v>
      </c>
      <c r="BR13" s="239"/>
      <c r="BS13" s="995" t="s">
        <v>621</v>
      </c>
      <c r="BT13" s="996"/>
      <c r="BU13" s="996"/>
      <c r="BV13" s="996"/>
      <c r="BW13" s="996"/>
      <c r="BX13" s="996"/>
      <c r="BY13" s="996"/>
      <c r="BZ13" s="996"/>
      <c r="CA13" s="996"/>
      <c r="CB13" s="996"/>
      <c r="CC13" s="996"/>
      <c r="CD13" s="996"/>
      <c r="CE13" s="996"/>
      <c r="CF13" s="996"/>
      <c r="CG13" s="1017"/>
      <c r="CH13" s="992">
        <v>22</v>
      </c>
      <c r="CI13" s="993"/>
      <c r="CJ13" s="993"/>
      <c r="CK13" s="993"/>
      <c r="CL13" s="994"/>
      <c r="CM13" s="992">
        <v>403</v>
      </c>
      <c r="CN13" s="993"/>
      <c r="CO13" s="993"/>
      <c r="CP13" s="993"/>
      <c r="CQ13" s="994"/>
      <c r="CR13" s="992">
        <v>35</v>
      </c>
      <c r="CS13" s="993"/>
      <c r="CT13" s="993"/>
      <c r="CU13" s="993"/>
      <c r="CV13" s="994"/>
      <c r="CW13" s="992" t="s">
        <v>613</v>
      </c>
      <c r="CX13" s="993"/>
      <c r="CY13" s="993"/>
      <c r="CZ13" s="993"/>
      <c r="DA13" s="994"/>
      <c r="DB13" s="992" t="s">
        <v>613</v>
      </c>
      <c r="DC13" s="993"/>
      <c r="DD13" s="993"/>
      <c r="DE13" s="993"/>
      <c r="DF13" s="994"/>
      <c r="DG13" s="992" t="s">
        <v>613</v>
      </c>
      <c r="DH13" s="993"/>
      <c r="DI13" s="993"/>
      <c r="DJ13" s="993"/>
      <c r="DK13" s="994"/>
      <c r="DL13" s="992" t="s">
        <v>615</v>
      </c>
      <c r="DM13" s="993"/>
      <c r="DN13" s="993"/>
      <c r="DO13" s="993"/>
      <c r="DP13" s="994"/>
      <c r="DQ13" s="992" t="s">
        <v>613</v>
      </c>
      <c r="DR13" s="993"/>
      <c r="DS13" s="993"/>
      <c r="DT13" s="993"/>
      <c r="DU13" s="994"/>
      <c r="DV13" s="995"/>
      <c r="DW13" s="996"/>
      <c r="DX13" s="996"/>
      <c r="DY13" s="996"/>
      <c r="DZ13" s="997"/>
      <c r="EA13" s="234"/>
    </row>
    <row r="14" spans="1:131" s="235" customFormat="1" ht="26.25" customHeight="1" x14ac:dyDescent="0.2">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95"/>
      <c r="AL14" s="1096"/>
      <c r="AM14" s="1096"/>
      <c r="AN14" s="1096"/>
      <c r="AO14" s="1096"/>
      <c r="AP14" s="1096"/>
      <c r="AQ14" s="1096"/>
      <c r="AR14" s="1096"/>
      <c r="AS14" s="1096"/>
      <c r="AT14" s="1096"/>
      <c r="AU14" s="1097"/>
      <c r="AV14" s="1097"/>
      <c r="AW14" s="1097"/>
      <c r="AX14" s="1097"/>
      <c r="AY14" s="1098"/>
      <c r="AZ14" s="232"/>
      <c r="BA14" s="232"/>
      <c r="BB14" s="232"/>
      <c r="BC14" s="232"/>
      <c r="BD14" s="232"/>
      <c r="BE14" s="233"/>
      <c r="BF14" s="233"/>
      <c r="BG14" s="233"/>
      <c r="BH14" s="233"/>
      <c r="BI14" s="233"/>
      <c r="BJ14" s="233"/>
      <c r="BK14" s="233"/>
      <c r="BL14" s="233"/>
      <c r="BM14" s="233"/>
      <c r="BN14" s="233"/>
      <c r="BO14" s="233"/>
      <c r="BP14" s="233"/>
      <c r="BQ14" s="238">
        <v>8</v>
      </c>
      <c r="BR14" s="239"/>
      <c r="BS14" s="995" t="s">
        <v>622</v>
      </c>
      <c r="BT14" s="996"/>
      <c r="BU14" s="996"/>
      <c r="BV14" s="996"/>
      <c r="BW14" s="996"/>
      <c r="BX14" s="996"/>
      <c r="BY14" s="996"/>
      <c r="BZ14" s="996"/>
      <c r="CA14" s="996"/>
      <c r="CB14" s="996"/>
      <c r="CC14" s="996"/>
      <c r="CD14" s="996"/>
      <c r="CE14" s="996"/>
      <c r="CF14" s="996"/>
      <c r="CG14" s="1017"/>
      <c r="CH14" s="992">
        <v>2</v>
      </c>
      <c r="CI14" s="993"/>
      <c r="CJ14" s="993"/>
      <c r="CK14" s="993"/>
      <c r="CL14" s="994"/>
      <c r="CM14" s="992">
        <v>20</v>
      </c>
      <c r="CN14" s="993"/>
      <c r="CO14" s="993"/>
      <c r="CP14" s="993"/>
      <c r="CQ14" s="994"/>
      <c r="CR14" s="992">
        <v>3</v>
      </c>
      <c r="CS14" s="993"/>
      <c r="CT14" s="993"/>
      <c r="CU14" s="993"/>
      <c r="CV14" s="994"/>
      <c r="CW14" s="992">
        <v>20</v>
      </c>
      <c r="CX14" s="993"/>
      <c r="CY14" s="993"/>
      <c r="CZ14" s="993"/>
      <c r="DA14" s="994"/>
      <c r="DB14" s="992" t="s">
        <v>613</v>
      </c>
      <c r="DC14" s="993"/>
      <c r="DD14" s="993"/>
      <c r="DE14" s="993"/>
      <c r="DF14" s="994"/>
      <c r="DG14" s="992" t="s">
        <v>625</v>
      </c>
      <c r="DH14" s="993"/>
      <c r="DI14" s="993"/>
      <c r="DJ14" s="993"/>
      <c r="DK14" s="994"/>
      <c r="DL14" s="992" t="s">
        <v>613</v>
      </c>
      <c r="DM14" s="993"/>
      <c r="DN14" s="993"/>
      <c r="DO14" s="993"/>
      <c r="DP14" s="994"/>
      <c r="DQ14" s="992" t="s">
        <v>627</v>
      </c>
      <c r="DR14" s="993"/>
      <c r="DS14" s="993"/>
      <c r="DT14" s="993"/>
      <c r="DU14" s="994"/>
      <c r="DV14" s="995"/>
      <c r="DW14" s="996"/>
      <c r="DX14" s="996"/>
      <c r="DY14" s="996"/>
      <c r="DZ14" s="997"/>
      <c r="EA14" s="234"/>
    </row>
    <row r="15" spans="1:131" s="235" customFormat="1" ht="26.25" customHeight="1" x14ac:dyDescent="0.2">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95"/>
      <c r="AL15" s="1096"/>
      <c r="AM15" s="1096"/>
      <c r="AN15" s="1096"/>
      <c r="AO15" s="1096"/>
      <c r="AP15" s="1096"/>
      <c r="AQ15" s="1096"/>
      <c r="AR15" s="1096"/>
      <c r="AS15" s="1096"/>
      <c r="AT15" s="1096"/>
      <c r="AU15" s="1097"/>
      <c r="AV15" s="1097"/>
      <c r="AW15" s="1097"/>
      <c r="AX15" s="1097"/>
      <c r="AY15" s="1098"/>
      <c r="AZ15" s="232"/>
      <c r="BA15" s="232"/>
      <c r="BB15" s="232"/>
      <c r="BC15" s="232"/>
      <c r="BD15" s="232"/>
      <c r="BE15" s="233"/>
      <c r="BF15" s="233"/>
      <c r="BG15" s="233"/>
      <c r="BH15" s="233"/>
      <c r="BI15" s="233"/>
      <c r="BJ15" s="233"/>
      <c r="BK15" s="233"/>
      <c r="BL15" s="233"/>
      <c r="BM15" s="233"/>
      <c r="BN15" s="233"/>
      <c r="BO15" s="233"/>
      <c r="BP15" s="233"/>
      <c r="BQ15" s="238">
        <v>9</v>
      </c>
      <c r="BR15" s="239"/>
      <c r="BS15" s="995" t="s">
        <v>623</v>
      </c>
      <c r="BT15" s="996"/>
      <c r="BU15" s="996"/>
      <c r="BV15" s="996"/>
      <c r="BW15" s="996"/>
      <c r="BX15" s="996"/>
      <c r="BY15" s="996"/>
      <c r="BZ15" s="996"/>
      <c r="CA15" s="996"/>
      <c r="CB15" s="996"/>
      <c r="CC15" s="996"/>
      <c r="CD15" s="996"/>
      <c r="CE15" s="996"/>
      <c r="CF15" s="996"/>
      <c r="CG15" s="1017"/>
      <c r="CH15" s="992">
        <v>785</v>
      </c>
      <c r="CI15" s="993"/>
      <c r="CJ15" s="993"/>
      <c r="CK15" s="993"/>
      <c r="CL15" s="994"/>
      <c r="CM15" s="992">
        <v>4705</v>
      </c>
      <c r="CN15" s="993"/>
      <c r="CO15" s="993"/>
      <c r="CP15" s="993"/>
      <c r="CQ15" s="994"/>
      <c r="CR15" s="992">
        <v>658</v>
      </c>
      <c r="CS15" s="993"/>
      <c r="CT15" s="993"/>
      <c r="CU15" s="993"/>
      <c r="CV15" s="994"/>
      <c r="CW15" s="992" t="s">
        <v>626</v>
      </c>
      <c r="CX15" s="993"/>
      <c r="CY15" s="993"/>
      <c r="CZ15" s="993"/>
      <c r="DA15" s="994"/>
      <c r="DB15" s="992">
        <v>700</v>
      </c>
      <c r="DC15" s="993"/>
      <c r="DD15" s="993"/>
      <c r="DE15" s="993"/>
      <c r="DF15" s="994"/>
      <c r="DG15" s="992" t="s">
        <v>613</v>
      </c>
      <c r="DH15" s="993"/>
      <c r="DI15" s="993"/>
      <c r="DJ15" s="993"/>
      <c r="DK15" s="994"/>
      <c r="DL15" s="992" t="s">
        <v>613</v>
      </c>
      <c r="DM15" s="993"/>
      <c r="DN15" s="993"/>
      <c r="DO15" s="993"/>
      <c r="DP15" s="994"/>
      <c r="DQ15" s="992" t="s">
        <v>626</v>
      </c>
      <c r="DR15" s="993"/>
      <c r="DS15" s="993"/>
      <c r="DT15" s="993"/>
      <c r="DU15" s="994"/>
      <c r="DV15" s="995"/>
      <c r="DW15" s="996"/>
      <c r="DX15" s="996"/>
      <c r="DY15" s="996"/>
      <c r="DZ15" s="997"/>
      <c r="EA15" s="234"/>
    </row>
    <row r="16" spans="1:131" s="235" customFormat="1" ht="26.25" customHeight="1" x14ac:dyDescent="0.2">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95"/>
      <c r="AL16" s="1096"/>
      <c r="AM16" s="1096"/>
      <c r="AN16" s="1096"/>
      <c r="AO16" s="1096"/>
      <c r="AP16" s="1096"/>
      <c r="AQ16" s="1096"/>
      <c r="AR16" s="1096"/>
      <c r="AS16" s="1096"/>
      <c r="AT16" s="1096"/>
      <c r="AU16" s="1097"/>
      <c r="AV16" s="1097"/>
      <c r="AW16" s="1097"/>
      <c r="AX16" s="1097"/>
      <c r="AY16" s="1098"/>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95"/>
      <c r="AL17" s="1096"/>
      <c r="AM17" s="1096"/>
      <c r="AN17" s="1096"/>
      <c r="AO17" s="1096"/>
      <c r="AP17" s="1096"/>
      <c r="AQ17" s="1096"/>
      <c r="AR17" s="1096"/>
      <c r="AS17" s="1096"/>
      <c r="AT17" s="1096"/>
      <c r="AU17" s="1097"/>
      <c r="AV17" s="1097"/>
      <c r="AW17" s="1097"/>
      <c r="AX17" s="1097"/>
      <c r="AY17" s="1098"/>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95"/>
      <c r="AL18" s="1096"/>
      <c r="AM18" s="1096"/>
      <c r="AN18" s="1096"/>
      <c r="AO18" s="1096"/>
      <c r="AP18" s="1096"/>
      <c r="AQ18" s="1096"/>
      <c r="AR18" s="1096"/>
      <c r="AS18" s="1096"/>
      <c r="AT18" s="1096"/>
      <c r="AU18" s="1097"/>
      <c r="AV18" s="1097"/>
      <c r="AW18" s="1097"/>
      <c r="AX18" s="1097"/>
      <c r="AY18" s="1098"/>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95"/>
      <c r="AL19" s="1096"/>
      <c r="AM19" s="1096"/>
      <c r="AN19" s="1096"/>
      <c r="AO19" s="1096"/>
      <c r="AP19" s="1096"/>
      <c r="AQ19" s="1096"/>
      <c r="AR19" s="1096"/>
      <c r="AS19" s="1096"/>
      <c r="AT19" s="1096"/>
      <c r="AU19" s="1097"/>
      <c r="AV19" s="1097"/>
      <c r="AW19" s="1097"/>
      <c r="AX19" s="1097"/>
      <c r="AY19" s="1098"/>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95"/>
      <c r="AL20" s="1096"/>
      <c r="AM20" s="1096"/>
      <c r="AN20" s="1096"/>
      <c r="AO20" s="1096"/>
      <c r="AP20" s="1096"/>
      <c r="AQ20" s="1096"/>
      <c r="AR20" s="1096"/>
      <c r="AS20" s="1096"/>
      <c r="AT20" s="1096"/>
      <c r="AU20" s="1097"/>
      <c r="AV20" s="1097"/>
      <c r="AW20" s="1097"/>
      <c r="AX20" s="1097"/>
      <c r="AY20" s="1098"/>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95"/>
      <c r="AL21" s="1096"/>
      <c r="AM21" s="1096"/>
      <c r="AN21" s="1096"/>
      <c r="AO21" s="1096"/>
      <c r="AP21" s="1096"/>
      <c r="AQ21" s="1096"/>
      <c r="AR21" s="1096"/>
      <c r="AS21" s="1096"/>
      <c r="AT21" s="1096"/>
      <c r="AU21" s="1097"/>
      <c r="AV21" s="1097"/>
      <c r="AW21" s="1097"/>
      <c r="AX21" s="1097"/>
      <c r="AY21" s="1098"/>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2"/>
      <c r="C22" s="1033"/>
      <c r="D22" s="1033"/>
      <c r="E22" s="1033"/>
      <c r="F22" s="1033"/>
      <c r="G22" s="1033"/>
      <c r="H22" s="1033"/>
      <c r="I22" s="1033"/>
      <c r="J22" s="1033"/>
      <c r="K22" s="1033"/>
      <c r="L22" s="1033"/>
      <c r="M22" s="1033"/>
      <c r="N22" s="1033"/>
      <c r="O22" s="1033"/>
      <c r="P22" s="1034"/>
      <c r="Q22" s="1088"/>
      <c r="R22" s="1089"/>
      <c r="S22" s="1089"/>
      <c r="T22" s="1089"/>
      <c r="U22" s="1089"/>
      <c r="V22" s="1089"/>
      <c r="W22" s="1089"/>
      <c r="X22" s="1089"/>
      <c r="Y22" s="1089"/>
      <c r="Z22" s="1089"/>
      <c r="AA22" s="1089"/>
      <c r="AB22" s="1089"/>
      <c r="AC22" s="1089"/>
      <c r="AD22" s="1089"/>
      <c r="AE22" s="1090"/>
      <c r="AF22" s="1037"/>
      <c r="AG22" s="1038"/>
      <c r="AH22" s="1038"/>
      <c r="AI22" s="1038"/>
      <c r="AJ22" s="1039"/>
      <c r="AK22" s="1091"/>
      <c r="AL22" s="1092"/>
      <c r="AM22" s="1092"/>
      <c r="AN22" s="1092"/>
      <c r="AO22" s="1092"/>
      <c r="AP22" s="1092"/>
      <c r="AQ22" s="1092"/>
      <c r="AR22" s="1092"/>
      <c r="AS22" s="1092"/>
      <c r="AT22" s="1092"/>
      <c r="AU22" s="1093"/>
      <c r="AV22" s="1093"/>
      <c r="AW22" s="1093"/>
      <c r="AX22" s="1093"/>
      <c r="AY22" s="1094"/>
      <c r="AZ22" s="1030" t="s">
        <v>399</v>
      </c>
      <c r="BA22" s="1030"/>
      <c r="BB22" s="1030"/>
      <c r="BC22" s="1030"/>
      <c r="BD22" s="1031"/>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400</v>
      </c>
      <c r="B23" s="937" t="s">
        <v>401</v>
      </c>
      <c r="C23" s="938"/>
      <c r="D23" s="938"/>
      <c r="E23" s="938"/>
      <c r="F23" s="938"/>
      <c r="G23" s="938"/>
      <c r="H23" s="938"/>
      <c r="I23" s="938"/>
      <c r="J23" s="938"/>
      <c r="K23" s="938"/>
      <c r="L23" s="938"/>
      <c r="M23" s="938"/>
      <c r="N23" s="938"/>
      <c r="O23" s="938"/>
      <c r="P23" s="948"/>
      <c r="Q23" s="1082"/>
      <c r="R23" s="1076"/>
      <c r="S23" s="1076"/>
      <c r="T23" s="1076"/>
      <c r="U23" s="1076"/>
      <c r="V23" s="1076"/>
      <c r="W23" s="1076"/>
      <c r="X23" s="1076"/>
      <c r="Y23" s="1076"/>
      <c r="Z23" s="1076"/>
      <c r="AA23" s="1076"/>
      <c r="AB23" s="1076"/>
      <c r="AC23" s="1076"/>
      <c r="AD23" s="1076"/>
      <c r="AE23" s="1083"/>
      <c r="AF23" s="1084">
        <v>2742</v>
      </c>
      <c r="AG23" s="1076"/>
      <c r="AH23" s="1076"/>
      <c r="AI23" s="1076"/>
      <c r="AJ23" s="1085"/>
      <c r="AK23" s="1086"/>
      <c r="AL23" s="1087"/>
      <c r="AM23" s="1087"/>
      <c r="AN23" s="1087"/>
      <c r="AO23" s="1087"/>
      <c r="AP23" s="1076"/>
      <c r="AQ23" s="1076"/>
      <c r="AR23" s="1076"/>
      <c r="AS23" s="1076"/>
      <c r="AT23" s="1076"/>
      <c r="AU23" s="1077"/>
      <c r="AV23" s="1077"/>
      <c r="AW23" s="1077"/>
      <c r="AX23" s="1077"/>
      <c r="AY23" s="1078"/>
      <c r="AZ23" s="1079" t="s">
        <v>394</v>
      </c>
      <c r="BA23" s="1080"/>
      <c r="BB23" s="1080"/>
      <c r="BC23" s="1080"/>
      <c r="BD23" s="1081"/>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75" t="s">
        <v>402</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74" t="s">
        <v>403</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374</v>
      </c>
      <c r="B26" s="999"/>
      <c r="C26" s="999"/>
      <c r="D26" s="999"/>
      <c r="E26" s="999"/>
      <c r="F26" s="999"/>
      <c r="G26" s="999"/>
      <c r="H26" s="999"/>
      <c r="I26" s="999"/>
      <c r="J26" s="999"/>
      <c r="K26" s="999"/>
      <c r="L26" s="999"/>
      <c r="M26" s="999"/>
      <c r="N26" s="999"/>
      <c r="O26" s="999"/>
      <c r="P26" s="1000"/>
      <c r="Q26" s="1004" t="s">
        <v>404</v>
      </c>
      <c r="R26" s="1005"/>
      <c r="S26" s="1005"/>
      <c r="T26" s="1005"/>
      <c r="U26" s="1006"/>
      <c r="V26" s="1004" t="s">
        <v>405</v>
      </c>
      <c r="W26" s="1005"/>
      <c r="X26" s="1005"/>
      <c r="Y26" s="1005"/>
      <c r="Z26" s="1006"/>
      <c r="AA26" s="1004" t="s">
        <v>406</v>
      </c>
      <c r="AB26" s="1005"/>
      <c r="AC26" s="1005"/>
      <c r="AD26" s="1005"/>
      <c r="AE26" s="1005"/>
      <c r="AF26" s="1070" t="s">
        <v>407</v>
      </c>
      <c r="AG26" s="1011"/>
      <c r="AH26" s="1011"/>
      <c r="AI26" s="1011"/>
      <c r="AJ26" s="1071"/>
      <c r="AK26" s="1005" t="s">
        <v>408</v>
      </c>
      <c r="AL26" s="1005"/>
      <c r="AM26" s="1005"/>
      <c r="AN26" s="1005"/>
      <c r="AO26" s="1006"/>
      <c r="AP26" s="1004" t="s">
        <v>409</v>
      </c>
      <c r="AQ26" s="1005"/>
      <c r="AR26" s="1005"/>
      <c r="AS26" s="1005"/>
      <c r="AT26" s="1006"/>
      <c r="AU26" s="1004" t="s">
        <v>410</v>
      </c>
      <c r="AV26" s="1005"/>
      <c r="AW26" s="1005"/>
      <c r="AX26" s="1005"/>
      <c r="AY26" s="1006"/>
      <c r="AZ26" s="1004" t="s">
        <v>411</v>
      </c>
      <c r="BA26" s="1005"/>
      <c r="BB26" s="1005"/>
      <c r="BC26" s="1005"/>
      <c r="BD26" s="1006"/>
      <c r="BE26" s="1004" t="s">
        <v>381</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72"/>
      <c r="AG27" s="1014"/>
      <c r="AH27" s="1014"/>
      <c r="AI27" s="1014"/>
      <c r="AJ27" s="1073"/>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9" t="s">
        <v>412</v>
      </c>
      <c r="C28" s="1060"/>
      <c r="D28" s="1060"/>
      <c r="E28" s="1060"/>
      <c r="F28" s="1060"/>
      <c r="G28" s="1060"/>
      <c r="H28" s="1060"/>
      <c r="I28" s="1060"/>
      <c r="J28" s="1060"/>
      <c r="K28" s="1060"/>
      <c r="L28" s="1060"/>
      <c r="M28" s="1060"/>
      <c r="N28" s="1060"/>
      <c r="O28" s="1060"/>
      <c r="P28" s="1061"/>
      <c r="Q28" s="1062">
        <v>15790</v>
      </c>
      <c r="R28" s="1063"/>
      <c r="S28" s="1063"/>
      <c r="T28" s="1063"/>
      <c r="U28" s="1064"/>
      <c r="V28" s="1065">
        <v>15320</v>
      </c>
      <c r="W28" s="1063"/>
      <c r="X28" s="1063"/>
      <c r="Y28" s="1063"/>
      <c r="Z28" s="1064"/>
      <c r="AA28" s="1065">
        <v>470</v>
      </c>
      <c r="AB28" s="1063"/>
      <c r="AC28" s="1063"/>
      <c r="AD28" s="1063"/>
      <c r="AE28" s="1066"/>
      <c r="AF28" s="1067">
        <v>470</v>
      </c>
      <c r="AG28" s="1068"/>
      <c r="AH28" s="1068"/>
      <c r="AI28" s="1068"/>
      <c r="AJ28" s="1069"/>
      <c r="AK28" s="1050">
        <v>1148</v>
      </c>
      <c r="AL28" s="1051"/>
      <c r="AM28" s="1051"/>
      <c r="AN28" s="1051"/>
      <c r="AO28" s="1052"/>
      <c r="AP28" s="1053" t="s">
        <v>545</v>
      </c>
      <c r="AQ28" s="1051"/>
      <c r="AR28" s="1051"/>
      <c r="AS28" s="1051"/>
      <c r="AT28" s="1052"/>
      <c r="AU28" s="1053" t="s">
        <v>545</v>
      </c>
      <c r="AV28" s="1051"/>
      <c r="AW28" s="1051"/>
      <c r="AX28" s="1051"/>
      <c r="AY28" s="1052"/>
      <c r="AZ28" s="1054" t="s">
        <v>545</v>
      </c>
      <c r="BA28" s="1055"/>
      <c r="BB28" s="1055"/>
      <c r="BC28" s="1055"/>
      <c r="BD28" s="1056"/>
      <c r="BE28" s="1057"/>
      <c r="BF28" s="1057"/>
      <c r="BG28" s="1057"/>
      <c r="BH28" s="1057"/>
      <c r="BI28" s="1058"/>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2" t="s">
        <v>413</v>
      </c>
      <c r="C29" s="1033"/>
      <c r="D29" s="1033"/>
      <c r="E29" s="1033"/>
      <c r="F29" s="1033"/>
      <c r="G29" s="1033"/>
      <c r="H29" s="1033"/>
      <c r="I29" s="1033"/>
      <c r="J29" s="1033"/>
      <c r="K29" s="1033"/>
      <c r="L29" s="1033"/>
      <c r="M29" s="1033"/>
      <c r="N29" s="1033"/>
      <c r="O29" s="1033"/>
      <c r="P29" s="1034"/>
      <c r="Q29" s="1047">
        <v>11881</v>
      </c>
      <c r="R29" s="1038"/>
      <c r="S29" s="1038"/>
      <c r="T29" s="1038"/>
      <c r="U29" s="1048"/>
      <c r="V29" s="1042">
        <v>11276</v>
      </c>
      <c r="W29" s="1038"/>
      <c r="X29" s="1038"/>
      <c r="Y29" s="1038"/>
      <c r="Z29" s="1048"/>
      <c r="AA29" s="1042">
        <v>605</v>
      </c>
      <c r="AB29" s="1038"/>
      <c r="AC29" s="1038"/>
      <c r="AD29" s="1038"/>
      <c r="AE29" s="1039"/>
      <c r="AF29" s="1037">
        <v>605</v>
      </c>
      <c r="AG29" s="1038"/>
      <c r="AH29" s="1038"/>
      <c r="AI29" s="1038"/>
      <c r="AJ29" s="1039"/>
      <c r="AK29" s="1049">
        <v>1839</v>
      </c>
      <c r="AL29" s="982"/>
      <c r="AM29" s="982"/>
      <c r="AN29" s="982"/>
      <c r="AO29" s="983"/>
      <c r="AP29" s="984" t="s">
        <v>545</v>
      </c>
      <c r="AQ29" s="982"/>
      <c r="AR29" s="982"/>
      <c r="AS29" s="982"/>
      <c r="AT29" s="983"/>
      <c r="AU29" s="984" t="s">
        <v>545</v>
      </c>
      <c r="AV29" s="982"/>
      <c r="AW29" s="982"/>
      <c r="AX29" s="982"/>
      <c r="AY29" s="983"/>
      <c r="AZ29" s="1044" t="s">
        <v>545</v>
      </c>
      <c r="BA29" s="1045"/>
      <c r="BB29" s="1045"/>
      <c r="BC29" s="1045"/>
      <c r="BD29" s="1046"/>
      <c r="BE29" s="975"/>
      <c r="BF29" s="975"/>
      <c r="BG29" s="975"/>
      <c r="BH29" s="975"/>
      <c r="BI29" s="976"/>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2" t="s">
        <v>414</v>
      </c>
      <c r="C30" s="1033"/>
      <c r="D30" s="1033"/>
      <c r="E30" s="1033"/>
      <c r="F30" s="1033"/>
      <c r="G30" s="1033"/>
      <c r="H30" s="1033"/>
      <c r="I30" s="1033"/>
      <c r="J30" s="1033"/>
      <c r="K30" s="1033"/>
      <c r="L30" s="1033"/>
      <c r="M30" s="1033"/>
      <c r="N30" s="1033"/>
      <c r="O30" s="1033"/>
      <c r="P30" s="1034"/>
      <c r="Q30" s="1047">
        <v>1937</v>
      </c>
      <c r="R30" s="1038"/>
      <c r="S30" s="1038"/>
      <c r="T30" s="1038"/>
      <c r="U30" s="1048"/>
      <c r="V30" s="1042">
        <v>1935</v>
      </c>
      <c r="W30" s="1038"/>
      <c r="X30" s="1038"/>
      <c r="Y30" s="1038"/>
      <c r="Z30" s="1048"/>
      <c r="AA30" s="1042">
        <v>2</v>
      </c>
      <c r="AB30" s="1038"/>
      <c r="AC30" s="1038"/>
      <c r="AD30" s="1038"/>
      <c r="AE30" s="1039"/>
      <c r="AF30" s="1037">
        <v>2</v>
      </c>
      <c r="AG30" s="1038"/>
      <c r="AH30" s="1038"/>
      <c r="AI30" s="1038"/>
      <c r="AJ30" s="1039"/>
      <c r="AK30" s="1049">
        <v>400</v>
      </c>
      <c r="AL30" s="982"/>
      <c r="AM30" s="982"/>
      <c r="AN30" s="982"/>
      <c r="AO30" s="983"/>
      <c r="AP30" s="984" t="s">
        <v>545</v>
      </c>
      <c r="AQ30" s="982"/>
      <c r="AR30" s="982"/>
      <c r="AS30" s="982"/>
      <c r="AT30" s="983"/>
      <c r="AU30" s="984" t="s">
        <v>545</v>
      </c>
      <c r="AV30" s="982"/>
      <c r="AW30" s="982"/>
      <c r="AX30" s="982"/>
      <c r="AY30" s="983"/>
      <c r="AZ30" s="1044" t="s">
        <v>545</v>
      </c>
      <c r="BA30" s="1045"/>
      <c r="BB30" s="1045"/>
      <c r="BC30" s="1045"/>
      <c r="BD30" s="1046"/>
      <c r="BE30" s="975"/>
      <c r="BF30" s="975"/>
      <c r="BG30" s="975"/>
      <c r="BH30" s="975"/>
      <c r="BI30" s="976"/>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2" t="s">
        <v>415</v>
      </c>
      <c r="C31" s="1033"/>
      <c r="D31" s="1033"/>
      <c r="E31" s="1033"/>
      <c r="F31" s="1033"/>
      <c r="G31" s="1033"/>
      <c r="H31" s="1033"/>
      <c r="I31" s="1033"/>
      <c r="J31" s="1033"/>
      <c r="K31" s="1033"/>
      <c r="L31" s="1033"/>
      <c r="M31" s="1033"/>
      <c r="N31" s="1033"/>
      <c r="O31" s="1033"/>
      <c r="P31" s="1034"/>
      <c r="Q31" s="1047">
        <v>2772</v>
      </c>
      <c r="R31" s="1038"/>
      <c r="S31" s="1038"/>
      <c r="T31" s="1038"/>
      <c r="U31" s="1048"/>
      <c r="V31" s="1042">
        <v>2060</v>
      </c>
      <c r="W31" s="1038"/>
      <c r="X31" s="1038"/>
      <c r="Y31" s="1038"/>
      <c r="Z31" s="1048"/>
      <c r="AA31" s="1042">
        <v>711</v>
      </c>
      <c r="AB31" s="1038"/>
      <c r="AC31" s="1038"/>
      <c r="AD31" s="1038"/>
      <c r="AE31" s="1039"/>
      <c r="AF31" s="1037">
        <v>7947</v>
      </c>
      <c r="AG31" s="1038"/>
      <c r="AH31" s="1038"/>
      <c r="AI31" s="1038"/>
      <c r="AJ31" s="1039"/>
      <c r="AK31" s="1049">
        <v>132</v>
      </c>
      <c r="AL31" s="982"/>
      <c r="AM31" s="982"/>
      <c r="AN31" s="982"/>
      <c r="AO31" s="983"/>
      <c r="AP31" s="984">
        <v>3570</v>
      </c>
      <c r="AQ31" s="982"/>
      <c r="AR31" s="982"/>
      <c r="AS31" s="982"/>
      <c r="AT31" s="983"/>
      <c r="AU31" s="984">
        <v>164</v>
      </c>
      <c r="AV31" s="982"/>
      <c r="AW31" s="982"/>
      <c r="AX31" s="982"/>
      <c r="AY31" s="983"/>
      <c r="AZ31" s="1044" t="s">
        <v>545</v>
      </c>
      <c r="BA31" s="1045"/>
      <c r="BB31" s="1045"/>
      <c r="BC31" s="1045"/>
      <c r="BD31" s="1046"/>
      <c r="BE31" s="975" t="s">
        <v>416</v>
      </c>
      <c r="BF31" s="975"/>
      <c r="BG31" s="975"/>
      <c r="BH31" s="975"/>
      <c r="BI31" s="976"/>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2" t="s">
        <v>417</v>
      </c>
      <c r="C32" s="1033"/>
      <c r="D32" s="1033"/>
      <c r="E32" s="1033"/>
      <c r="F32" s="1033"/>
      <c r="G32" s="1033"/>
      <c r="H32" s="1033"/>
      <c r="I32" s="1033"/>
      <c r="J32" s="1033"/>
      <c r="K32" s="1033"/>
      <c r="L32" s="1033"/>
      <c r="M32" s="1033"/>
      <c r="N32" s="1033"/>
      <c r="O32" s="1033"/>
      <c r="P32" s="1034"/>
      <c r="Q32" s="1047">
        <v>4516</v>
      </c>
      <c r="R32" s="1038"/>
      <c r="S32" s="1038"/>
      <c r="T32" s="1038"/>
      <c r="U32" s="1048"/>
      <c r="V32" s="1042">
        <v>4200</v>
      </c>
      <c r="W32" s="1038"/>
      <c r="X32" s="1038"/>
      <c r="Y32" s="1038"/>
      <c r="Z32" s="1048"/>
      <c r="AA32" s="1042">
        <v>315</v>
      </c>
      <c r="AB32" s="1038"/>
      <c r="AC32" s="1038"/>
      <c r="AD32" s="1038"/>
      <c r="AE32" s="1039"/>
      <c r="AF32" s="1037">
        <v>489</v>
      </c>
      <c r="AG32" s="1038"/>
      <c r="AH32" s="1038"/>
      <c r="AI32" s="1038"/>
      <c r="AJ32" s="1039"/>
      <c r="AK32" s="1049">
        <v>1714</v>
      </c>
      <c r="AL32" s="982"/>
      <c r="AM32" s="982"/>
      <c r="AN32" s="982"/>
      <c r="AO32" s="983"/>
      <c r="AP32" s="984">
        <v>28966</v>
      </c>
      <c r="AQ32" s="982"/>
      <c r="AR32" s="982"/>
      <c r="AS32" s="982"/>
      <c r="AT32" s="983"/>
      <c r="AU32" s="984">
        <v>20131</v>
      </c>
      <c r="AV32" s="982"/>
      <c r="AW32" s="982"/>
      <c r="AX32" s="982"/>
      <c r="AY32" s="983"/>
      <c r="AZ32" s="1044" t="s">
        <v>545</v>
      </c>
      <c r="BA32" s="1045"/>
      <c r="BB32" s="1045"/>
      <c r="BC32" s="1045"/>
      <c r="BD32" s="1046"/>
      <c r="BE32" s="975" t="s">
        <v>418</v>
      </c>
      <c r="BF32" s="975"/>
      <c r="BG32" s="975"/>
      <c r="BH32" s="975"/>
      <c r="BI32" s="976"/>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2" t="s">
        <v>419</v>
      </c>
      <c r="C33" s="1033"/>
      <c r="D33" s="1033"/>
      <c r="E33" s="1033"/>
      <c r="F33" s="1033"/>
      <c r="G33" s="1033"/>
      <c r="H33" s="1033"/>
      <c r="I33" s="1033"/>
      <c r="J33" s="1033"/>
      <c r="K33" s="1033"/>
      <c r="L33" s="1033"/>
      <c r="M33" s="1033"/>
      <c r="N33" s="1033"/>
      <c r="O33" s="1033"/>
      <c r="P33" s="1034"/>
      <c r="Q33" s="1047">
        <v>367</v>
      </c>
      <c r="R33" s="1038"/>
      <c r="S33" s="1038"/>
      <c r="T33" s="1038"/>
      <c r="U33" s="1048"/>
      <c r="V33" s="1042">
        <v>367</v>
      </c>
      <c r="W33" s="1038"/>
      <c r="X33" s="1038"/>
      <c r="Y33" s="1038"/>
      <c r="Z33" s="1048"/>
      <c r="AA33" s="1042" t="s">
        <v>545</v>
      </c>
      <c r="AB33" s="1038"/>
      <c r="AC33" s="1038"/>
      <c r="AD33" s="1038"/>
      <c r="AE33" s="1039"/>
      <c r="AF33" s="1037" t="s">
        <v>420</v>
      </c>
      <c r="AG33" s="1038"/>
      <c r="AH33" s="1038"/>
      <c r="AI33" s="1038"/>
      <c r="AJ33" s="1039"/>
      <c r="AK33" s="1049">
        <v>65</v>
      </c>
      <c r="AL33" s="982"/>
      <c r="AM33" s="982"/>
      <c r="AN33" s="982"/>
      <c r="AO33" s="983"/>
      <c r="AP33" s="984">
        <v>1540</v>
      </c>
      <c r="AQ33" s="982"/>
      <c r="AR33" s="982"/>
      <c r="AS33" s="982"/>
      <c r="AT33" s="983"/>
      <c r="AU33" s="984" t="s">
        <v>545</v>
      </c>
      <c r="AV33" s="982"/>
      <c r="AW33" s="982"/>
      <c r="AX33" s="982"/>
      <c r="AY33" s="983"/>
      <c r="AZ33" s="1044" t="s">
        <v>545</v>
      </c>
      <c r="BA33" s="1045"/>
      <c r="BB33" s="1045"/>
      <c r="BC33" s="1045"/>
      <c r="BD33" s="1046"/>
      <c r="BE33" s="975" t="s">
        <v>421</v>
      </c>
      <c r="BF33" s="975"/>
      <c r="BG33" s="975"/>
      <c r="BH33" s="975"/>
      <c r="BI33" s="976"/>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3"/>
      <c r="AL34" s="974"/>
      <c r="AM34" s="974"/>
      <c r="AN34" s="974"/>
      <c r="AO34" s="974"/>
      <c r="AP34" s="974"/>
      <c r="AQ34" s="974"/>
      <c r="AR34" s="974"/>
      <c r="AS34" s="974"/>
      <c r="AT34" s="974"/>
      <c r="AU34" s="974"/>
      <c r="AV34" s="974"/>
      <c r="AW34" s="974"/>
      <c r="AX34" s="974"/>
      <c r="AY34" s="974"/>
      <c r="AZ34" s="1043"/>
      <c r="BA34" s="1043"/>
      <c r="BB34" s="1043"/>
      <c r="BC34" s="1043"/>
      <c r="BD34" s="1043"/>
      <c r="BE34" s="975"/>
      <c r="BF34" s="975"/>
      <c r="BG34" s="975"/>
      <c r="BH34" s="975"/>
      <c r="BI34" s="976"/>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3"/>
      <c r="AL35" s="974"/>
      <c r="AM35" s="974"/>
      <c r="AN35" s="974"/>
      <c r="AO35" s="974"/>
      <c r="AP35" s="974"/>
      <c r="AQ35" s="974"/>
      <c r="AR35" s="974"/>
      <c r="AS35" s="974"/>
      <c r="AT35" s="974"/>
      <c r="AU35" s="974"/>
      <c r="AV35" s="974"/>
      <c r="AW35" s="974"/>
      <c r="AX35" s="974"/>
      <c r="AY35" s="974"/>
      <c r="AZ35" s="1043"/>
      <c r="BA35" s="1043"/>
      <c r="BB35" s="1043"/>
      <c r="BC35" s="1043"/>
      <c r="BD35" s="1043"/>
      <c r="BE35" s="975"/>
      <c r="BF35" s="975"/>
      <c r="BG35" s="975"/>
      <c r="BH35" s="975"/>
      <c r="BI35" s="976"/>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3"/>
      <c r="AL36" s="974"/>
      <c r="AM36" s="974"/>
      <c r="AN36" s="974"/>
      <c r="AO36" s="974"/>
      <c r="AP36" s="974"/>
      <c r="AQ36" s="974"/>
      <c r="AR36" s="974"/>
      <c r="AS36" s="974"/>
      <c r="AT36" s="974"/>
      <c r="AU36" s="974"/>
      <c r="AV36" s="974"/>
      <c r="AW36" s="974"/>
      <c r="AX36" s="974"/>
      <c r="AY36" s="974"/>
      <c r="AZ36" s="1043"/>
      <c r="BA36" s="1043"/>
      <c r="BB36" s="1043"/>
      <c r="BC36" s="1043"/>
      <c r="BD36" s="1043"/>
      <c r="BE36" s="975"/>
      <c r="BF36" s="975"/>
      <c r="BG36" s="975"/>
      <c r="BH36" s="975"/>
      <c r="BI36" s="976"/>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3"/>
      <c r="AL37" s="974"/>
      <c r="AM37" s="974"/>
      <c r="AN37" s="974"/>
      <c r="AO37" s="974"/>
      <c r="AP37" s="974"/>
      <c r="AQ37" s="974"/>
      <c r="AR37" s="974"/>
      <c r="AS37" s="974"/>
      <c r="AT37" s="974"/>
      <c r="AU37" s="974"/>
      <c r="AV37" s="974"/>
      <c r="AW37" s="974"/>
      <c r="AX37" s="974"/>
      <c r="AY37" s="974"/>
      <c r="AZ37" s="1043"/>
      <c r="BA37" s="1043"/>
      <c r="BB37" s="1043"/>
      <c r="BC37" s="1043"/>
      <c r="BD37" s="1043"/>
      <c r="BE37" s="975"/>
      <c r="BF37" s="975"/>
      <c r="BG37" s="975"/>
      <c r="BH37" s="975"/>
      <c r="BI37" s="976"/>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3"/>
      <c r="AL38" s="974"/>
      <c r="AM38" s="974"/>
      <c r="AN38" s="974"/>
      <c r="AO38" s="974"/>
      <c r="AP38" s="974"/>
      <c r="AQ38" s="974"/>
      <c r="AR38" s="974"/>
      <c r="AS38" s="974"/>
      <c r="AT38" s="974"/>
      <c r="AU38" s="974"/>
      <c r="AV38" s="974"/>
      <c r="AW38" s="974"/>
      <c r="AX38" s="974"/>
      <c r="AY38" s="974"/>
      <c r="AZ38" s="1043"/>
      <c r="BA38" s="1043"/>
      <c r="BB38" s="1043"/>
      <c r="BC38" s="1043"/>
      <c r="BD38" s="1043"/>
      <c r="BE38" s="975"/>
      <c r="BF38" s="975"/>
      <c r="BG38" s="975"/>
      <c r="BH38" s="975"/>
      <c r="BI38" s="976"/>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3"/>
      <c r="AL39" s="974"/>
      <c r="AM39" s="974"/>
      <c r="AN39" s="974"/>
      <c r="AO39" s="974"/>
      <c r="AP39" s="974"/>
      <c r="AQ39" s="974"/>
      <c r="AR39" s="974"/>
      <c r="AS39" s="974"/>
      <c r="AT39" s="974"/>
      <c r="AU39" s="974"/>
      <c r="AV39" s="974"/>
      <c r="AW39" s="974"/>
      <c r="AX39" s="974"/>
      <c r="AY39" s="974"/>
      <c r="AZ39" s="1043"/>
      <c r="BA39" s="1043"/>
      <c r="BB39" s="1043"/>
      <c r="BC39" s="1043"/>
      <c r="BD39" s="1043"/>
      <c r="BE39" s="975"/>
      <c r="BF39" s="975"/>
      <c r="BG39" s="975"/>
      <c r="BH39" s="975"/>
      <c r="BI39" s="976"/>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3"/>
      <c r="AL40" s="974"/>
      <c r="AM40" s="974"/>
      <c r="AN40" s="974"/>
      <c r="AO40" s="974"/>
      <c r="AP40" s="974"/>
      <c r="AQ40" s="974"/>
      <c r="AR40" s="974"/>
      <c r="AS40" s="974"/>
      <c r="AT40" s="974"/>
      <c r="AU40" s="974"/>
      <c r="AV40" s="974"/>
      <c r="AW40" s="974"/>
      <c r="AX40" s="974"/>
      <c r="AY40" s="974"/>
      <c r="AZ40" s="1043"/>
      <c r="BA40" s="1043"/>
      <c r="BB40" s="1043"/>
      <c r="BC40" s="1043"/>
      <c r="BD40" s="1043"/>
      <c r="BE40" s="975"/>
      <c r="BF40" s="975"/>
      <c r="BG40" s="975"/>
      <c r="BH40" s="975"/>
      <c r="BI40" s="976"/>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3"/>
      <c r="AL41" s="974"/>
      <c r="AM41" s="974"/>
      <c r="AN41" s="974"/>
      <c r="AO41" s="974"/>
      <c r="AP41" s="974"/>
      <c r="AQ41" s="974"/>
      <c r="AR41" s="974"/>
      <c r="AS41" s="974"/>
      <c r="AT41" s="974"/>
      <c r="AU41" s="974"/>
      <c r="AV41" s="974"/>
      <c r="AW41" s="974"/>
      <c r="AX41" s="974"/>
      <c r="AY41" s="974"/>
      <c r="AZ41" s="1043"/>
      <c r="BA41" s="1043"/>
      <c r="BB41" s="1043"/>
      <c r="BC41" s="1043"/>
      <c r="BD41" s="1043"/>
      <c r="BE41" s="975"/>
      <c r="BF41" s="975"/>
      <c r="BG41" s="975"/>
      <c r="BH41" s="975"/>
      <c r="BI41" s="976"/>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3"/>
      <c r="AL42" s="974"/>
      <c r="AM42" s="974"/>
      <c r="AN42" s="974"/>
      <c r="AO42" s="974"/>
      <c r="AP42" s="974"/>
      <c r="AQ42" s="974"/>
      <c r="AR42" s="974"/>
      <c r="AS42" s="974"/>
      <c r="AT42" s="974"/>
      <c r="AU42" s="974"/>
      <c r="AV42" s="974"/>
      <c r="AW42" s="974"/>
      <c r="AX42" s="974"/>
      <c r="AY42" s="974"/>
      <c r="AZ42" s="1043"/>
      <c r="BA42" s="1043"/>
      <c r="BB42" s="1043"/>
      <c r="BC42" s="1043"/>
      <c r="BD42" s="1043"/>
      <c r="BE42" s="975"/>
      <c r="BF42" s="975"/>
      <c r="BG42" s="975"/>
      <c r="BH42" s="975"/>
      <c r="BI42" s="976"/>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3"/>
      <c r="AL43" s="974"/>
      <c r="AM43" s="974"/>
      <c r="AN43" s="974"/>
      <c r="AO43" s="974"/>
      <c r="AP43" s="974"/>
      <c r="AQ43" s="974"/>
      <c r="AR43" s="974"/>
      <c r="AS43" s="974"/>
      <c r="AT43" s="974"/>
      <c r="AU43" s="974"/>
      <c r="AV43" s="974"/>
      <c r="AW43" s="974"/>
      <c r="AX43" s="974"/>
      <c r="AY43" s="974"/>
      <c r="AZ43" s="1043"/>
      <c r="BA43" s="1043"/>
      <c r="BB43" s="1043"/>
      <c r="BC43" s="1043"/>
      <c r="BD43" s="1043"/>
      <c r="BE43" s="975"/>
      <c r="BF43" s="975"/>
      <c r="BG43" s="975"/>
      <c r="BH43" s="975"/>
      <c r="BI43" s="976"/>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3"/>
      <c r="AL44" s="974"/>
      <c r="AM44" s="974"/>
      <c r="AN44" s="974"/>
      <c r="AO44" s="974"/>
      <c r="AP44" s="974"/>
      <c r="AQ44" s="974"/>
      <c r="AR44" s="974"/>
      <c r="AS44" s="974"/>
      <c r="AT44" s="974"/>
      <c r="AU44" s="974"/>
      <c r="AV44" s="974"/>
      <c r="AW44" s="974"/>
      <c r="AX44" s="974"/>
      <c r="AY44" s="974"/>
      <c r="AZ44" s="1043"/>
      <c r="BA44" s="1043"/>
      <c r="BB44" s="1043"/>
      <c r="BC44" s="1043"/>
      <c r="BD44" s="1043"/>
      <c r="BE44" s="975"/>
      <c r="BF44" s="975"/>
      <c r="BG44" s="975"/>
      <c r="BH44" s="975"/>
      <c r="BI44" s="976"/>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3"/>
      <c r="AL45" s="974"/>
      <c r="AM45" s="974"/>
      <c r="AN45" s="974"/>
      <c r="AO45" s="974"/>
      <c r="AP45" s="974"/>
      <c r="AQ45" s="974"/>
      <c r="AR45" s="974"/>
      <c r="AS45" s="974"/>
      <c r="AT45" s="974"/>
      <c r="AU45" s="974"/>
      <c r="AV45" s="974"/>
      <c r="AW45" s="974"/>
      <c r="AX45" s="974"/>
      <c r="AY45" s="974"/>
      <c r="AZ45" s="1043"/>
      <c r="BA45" s="1043"/>
      <c r="BB45" s="1043"/>
      <c r="BC45" s="1043"/>
      <c r="BD45" s="1043"/>
      <c r="BE45" s="975"/>
      <c r="BF45" s="975"/>
      <c r="BG45" s="975"/>
      <c r="BH45" s="975"/>
      <c r="BI45" s="976"/>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3"/>
      <c r="AL46" s="974"/>
      <c r="AM46" s="974"/>
      <c r="AN46" s="974"/>
      <c r="AO46" s="974"/>
      <c r="AP46" s="974"/>
      <c r="AQ46" s="974"/>
      <c r="AR46" s="974"/>
      <c r="AS46" s="974"/>
      <c r="AT46" s="974"/>
      <c r="AU46" s="974"/>
      <c r="AV46" s="974"/>
      <c r="AW46" s="974"/>
      <c r="AX46" s="974"/>
      <c r="AY46" s="974"/>
      <c r="AZ46" s="1043"/>
      <c r="BA46" s="1043"/>
      <c r="BB46" s="1043"/>
      <c r="BC46" s="1043"/>
      <c r="BD46" s="1043"/>
      <c r="BE46" s="975"/>
      <c r="BF46" s="975"/>
      <c r="BG46" s="975"/>
      <c r="BH46" s="975"/>
      <c r="BI46" s="976"/>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3"/>
      <c r="AL47" s="974"/>
      <c r="AM47" s="974"/>
      <c r="AN47" s="974"/>
      <c r="AO47" s="974"/>
      <c r="AP47" s="974"/>
      <c r="AQ47" s="974"/>
      <c r="AR47" s="974"/>
      <c r="AS47" s="974"/>
      <c r="AT47" s="974"/>
      <c r="AU47" s="974"/>
      <c r="AV47" s="974"/>
      <c r="AW47" s="974"/>
      <c r="AX47" s="974"/>
      <c r="AY47" s="974"/>
      <c r="AZ47" s="1043"/>
      <c r="BA47" s="1043"/>
      <c r="BB47" s="1043"/>
      <c r="BC47" s="1043"/>
      <c r="BD47" s="1043"/>
      <c r="BE47" s="975"/>
      <c r="BF47" s="975"/>
      <c r="BG47" s="975"/>
      <c r="BH47" s="975"/>
      <c r="BI47" s="976"/>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3"/>
      <c r="AL48" s="974"/>
      <c r="AM48" s="974"/>
      <c r="AN48" s="974"/>
      <c r="AO48" s="974"/>
      <c r="AP48" s="974"/>
      <c r="AQ48" s="974"/>
      <c r="AR48" s="974"/>
      <c r="AS48" s="974"/>
      <c r="AT48" s="974"/>
      <c r="AU48" s="974"/>
      <c r="AV48" s="974"/>
      <c r="AW48" s="974"/>
      <c r="AX48" s="974"/>
      <c r="AY48" s="974"/>
      <c r="AZ48" s="1043"/>
      <c r="BA48" s="1043"/>
      <c r="BB48" s="1043"/>
      <c r="BC48" s="1043"/>
      <c r="BD48" s="1043"/>
      <c r="BE48" s="975"/>
      <c r="BF48" s="975"/>
      <c r="BG48" s="975"/>
      <c r="BH48" s="975"/>
      <c r="BI48" s="976"/>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3"/>
      <c r="AL49" s="974"/>
      <c r="AM49" s="974"/>
      <c r="AN49" s="974"/>
      <c r="AO49" s="974"/>
      <c r="AP49" s="974"/>
      <c r="AQ49" s="974"/>
      <c r="AR49" s="974"/>
      <c r="AS49" s="974"/>
      <c r="AT49" s="974"/>
      <c r="AU49" s="974"/>
      <c r="AV49" s="974"/>
      <c r="AW49" s="974"/>
      <c r="AX49" s="974"/>
      <c r="AY49" s="974"/>
      <c r="AZ49" s="1043"/>
      <c r="BA49" s="1043"/>
      <c r="BB49" s="1043"/>
      <c r="BC49" s="1043"/>
      <c r="BD49" s="1043"/>
      <c r="BE49" s="975"/>
      <c r="BF49" s="975"/>
      <c r="BG49" s="975"/>
      <c r="BH49" s="975"/>
      <c r="BI49" s="976"/>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5"/>
      <c r="BF50" s="975"/>
      <c r="BG50" s="975"/>
      <c r="BH50" s="975"/>
      <c r="BI50" s="976"/>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5"/>
      <c r="BF51" s="975"/>
      <c r="BG51" s="975"/>
      <c r="BH51" s="975"/>
      <c r="BI51" s="976"/>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5"/>
      <c r="BF52" s="975"/>
      <c r="BG52" s="975"/>
      <c r="BH52" s="975"/>
      <c r="BI52" s="976"/>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5"/>
      <c r="BF53" s="975"/>
      <c r="BG53" s="975"/>
      <c r="BH53" s="975"/>
      <c r="BI53" s="976"/>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5"/>
      <c r="BF54" s="975"/>
      <c r="BG54" s="975"/>
      <c r="BH54" s="975"/>
      <c r="BI54" s="976"/>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5"/>
      <c r="BF55" s="975"/>
      <c r="BG55" s="975"/>
      <c r="BH55" s="975"/>
      <c r="BI55" s="976"/>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5"/>
      <c r="BF56" s="975"/>
      <c r="BG56" s="975"/>
      <c r="BH56" s="975"/>
      <c r="BI56" s="976"/>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5"/>
      <c r="BF57" s="975"/>
      <c r="BG57" s="975"/>
      <c r="BH57" s="975"/>
      <c r="BI57" s="976"/>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5"/>
      <c r="BF58" s="975"/>
      <c r="BG58" s="975"/>
      <c r="BH58" s="975"/>
      <c r="BI58" s="976"/>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5"/>
      <c r="BF59" s="975"/>
      <c r="BG59" s="975"/>
      <c r="BH59" s="975"/>
      <c r="BI59" s="976"/>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5"/>
      <c r="BF60" s="975"/>
      <c r="BG60" s="975"/>
      <c r="BH60" s="975"/>
      <c r="BI60" s="976"/>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5"/>
      <c r="BF61" s="975"/>
      <c r="BG61" s="975"/>
      <c r="BH61" s="975"/>
      <c r="BI61" s="976"/>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5"/>
      <c r="BF62" s="975"/>
      <c r="BG62" s="975"/>
      <c r="BH62" s="975"/>
      <c r="BI62" s="976"/>
      <c r="BJ62" s="1029" t="s">
        <v>422</v>
      </c>
      <c r="BK62" s="1030"/>
      <c r="BL62" s="1030"/>
      <c r="BM62" s="1030"/>
      <c r="BN62" s="1031"/>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400</v>
      </c>
      <c r="B63" s="937" t="s">
        <v>423</v>
      </c>
      <c r="C63" s="938"/>
      <c r="D63" s="938"/>
      <c r="E63" s="938"/>
      <c r="F63" s="938"/>
      <c r="G63" s="938"/>
      <c r="H63" s="938"/>
      <c r="I63" s="938"/>
      <c r="J63" s="938"/>
      <c r="K63" s="938"/>
      <c r="L63" s="938"/>
      <c r="M63" s="938"/>
      <c r="N63" s="938"/>
      <c r="O63" s="938"/>
      <c r="P63" s="948"/>
      <c r="Q63" s="963"/>
      <c r="R63" s="964"/>
      <c r="S63" s="964"/>
      <c r="T63" s="964"/>
      <c r="U63" s="964"/>
      <c r="V63" s="964"/>
      <c r="W63" s="964"/>
      <c r="X63" s="964"/>
      <c r="Y63" s="964"/>
      <c r="Z63" s="964"/>
      <c r="AA63" s="964"/>
      <c r="AB63" s="964"/>
      <c r="AC63" s="964"/>
      <c r="AD63" s="964"/>
      <c r="AE63" s="965"/>
      <c r="AF63" s="1023">
        <v>9513</v>
      </c>
      <c r="AG63" s="1024"/>
      <c r="AH63" s="1024"/>
      <c r="AI63" s="1024"/>
      <c r="AJ63" s="1025"/>
      <c r="AK63" s="966"/>
      <c r="AL63" s="964"/>
      <c r="AM63" s="964"/>
      <c r="AN63" s="964"/>
      <c r="AO63" s="964"/>
      <c r="AP63" s="959">
        <v>34076</v>
      </c>
      <c r="AQ63" s="953"/>
      <c r="AR63" s="953"/>
      <c r="AS63" s="953"/>
      <c r="AT63" s="960"/>
      <c r="AU63" s="959">
        <v>20295</v>
      </c>
      <c r="AV63" s="953"/>
      <c r="AW63" s="953"/>
      <c r="AX63" s="953"/>
      <c r="AY63" s="960"/>
      <c r="AZ63" s="1020"/>
      <c r="BA63" s="1020"/>
      <c r="BB63" s="1020"/>
      <c r="BC63" s="1020"/>
      <c r="BD63" s="1020"/>
      <c r="BE63" s="961"/>
      <c r="BF63" s="961"/>
      <c r="BG63" s="961"/>
      <c r="BH63" s="961"/>
      <c r="BI63" s="962"/>
      <c r="BJ63" s="1021" t="s">
        <v>424</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426</v>
      </c>
      <c r="B66" s="999"/>
      <c r="C66" s="999"/>
      <c r="D66" s="999"/>
      <c r="E66" s="999"/>
      <c r="F66" s="999"/>
      <c r="G66" s="999"/>
      <c r="H66" s="999"/>
      <c r="I66" s="999"/>
      <c r="J66" s="999"/>
      <c r="K66" s="999"/>
      <c r="L66" s="999"/>
      <c r="M66" s="999"/>
      <c r="N66" s="999"/>
      <c r="O66" s="999"/>
      <c r="P66" s="1000"/>
      <c r="Q66" s="1004" t="s">
        <v>427</v>
      </c>
      <c r="R66" s="1005"/>
      <c r="S66" s="1005"/>
      <c r="T66" s="1005"/>
      <c r="U66" s="1006"/>
      <c r="V66" s="1004" t="s">
        <v>428</v>
      </c>
      <c r="W66" s="1005"/>
      <c r="X66" s="1005"/>
      <c r="Y66" s="1005"/>
      <c r="Z66" s="1006"/>
      <c r="AA66" s="1004" t="s">
        <v>429</v>
      </c>
      <c r="AB66" s="1005"/>
      <c r="AC66" s="1005"/>
      <c r="AD66" s="1005"/>
      <c r="AE66" s="1006"/>
      <c r="AF66" s="1010" t="s">
        <v>430</v>
      </c>
      <c r="AG66" s="1011"/>
      <c r="AH66" s="1011"/>
      <c r="AI66" s="1011"/>
      <c r="AJ66" s="1012"/>
      <c r="AK66" s="1004" t="s">
        <v>431</v>
      </c>
      <c r="AL66" s="999"/>
      <c r="AM66" s="999"/>
      <c r="AN66" s="999"/>
      <c r="AO66" s="1000"/>
      <c r="AP66" s="1004" t="s">
        <v>432</v>
      </c>
      <c r="AQ66" s="1005"/>
      <c r="AR66" s="1005"/>
      <c r="AS66" s="1005"/>
      <c r="AT66" s="1006"/>
      <c r="AU66" s="1004" t="s">
        <v>433</v>
      </c>
      <c r="AV66" s="1005"/>
      <c r="AW66" s="1005"/>
      <c r="AX66" s="1005"/>
      <c r="AY66" s="1006"/>
      <c r="AZ66" s="1004" t="s">
        <v>381</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628</v>
      </c>
      <c r="C68" s="989"/>
      <c r="D68" s="989"/>
      <c r="E68" s="989"/>
      <c r="F68" s="989"/>
      <c r="G68" s="989"/>
      <c r="H68" s="989"/>
      <c r="I68" s="989"/>
      <c r="J68" s="989"/>
      <c r="K68" s="989"/>
      <c r="L68" s="989"/>
      <c r="M68" s="989"/>
      <c r="N68" s="989"/>
      <c r="O68" s="989"/>
      <c r="P68" s="990"/>
      <c r="Q68" s="991">
        <v>4296</v>
      </c>
      <c r="R68" s="985"/>
      <c r="S68" s="985"/>
      <c r="T68" s="985"/>
      <c r="U68" s="985"/>
      <c r="V68" s="985">
        <v>3987</v>
      </c>
      <c r="W68" s="985"/>
      <c r="X68" s="985"/>
      <c r="Y68" s="985"/>
      <c r="Z68" s="985"/>
      <c r="AA68" s="985">
        <v>309</v>
      </c>
      <c r="AB68" s="985"/>
      <c r="AC68" s="985"/>
      <c r="AD68" s="985"/>
      <c r="AE68" s="985"/>
      <c r="AF68" s="985">
        <v>309</v>
      </c>
      <c r="AG68" s="985"/>
      <c r="AH68" s="985"/>
      <c r="AI68" s="985"/>
      <c r="AJ68" s="985"/>
      <c r="AK68" s="985" t="s">
        <v>613</v>
      </c>
      <c r="AL68" s="985"/>
      <c r="AM68" s="985"/>
      <c r="AN68" s="985"/>
      <c r="AO68" s="985"/>
      <c r="AP68" s="985">
        <v>6102</v>
      </c>
      <c r="AQ68" s="985"/>
      <c r="AR68" s="985"/>
      <c r="AS68" s="985"/>
      <c r="AT68" s="985"/>
      <c r="AU68" s="985">
        <v>3149</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7" t="s">
        <v>629</v>
      </c>
      <c r="C69" s="978"/>
      <c r="D69" s="978"/>
      <c r="E69" s="978"/>
      <c r="F69" s="978"/>
      <c r="G69" s="978"/>
      <c r="H69" s="978"/>
      <c r="I69" s="978"/>
      <c r="J69" s="978"/>
      <c r="K69" s="978"/>
      <c r="L69" s="978"/>
      <c r="M69" s="978"/>
      <c r="N69" s="978"/>
      <c r="O69" s="978"/>
      <c r="P69" s="979"/>
      <c r="Q69" s="980">
        <v>7703</v>
      </c>
      <c r="R69" s="974"/>
      <c r="S69" s="974"/>
      <c r="T69" s="974"/>
      <c r="U69" s="974"/>
      <c r="V69" s="974">
        <v>7520</v>
      </c>
      <c r="W69" s="974"/>
      <c r="X69" s="974"/>
      <c r="Y69" s="974"/>
      <c r="Z69" s="974"/>
      <c r="AA69" s="974">
        <v>182</v>
      </c>
      <c r="AB69" s="974"/>
      <c r="AC69" s="974"/>
      <c r="AD69" s="974"/>
      <c r="AE69" s="974"/>
      <c r="AF69" s="974">
        <v>182</v>
      </c>
      <c r="AG69" s="974"/>
      <c r="AH69" s="974"/>
      <c r="AI69" s="974"/>
      <c r="AJ69" s="974"/>
      <c r="AK69" s="974">
        <v>11</v>
      </c>
      <c r="AL69" s="974"/>
      <c r="AM69" s="974"/>
      <c r="AN69" s="974"/>
      <c r="AO69" s="974"/>
      <c r="AP69" s="974" t="s">
        <v>613</v>
      </c>
      <c r="AQ69" s="974"/>
      <c r="AR69" s="974"/>
      <c r="AS69" s="974"/>
      <c r="AT69" s="974"/>
      <c r="AU69" s="974" t="s">
        <v>613</v>
      </c>
      <c r="AV69" s="974"/>
      <c r="AW69" s="974"/>
      <c r="AX69" s="974"/>
      <c r="AY69" s="974"/>
      <c r="AZ69" s="975"/>
      <c r="BA69" s="975"/>
      <c r="BB69" s="975"/>
      <c r="BC69" s="975"/>
      <c r="BD69" s="976"/>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7" t="s">
        <v>630</v>
      </c>
      <c r="C70" s="978"/>
      <c r="D70" s="978"/>
      <c r="E70" s="978"/>
      <c r="F70" s="978"/>
      <c r="G70" s="978"/>
      <c r="H70" s="978"/>
      <c r="I70" s="978"/>
      <c r="J70" s="978"/>
      <c r="K70" s="978"/>
      <c r="L70" s="978"/>
      <c r="M70" s="978"/>
      <c r="N70" s="978"/>
      <c r="O70" s="978"/>
      <c r="P70" s="979"/>
      <c r="Q70" s="980">
        <v>25</v>
      </c>
      <c r="R70" s="974"/>
      <c r="S70" s="974"/>
      <c r="T70" s="974"/>
      <c r="U70" s="974"/>
      <c r="V70" s="974">
        <v>20</v>
      </c>
      <c r="W70" s="974"/>
      <c r="X70" s="974"/>
      <c r="Y70" s="974"/>
      <c r="Z70" s="974"/>
      <c r="AA70" s="974">
        <v>5</v>
      </c>
      <c r="AB70" s="974"/>
      <c r="AC70" s="974"/>
      <c r="AD70" s="974"/>
      <c r="AE70" s="974"/>
      <c r="AF70" s="974">
        <v>5</v>
      </c>
      <c r="AG70" s="974"/>
      <c r="AH70" s="974"/>
      <c r="AI70" s="974"/>
      <c r="AJ70" s="974"/>
      <c r="AK70" s="974">
        <v>7</v>
      </c>
      <c r="AL70" s="974"/>
      <c r="AM70" s="974"/>
      <c r="AN70" s="974"/>
      <c r="AO70" s="974"/>
      <c r="AP70" s="974" t="s">
        <v>613</v>
      </c>
      <c r="AQ70" s="974"/>
      <c r="AR70" s="974"/>
      <c r="AS70" s="974"/>
      <c r="AT70" s="974"/>
      <c r="AU70" s="974" t="s">
        <v>613</v>
      </c>
      <c r="AV70" s="974"/>
      <c r="AW70" s="974"/>
      <c r="AX70" s="974"/>
      <c r="AY70" s="974"/>
      <c r="AZ70" s="975"/>
      <c r="BA70" s="975"/>
      <c r="BB70" s="975"/>
      <c r="BC70" s="975"/>
      <c r="BD70" s="976"/>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7" t="s">
        <v>631</v>
      </c>
      <c r="C71" s="978"/>
      <c r="D71" s="978"/>
      <c r="E71" s="978"/>
      <c r="F71" s="978"/>
      <c r="G71" s="978"/>
      <c r="H71" s="978"/>
      <c r="I71" s="978"/>
      <c r="J71" s="978"/>
      <c r="K71" s="978"/>
      <c r="L71" s="978"/>
      <c r="M71" s="978"/>
      <c r="N71" s="978"/>
      <c r="O71" s="978"/>
      <c r="P71" s="979"/>
      <c r="Q71" s="980">
        <v>181</v>
      </c>
      <c r="R71" s="974"/>
      <c r="S71" s="974"/>
      <c r="T71" s="974"/>
      <c r="U71" s="974"/>
      <c r="V71" s="974">
        <v>172</v>
      </c>
      <c r="W71" s="974"/>
      <c r="X71" s="974"/>
      <c r="Y71" s="974"/>
      <c r="Z71" s="974"/>
      <c r="AA71" s="974">
        <v>9</v>
      </c>
      <c r="AB71" s="974"/>
      <c r="AC71" s="974"/>
      <c r="AD71" s="974"/>
      <c r="AE71" s="974"/>
      <c r="AF71" s="974">
        <v>9</v>
      </c>
      <c r="AG71" s="974"/>
      <c r="AH71" s="974"/>
      <c r="AI71" s="974"/>
      <c r="AJ71" s="974"/>
      <c r="AK71" s="974">
        <v>61</v>
      </c>
      <c r="AL71" s="974"/>
      <c r="AM71" s="974"/>
      <c r="AN71" s="974"/>
      <c r="AO71" s="974"/>
      <c r="AP71" s="974" t="s">
        <v>613</v>
      </c>
      <c r="AQ71" s="974"/>
      <c r="AR71" s="974"/>
      <c r="AS71" s="974"/>
      <c r="AT71" s="974"/>
      <c r="AU71" s="974" t="s">
        <v>627</v>
      </c>
      <c r="AV71" s="974"/>
      <c r="AW71" s="974"/>
      <c r="AX71" s="974"/>
      <c r="AY71" s="974"/>
      <c r="AZ71" s="975"/>
      <c r="BA71" s="975"/>
      <c r="BB71" s="975"/>
      <c r="BC71" s="975"/>
      <c r="BD71" s="976"/>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7" t="s">
        <v>632</v>
      </c>
      <c r="C72" s="978"/>
      <c r="D72" s="978"/>
      <c r="E72" s="978"/>
      <c r="F72" s="978"/>
      <c r="G72" s="978"/>
      <c r="H72" s="978"/>
      <c r="I72" s="978"/>
      <c r="J72" s="978"/>
      <c r="K72" s="978"/>
      <c r="L72" s="978"/>
      <c r="M72" s="978"/>
      <c r="N72" s="978"/>
      <c r="O72" s="978"/>
      <c r="P72" s="979"/>
      <c r="Q72" s="980">
        <v>230672</v>
      </c>
      <c r="R72" s="974"/>
      <c r="S72" s="974"/>
      <c r="T72" s="974"/>
      <c r="U72" s="974"/>
      <c r="V72" s="974">
        <v>226071</v>
      </c>
      <c r="W72" s="974"/>
      <c r="X72" s="974"/>
      <c r="Y72" s="974"/>
      <c r="Z72" s="974"/>
      <c r="AA72" s="974">
        <v>4601</v>
      </c>
      <c r="AB72" s="974"/>
      <c r="AC72" s="974"/>
      <c r="AD72" s="974"/>
      <c r="AE72" s="974"/>
      <c r="AF72" s="974">
        <v>4601</v>
      </c>
      <c r="AG72" s="974"/>
      <c r="AH72" s="974"/>
      <c r="AI72" s="974"/>
      <c r="AJ72" s="974"/>
      <c r="AK72" s="974">
        <v>2777</v>
      </c>
      <c r="AL72" s="974"/>
      <c r="AM72" s="974"/>
      <c r="AN72" s="974"/>
      <c r="AO72" s="974"/>
      <c r="AP72" s="974" t="s">
        <v>613</v>
      </c>
      <c r="AQ72" s="974"/>
      <c r="AR72" s="974"/>
      <c r="AS72" s="974"/>
      <c r="AT72" s="974"/>
      <c r="AU72" s="974" t="s">
        <v>613</v>
      </c>
      <c r="AV72" s="974"/>
      <c r="AW72" s="974"/>
      <c r="AX72" s="974"/>
      <c r="AY72" s="974"/>
      <c r="AZ72" s="975"/>
      <c r="BA72" s="975"/>
      <c r="BB72" s="975"/>
      <c r="BC72" s="975"/>
      <c r="BD72" s="976"/>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7"/>
      <c r="C73" s="978"/>
      <c r="D73" s="978"/>
      <c r="E73" s="978"/>
      <c r="F73" s="978"/>
      <c r="G73" s="978"/>
      <c r="H73" s="978"/>
      <c r="I73" s="978"/>
      <c r="J73" s="978"/>
      <c r="K73" s="978"/>
      <c r="L73" s="978"/>
      <c r="M73" s="978"/>
      <c r="N73" s="978"/>
      <c r="O73" s="978"/>
      <c r="P73" s="979"/>
      <c r="Q73" s="980"/>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974"/>
      <c r="AP73" s="974"/>
      <c r="AQ73" s="974"/>
      <c r="AR73" s="974"/>
      <c r="AS73" s="974"/>
      <c r="AT73" s="974"/>
      <c r="AU73" s="974"/>
      <c r="AV73" s="974"/>
      <c r="AW73" s="974"/>
      <c r="AX73" s="974"/>
      <c r="AY73" s="974"/>
      <c r="AZ73" s="975"/>
      <c r="BA73" s="975"/>
      <c r="BB73" s="975"/>
      <c r="BC73" s="975"/>
      <c r="BD73" s="976"/>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7"/>
      <c r="C74" s="978"/>
      <c r="D74" s="978"/>
      <c r="E74" s="978"/>
      <c r="F74" s="978"/>
      <c r="G74" s="978"/>
      <c r="H74" s="978"/>
      <c r="I74" s="978"/>
      <c r="J74" s="978"/>
      <c r="K74" s="978"/>
      <c r="L74" s="978"/>
      <c r="M74" s="978"/>
      <c r="N74" s="978"/>
      <c r="O74" s="978"/>
      <c r="P74" s="979"/>
      <c r="Q74" s="980"/>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974"/>
      <c r="AP74" s="974"/>
      <c r="AQ74" s="974"/>
      <c r="AR74" s="974"/>
      <c r="AS74" s="974"/>
      <c r="AT74" s="974"/>
      <c r="AU74" s="974"/>
      <c r="AV74" s="974"/>
      <c r="AW74" s="974"/>
      <c r="AX74" s="974"/>
      <c r="AY74" s="974"/>
      <c r="AZ74" s="975"/>
      <c r="BA74" s="975"/>
      <c r="BB74" s="975"/>
      <c r="BC74" s="975"/>
      <c r="BD74" s="976"/>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7"/>
      <c r="C75" s="978"/>
      <c r="D75" s="978"/>
      <c r="E75" s="978"/>
      <c r="F75" s="978"/>
      <c r="G75" s="978"/>
      <c r="H75" s="978"/>
      <c r="I75" s="978"/>
      <c r="J75" s="978"/>
      <c r="K75" s="978"/>
      <c r="L75" s="978"/>
      <c r="M75" s="978"/>
      <c r="N75" s="978"/>
      <c r="O75" s="978"/>
      <c r="P75" s="979"/>
      <c r="Q75" s="981"/>
      <c r="R75" s="982"/>
      <c r="S75" s="982"/>
      <c r="T75" s="982"/>
      <c r="U75" s="983"/>
      <c r="V75" s="984"/>
      <c r="W75" s="982"/>
      <c r="X75" s="982"/>
      <c r="Y75" s="982"/>
      <c r="Z75" s="983"/>
      <c r="AA75" s="984"/>
      <c r="AB75" s="982"/>
      <c r="AC75" s="982"/>
      <c r="AD75" s="982"/>
      <c r="AE75" s="983"/>
      <c r="AF75" s="984"/>
      <c r="AG75" s="982"/>
      <c r="AH75" s="982"/>
      <c r="AI75" s="982"/>
      <c r="AJ75" s="983"/>
      <c r="AK75" s="984"/>
      <c r="AL75" s="982"/>
      <c r="AM75" s="982"/>
      <c r="AN75" s="982"/>
      <c r="AO75" s="983"/>
      <c r="AP75" s="984"/>
      <c r="AQ75" s="982"/>
      <c r="AR75" s="982"/>
      <c r="AS75" s="982"/>
      <c r="AT75" s="983"/>
      <c r="AU75" s="984"/>
      <c r="AV75" s="982"/>
      <c r="AW75" s="982"/>
      <c r="AX75" s="982"/>
      <c r="AY75" s="983"/>
      <c r="AZ75" s="975"/>
      <c r="BA75" s="975"/>
      <c r="BB75" s="975"/>
      <c r="BC75" s="975"/>
      <c r="BD75" s="976"/>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7"/>
      <c r="C76" s="978"/>
      <c r="D76" s="978"/>
      <c r="E76" s="978"/>
      <c r="F76" s="978"/>
      <c r="G76" s="978"/>
      <c r="H76" s="978"/>
      <c r="I76" s="978"/>
      <c r="J76" s="978"/>
      <c r="K76" s="978"/>
      <c r="L76" s="978"/>
      <c r="M76" s="978"/>
      <c r="N76" s="978"/>
      <c r="O76" s="978"/>
      <c r="P76" s="979"/>
      <c r="Q76" s="981"/>
      <c r="R76" s="982"/>
      <c r="S76" s="982"/>
      <c r="T76" s="982"/>
      <c r="U76" s="983"/>
      <c r="V76" s="984"/>
      <c r="W76" s="982"/>
      <c r="X76" s="982"/>
      <c r="Y76" s="982"/>
      <c r="Z76" s="983"/>
      <c r="AA76" s="984"/>
      <c r="AB76" s="982"/>
      <c r="AC76" s="982"/>
      <c r="AD76" s="982"/>
      <c r="AE76" s="983"/>
      <c r="AF76" s="984"/>
      <c r="AG76" s="982"/>
      <c r="AH76" s="982"/>
      <c r="AI76" s="982"/>
      <c r="AJ76" s="983"/>
      <c r="AK76" s="984"/>
      <c r="AL76" s="982"/>
      <c r="AM76" s="982"/>
      <c r="AN76" s="982"/>
      <c r="AO76" s="983"/>
      <c r="AP76" s="984"/>
      <c r="AQ76" s="982"/>
      <c r="AR76" s="982"/>
      <c r="AS76" s="982"/>
      <c r="AT76" s="983"/>
      <c r="AU76" s="984"/>
      <c r="AV76" s="982"/>
      <c r="AW76" s="982"/>
      <c r="AX76" s="982"/>
      <c r="AY76" s="983"/>
      <c r="AZ76" s="975"/>
      <c r="BA76" s="975"/>
      <c r="BB76" s="975"/>
      <c r="BC76" s="975"/>
      <c r="BD76" s="976"/>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7"/>
      <c r="C77" s="978"/>
      <c r="D77" s="978"/>
      <c r="E77" s="978"/>
      <c r="F77" s="978"/>
      <c r="G77" s="978"/>
      <c r="H77" s="978"/>
      <c r="I77" s="978"/>
      <c r="J77" s="978"/>
      <c r="K77" s="978"/>
      <c r="L77" s="978"/>
      <c r="M77" s="978"/>
      <c r="N77" s="978"/>
      <c r="O77" s="978"/>
      <c r="P77" s="979"/>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84"/>
      <c r="AQ77" s="982"/>
      <c r="AR77" s="982"/>
      <c r="AS77" s="982"/>
      <c r="AT77" s="983"/>
      <c r="AU77" s="984"/>
      <c r="AV77" s="982"/>
      <c r="AW77" s="982"/>
      <c r="AX77" s="982"/>
      <c r="AY77" s="983"/>
      <c r="AZ77" s="975"/>
      <c r="BA77" s="975"/>
      <c r="BB77" s="975"/>
      <c r="BC77" s="975"/>
      <c r="BD77" s="976"/>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7"/>
      <c r="C78" s="978"/>
      <c r="D78" s="978"/>
      <c r="E78" s="978"/>
      <c r="F78" s="978"/>
      <c r="G78" s="978"/>
      <c r="H78" s="978"/>
      <c r="I78" s="978"/>
      <c r="J78" s="978"/>
      <c r="K78" s="978"/>
      <c r="L78" s="978"/>
      <c r="M78" s="978"/>
      <c r="N78" s="978"/>
      <c r="O78" s="978"/>
      <c r="P78" s="979"/>
      <c r="Q78" s="980"/>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974"/>
      <c r="AP78" s="974"/>
      <c r="AQ78" s="974"/>
      <c r="AR78" s="974"/>
      <c r="AS78" s="974"/>
      <c r="AT78" s="974"/>
      <c r="AU78" s="974"/>
      <c r="AV78" s="974"/>
      <c r="AW78" s="974"/>
      <c r="AX78" s="974"/>
      <c r="AY78" s="974"/>
      <c r="AZ78" s="975"/>
      <c r="BA78" s="975"/>
      <c r="BB78" s="975"/>
      <c r="BC78" s="975"/>
      <c r="BD78" s="976"/>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7"/>
      <c r="C79" s="978"/>
      <c r="D79" s="978"/>
      <c r="E79" s="978"/>
      <c r="F79" s="978"/>
      <c r="G79" s="978"/>
      <c r="H79" s="978"/>
      <c r="I79" s="978"/>
      <c r="J79" s="978"/>
      <c r="K79" s="978"/>
      <c r="L79" s="978"/>
      <c r="M79" s="978"/>
      <c r="N79" s="978"/>
      <c r="O79" s="978"/>
      <c r="P79" s="979"/>
      <c r="Q79" s="980"/>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974"/>
      <c r="AP79" s="974"/>
      <c r="AQ79" s="974"/>
      <c r="AR79" s="974"/>
      <c r="AS79" s="974"/>
      <c r="AT79" s="974"/>
      <c r="AU79" s="974"/>
      <c r="AV79" s="974"/>
      <c r="AW79" s="974"/>
      <c r="AX79" s="974"/>
      <c r="AY79" s="974"/>
      <c r="AZ79" s="975"/>
      <c r="BA79" s="975"/>
      <c r="BB79" s="975"/>
      <c r="BC79" s="975"/>
      <c r="BD79" s="976"/>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7"/>
      <c r="C80" s="978"/>
      <c r="D80" s="978"/>
      <c r="E80" s="978"/>
      <c r="F80" s="978"/>
      <c r="G80" s="978"/>
      <c r="H80" s="978"/>
      <c r="I80" s="978"/>
      <c r="J80" s="978"/>
      <c r="K80" s="978"/>
      <c r="L80" s="978"/>
      <c r="M80" s="978"/>
      <c r="N80" s="978"/>
      <c r="O80" s="978"/>
      <c r="P80" s="979"/>
      <c r="Q80" s="980"/>
      <c r="R80" s="974"/>
      <c r="S80" s="974"/>
      <c r="T80" s="974"/>
      <c r="U80" s="974"/>
      <c r="V80" s="974"/>
      <c r="W80" s="974"/>
      <c r="X80" s="974"/>
      <c r="Y80" s="974"/>
      <c r="Z80" s="974"/>
      <c r="AA80" s="974"/>
      <c r="AB80" s="974"/>
      <c r="AC80" s="974"/>
      <c r="AD80" s="974"/>
      <c r="AE80" s="974"/>
      <c r="AF80" s="974"/>
      <c r="AG80" s="974"/>
      <c r="AH80" s="974"/>
      <c r="AI80" s="974"/>
      <c r="AJ80" s="974"/>
      <c r="AK80" s="974"/>
      <c r="AL80" s="974"/>
      <c r="AM80" s="974"/>
      <c r="AN80" s="974"/>
      <c r="AO80" s="974"/>
      <c r="AP80" s="974"/>
      <c r="AQ80" s="974"/>
      <c r="AR80" s="974"/>
      <c r="AS80" s="974"/>
      <c r="AT80" s="974"/>
      <c r="AU80" s="974"/>
      <c r="AV80" s="974"/>
      <c r="AW80" s="974"/>
      <c r="AX80" s="974"/>
      <c r="AY80" s="974"/>
      <c r="AZ80" s="975"/>
      <c r="BA80" s="975"/>
      <c r="BB80" s="975"/>
      <c r="BC80" s="975"/>
      <c r="BD80" s="976"/>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7"/>
      <c r="C81" s="978"/>
      <c r="D81" s="978"/>
      <c r="E81" s="978"/>
      <c r="F81" s="978"/>
      <c r="G81" s="978"/>
      <c r="H81" s="978"/>
      <c r="I81" s="978"/>
      <c r="J81" s="978"/>
      <c r="K81" s="978"/>
      <c r="L81" s="978"/>
      <c r="M81" s="978"/>
      <c r="N81" s="978"/>
      <c r="O81" s="978"/>
      <c r="P81" s="979"/>
      <c r="Q81" s="980"/>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974"/>
      <c r="AP81" s="974"/>
      <c r="AQ81" s="974"/>
      <c r="AR81" s="974"/>
      <c r="AS81" s="974"/>
      <c r="AT81" s="974"/>
      <c r="AU81" s="974"/>
      <c r="AV81" s="974"/>
      <c r="AW81" s="974"/>
      <c r="AX81" s="974"/>
      <c r="AY81" s="974"/>
      <c r="AZ81" s="975"/>
      <c r="BA81" s="975"/>
      <c r="BB81" s="975"/>
      <c r="BC81" s="975"/>
      <c r="BD81" s="976"/>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7"/>
      <c r="C82" s="978"/>
      <c r="D82" s="978"/>
      <c r="E82" s="978"/>
      <c r="F82" s="978"/>
      <c r="G82" s="978"/>
      <c r="H82" s="978"/>
      <c r="I82" s="978"/>
      <c r="J82" s="978"/>
      <c r="K82" s="978"/>
      <c r="L82" s="978"/>
      <c r="M82" s="978"/>
      <c r="N82" s="978"/>
      <c r="O82" s="978"/>
      <c r="P82" s="979"/>
      <c r="Q82" s="980"/>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5"/>
      <c r="BA82" s="975"/>
      <c r="BB82" s="975"/>
      <c r="BC82" s="975"/>
      <c r="BD82" s="976"/>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7"/>
      <c r="C83" s="978"/>
      <c r="D83" s="978"/>
      <c r="E83" s="978"/>
      <c r="F83" s="978"/>
      <c r="G83" s="978"/>
      <c r="H83" s="978"/>
      <c r="I83" s="978"/>
      <c r="J83" s="978"/>
      <c r="K83" s="978"/>
      <c r="L83" s="978"/>
      <c r="M83" s="978"/>
      <c r="N83" s="978"/>
      <c r="O83" s="978"/>
      <c r="P83" s="979"/>
      <c r="Q83" s="980"/>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5"/>
      <c r="BA83" s="975"/>
      <c r="BB83" s="975"/>
      <c r="BC83" s="975"/>
      <c r="BD83" s="976"/>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7"/>
      <c r="C84" s="978"/>
      <c r="D84" s="978"/>
      <c r="E84" s="978"/>
      <c r="F84" s="978"/>
      <c r="G84" s="978"/>
      <c r="H84" s="978"/>
      <c r="I84" s="978"/>
      <c r="J84" s="978"/>
      <c r="K84" s="978"/>
      <c r="L84" s="978"/>
      <c r="M84" s="978"/>
      <c r="N84" s="978"/>
      <c r="O84" s="978"/>
      <c r="P84" s="979"/>
      <c r="Q84" s="980"/>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7"/>
      <c r="C85" s="978"/>
      <c r="D85" s="978"/>
      <c r="E85" s="978"/>
      <c r="F85" s="978"/>
      <c r="G85" s="978"/>
      <c r="H85" s="978"/>
      <c r="I85" s="978"/>
      <c r="J85" s="978"/>
      <c r="K85" s="978"/>
      <c r="L85" s="978"/>
      <c r="M85" s="978"/>
      <c r="N85" s="978"/>
      <c r="O85" s="978"/>
      <c r="P85" s="979"/>
      <c r="Q85" s="980"/>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7"/>
      <c r="C86" s="978"/>
      <c r="D86" s="978"/>
      <c r="E86" s="978"/>
      <c r="F86" s="978"/>
      <c r="G86" s="978"/>
      <c r="H86" s="978"/>
      <c r="I86" s="978"/>
      <c r="J86" s="978"/>
      <c r="K86" s="978"/>
      <c r="L86" s="978"/>
      <c r="M86" s="978"/>
      <c r="N86" s="978"/>
      <c r="O86" s="978"/>
      <c r="P86" s="979"/>
      <c r="Q86" s="980"/>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400</v>
      </c>
      <c r="B88" s="937" t="s">
        <v>434</v>
      </c>
      <c r="C88" s="938"/>
      <c r="D88" s="938"/>
      <c r="E88" s="938"/>
      <c r="F88" s="938"/>
      <c r="G88" s="938"/>
      <c r="H88" s="938"/>
      <c r="I88" s="938"/>
      <c r="J88" s="938"/>
      <c r="K88" s="938"/>
      <c r="L88" s="938"/>
      <c r="M88" s="938"/>
      <c r="N88" s="938"/>
      <c r="O88" s="938"/>
      <c r="P88" s="948"/>
      <c r="Q88" s="963"/>
      <c r="R88" s="964"/>
      <c r="S88" s="964"/>
      <c r="T88" s="964"/>
      <c r="U88" s="964"/>
      <c r="V88" s="964"/>
      <c r="W88" s="964"/>
      <c r="X88" s="964"/>
      <c r="Y88" s="964"/>
      <c r="Z88" s="964"/>
      <c r="AA88" s="964"/>
      <c r="AB88" s="964"/>
      <c r="AC88" s="964"/>
      <c r="AD88" s="964"/>
      <c r="AE88" s="964"/>
      <c r="AF88" s="959">
        <v>5106</v>
      </c>
      <c r="AG88" s="953"/>
      <c r="AH88" s="953"/>
      <c r="AI88" s="953"/>
      <c r="AJ88" s="960"/>
      <c r="AK88" s="965"/>
      <c r="AL88" s="950"/>
      <c r="AM88" s="950"/>
      <c r="AN88" s="950"/>
      <c r="AO88" s="966"/>
      <c r="AP88" s="959">
        <v>6102</v>
      </c>
      <c r="AQ88" s="953"/>
      <c r="AR88" s="953"/>
      <c r="AS88" s="953"/>
      <c r="AT88" s="960"/>
      <c r="AU88" s="959">
        <v>3149</v>
      </c>
      <c r="AV88" s="953"/>
      <c r="AW88" s="953"/>
      <c r="AX88" s="953"/>
      <c r="AY88" s="960"/>
      <c r="AZ88" s="961"/>
      <c r="BA88" s="961"/>
      <c r="BB88" s="961"/>
      <c r="BC88" s="961"/>
      <c r="BD88" s="96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1983</v>
      </c>
      <c r="CS102" s="953"/>
      <c r="CT102" s="953"/>
      <c r="CU102" s="953"/>
      <c r="CV102" s="954"/>
      <c r="CW102" s="952">
        <v>54</v>
      </c>
      <c r="CX102" s="953"/>
      <c r="CY102" s="953"/>
      <c r="CZ102" s="953"/>
      <c r="DA102" s="954"/>
      <c r="DB102" s="952">
        <v>1810</v>
      </c>
      <c r="DC102" s="953"/>
      <c r="DD102" s="953"/>
      <c r="DE102" s="953"/>
      <c r="DF102" s="954"/>
      <c r="DG102" s="952">
        <v>708</v>
      </c>
      <c r="DH102" s="953"/>
      <c r="DI102" s="953"/>
      <c r="DJ102" s="953"/>
      <c r="DK102" s="954"/>
      <c r="DL102" s="952">
        <v>85</v>
      </c>
      <c r="DM102" s="953"/>
      <c r="DN102" s="953"/>
      <c r="DO102" s="953"/>
      <c r="DP102" s="954"/>
      <c r="DQ102" s="952">
        <v>1007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443</v>
      </c>
      <c r="AB109" s="896"/>
      <c r="AC109" s="896"/>
      <c r="AD109" s="896"/>
      <c r="AE109" s="897"/>
      <c r="AF109" s="898" t="s">
        <v>444</v>
      </c>
      <c r="AG109" s="896"/>
      <c r="AH109" s="896"/>
      <c r="AI109" s="896"/>
      <c r="AJ109" s="897"/>
      <c r="AK109" s="898" t="s">
        <v>311</v>
      </c>
      <c r="AL109" s="896"/>
      <c r="AM109" s="896"/>
      <c r="AN109" s="896"/>
      <c r="AO109" s="897"/>
      <c r="AP109" s="898" t="s">
        <v>445</v>
      </c>
      <c r="AQ109" s="896"/>
      <c r="AR109" s="896"/>
      <c r="AS109" s="896"/>
      <c r="AT109" s="929"/>
      <c r="AU109" s="895" t="s">
        <v>442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443</v>
      </c>
      <c r="BR109" s="896"/>
      <c r="BS109" s="896"/>
      <c r="BT109" s="896"/>
      <c r="BU109" s="897"/>
      <c r="BV109" s="898" t="s">
        <v>444</v>
      </c>
      <c r="BW109" s="896"/>
      <c r="BX109" s="896"/>
      <c r="BY109" s="896"/>
      <c r="BZ109" s="897"/>
      <c r="CA109" s="898" t="s">
        <v>311</v>
      </c>
      <c r="CB109" s="896"/>
      <c r="CC109" s="896"/>
      <c r="CD109" s="896"/>
      <c r="CE109" s="897"/>
      <c r="CF109" s="936" t="s">
        <v>445</v>
      </c>
      <c r="CG109" s="936"/>
      <c r="CH109" s="936"/>
      <c r="CI109" s="936"/>
      <c r="CJ109" s="936"/>
      <c r="CK109" s="898" t="s">
        <v>446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443</v>
      </c>
      <c r="DH109" s="896"/>
      <c r="DI109" s="896"/>
      <c r="DJ109" s="896"/>
      <c r="DK109" s="897"/>
      <c r="DL109" s="898" t="s">
        <v>444</v>
      </c>
      <c r="DM109" s="896"/>
      <c r="DN109" s="896"/>
      <c r="DO109" s="896"/>
      <c r="DP109" s="897"/>
      <c r="DQ109" s="898" t="s">
        <v>311</v>
      </c>
      <c r="DR109" s="896"/>
      <c r="DS109" s="896"/>
      <c r="DT109" s="896"/>
      <c r="DU109" s="897"/>
      <c r="DV109" s="898" t="s">
        <v>445</v>
      </c>
      <c r="DW109" s="896"/>
      <c r="DX109" s="896"/>
      <c r="DY109" s="896"/>
      <c r="DZ109" s="929"/>
    </row>
    <row r="110" spans="1:131" s="230" customFormat="1" ht="26.25" customHeight="1" x14ac:dyDescent="0.2">
      <c r="A110" s="807" t="s">
        <v>447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5137098</v>
      </c>
      <c r="AB110" s="889"/>
      <c r="AC110" s="889"/>
      <c r="AD110" s="889"/>
      <c r="AE110" s="890"/>
      <c r="AF110" s="891">
        <v>5187082</v>
      </c>
      <c r="AG110" s="889"/>
      <c r="AH110" s="889"/>
      <c r="AI110" s="889"/>
      <c r="AJ110" s="890"/>
      <c r="AK110" s="891">
        <v>4885812</v>
      </c>
      <c r="AL110" s="889"/>
      <c r="AM110" s="889"/>
      <c r="AN110" s="889"/>
      <c r="AO110" s="890"/>
      <c r="AP110" s="892">
        <v>16.100000000000001</v>
      </c>
      <c r="AQ110" s="893"/>
      <c r="AR110" s="893"/>
      <c r="AS110" s="893"/>
      <c r="AT110" s="894"/>
      <c r="AU110" s="930" t="s">
        <v>75</v>
      </c>
      <c r="AV110" s="931"/>
      <c r="AW110" s="931"/>
      <c r="AX110" s="931"/>
      <c r="AY110" s="931"/>
      <c r="AZ110" s="860" t="s">
        <v>448</v>
      </c>
      <c r="BA110" s="808"/>
      <c r="BB110" s="808"/>
      <c r="BC110" s="808"/>
      <c r="BD110" s="808"/>
      <c r="BE110" s="808"/>
      <c r="BF110" s="808"/>
      <c r="BG110" s="808"/>
      <c r="BH110" s="808"/>
      <c r="BI110" s="808"/>
      <c r="BJ110" s="808"/>
      <c r="BK110" s="808"/>
      <c r="BL110" s="808"/>
      <c r="BM110" s="808"/>
      <c r="BN110" s="808"/>
      <c r="BO110" s="808"/>
      <c r="BP110" s="809"/>
      <c r="BQ110" s="861">
        <v>60594692</v>
      </c>
      <c r="BR110" s="842"/>
      <c r="BS110" s="842"/>
      <c r="BT110" s="842"/>
      <c r="BU110" s="842"/>
      <c r="BV110" s="842">
        <v>62371995</v>
      </c>
      <c r="BW110" s="842"/>
      <c r="BX110" s="842"/>
      <c r="BY110" s="842"/>
      <c r="BZ110" s="842"/>
      <c r="CA110" s="842">
        <v>61471736</v>
      </c>
      <c r="CB110" s="842"/>
      <c r="CC110" s="842"/>
      <c r="CD110" s="842"/>
      <c r="CE110" s="842"/>
      <c r="CF110" s="866">
        <v>202.5</v>
      </c>
      <c r="CG110" s="867"/>
      <c r="CH110" s="867"/>
      <c r="CI110" s="867"/>
      <c r="CJ110" s="867"/>
      <c r="CK110" s="926" t="s">
        <v>449</v>
      </c>
      <c r="CL110" s="819"/>
      <c r="CM110" s="860" t="s">
        <v>450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451</v>
      </c>
      <c r="DH110" s="842"/>
      <c r="DI110" s="842"/>
      <c r="DJ110" s="842"/>
      <c r="DK110" s="842"/>
      <c r="DL110" s="842">
        <v>1758835</v>
      </c>
      <c r="DM110" s="842"/>
      <c r="DN110" s="842"/>
      <c r="DO110" s="842"/>
      <c r="DP110" s="842"/>
      <c r="DQ110" s="842">
        <v>1650543</v>
      </c>
      <c r="DR110" s="842"/>
      <c r="DS110" s="842"/>
      <c r="DT110" s="842"/>
      <c r="DU110" s="842"/>
      <c r="DV110" s="843">
        <v>5.4</v>
      </c>
      <c r="DW110" s="843"/>
      <c r="DX110" s="843"/>
      <c r="DY110" s="843"/>
      <c r="DZ110" s="844"/>
    </row>
    <row r="111" spans="1:131" s="230" customFormat="1" ht="26.25" customHeight="1" x14ac:dyDescent="0.2">
      <c r="A111" s="774" t="s">
        <v>452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420</v>
      </c>
      <c r="AG111" s="919"/>
      <c r="AH111" s="919"/>
      <c r="AI111" s="919"/>
      <c r="AJ111" s="920"/>
      <c r="AK111" s="921" t="s">
        <v>424</v>
      </c>
      <c r="AL111" s="919"/>
      <c r="AM111" s="919"/>
      <c r="AN111" s="919"/>
      <c r="AO111" s="920"/>
      <c r="AP111" s="922" t="s">
        <v>451</v>
      </c>
      <c r="AQ111" s="923"/>
      <c r="AR111" s="923"/>
      <c r="AS111" s="923"/>
      <c r="AT111" s="924"/>
      <c r="AU111" s="932"/>
      <c r="AV111" s="933"/>
      <c r="AW111" s="933"/>
      <c r="AX111" s="933"/>
      <c r="AY111" s="933"/>
      <c r="AZ111" s="815" t="s">
        <v>453</v>
      </c>
      <c r="BA111" s="752"/>
      <c r="BB111" s="752"/>
      <c r="BC111" s="752"/>
      <c r="BD111" s="752"/>
      <c r="BE111" s="752"/>
      <c r="BF111" s="752"/>
      <c r="BG111" s="752"/>
      <c r="BH111" s="752"/>
      <c r="BI111" s="752"/>
      <c r="BJ111" s="752"/>
      <c r="BK111" s="752"/>
      <c r="BL111" s="752"/>
      <c r="BM111" s="752"/>
      <c r="BN111" s="752"/>
      <c r="BO111" s="752"/>
      <c r="BP111" s="753"/>
      <c r="BQ111" s="816">
        <v>703410</v>
      </c>
      <c r="BR111" s="817"/>
      <c r="BS111" s="817"/>
      <c r="BT111" s="817"/>
      <c r="BU111" s="817"/>
      <c r="BV111" s="817">
        <v>2464543</v>
      </c>
      <c r="BW111" s="817"/>
      <c r="BX111" s="817"/>
      <c r="BY111" s="817"/>
      <c r="BZ111" s="817"/>
      <c r="CA111" s="817">
        <v>2358289</v>
      </c>
      <c r="CB111" s="817"/>
      <c r="CC111" s="817"/>
      <c r="CD111" s="817"/>
      <c r="CE111" s="817"/>
      <c r="CF111" s="875">
        <v>7.8</v>
      </c>
      <c r="CG111" s="876"/>
      <c r="CH111" s="876"/>
      <c r="CI111" s="876"/>
      <c r="CJ111" s="876"/>
      <c r="CK111" s="927"/>
      <c r="CL111" s="821"/>
      <c r="CM111" s="815" t="s">
        <v>454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424</v>
      </c>
      <c r="DM111" s="817"/>
      <c r="DN111" s="817"/>
      <c r="DO111" s="817"/>
      <c r="DP111" s="817"/>
      <c r="DQ111" s="817" t="s">
        <v>424</v>
      </c>
      <c r="DR111" s="817"/>
      <c r="DS111" s="817"/>
      <c r="DT111" s="817"/>
      <c r="DU111" s="817"/>
      <c r="DV111" s="794" t="s">
        <v>420</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457</v>
      </c>
      <c r="AB112" s="780"/>
      <c r="AC112" s="780"/>
      <c r="AD112" s="780"/>
      <c r="AE112" s="781"/>
      <c r="AF112" s="782" t="s">
        <v>420</v>
      </c>
      <c r="AG112" s="780"/>
      <c r="AH112" s="780"/>
      <c r="AI112" s="780"/>
      <c r="AJ112" s="781"/>
      <c r="AK112" s="782" t="s">
        <v>394</v>
      </c>
      <c r="AL112" s="780"/>
      <c r="AM112" s="780"/>
      <c r="AN112" s="780"/>
      <c r="AO112" s="781"/>
      <c r="AP112" s="824" t="s">
        <v>451</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20909703</v>
      </c>
      <c r="BR112" s="817"/>
      <c r="BS112" s="817"/>
      <c r="BT112" s="817"/>
      <c r="BU112" s="817"/>
      <c r="BV112" s="817">
        <v>20383274</v>
      </c>
      <c r="BW112" s="817"/>
      <c r="BX112" s="817"/>
      <c r="BY112" s="817"/>
      <c r="BZ112" s="817"/>
      <c r="CA112" s="817">
        <v>20295286</v>
      </c>
      <c r="CB112" s="817"/>
      <c r="CC112" s="817"/>
      <c r="CD112" s="817"/>
      <c r="CE112" s="817"/>
      <c r="CF112" s="875">
        <v>66.900000000000006</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420</v>
      </c>
      <c r="DH112" s="817"/>
      <c r="DI112" s="817"/>
      <c r="DJ112" s="817"/>
      <c r="DK112" s="817"/>
      <c r="DL112" s="817" t="s">
        <v>420</v>
      </c>
      <c r="DM112" s="817"/>
      <c r="DN112" s="817"/>
      <c r="DO112" s="817"/>
      <c r="DP112" s="817"/>
      <c r="DQ112" s="817" t="s">
        <v>451</v>
      </c>
      <c r="DR112" s="817"/>
      <c r="DS112" s="817"/>
      <c r="DT112" s="817"/>
      <c r="DU112" s="817"/>
      <c r="DV112" s="794" t="s">
        <v>451</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1460771</v>
      </c>
      <c r="AB113" s="919"/>
      <c r="AC113" s="919"/>
      <c r="AD113" s="919"/>
      <c r="AE113" s="920"/>
      <c r="AF113" s="921">
        <v>1511331</v>
      </c>
      <c r="AG113" s="919"/>
      <c r="AH113" s="919"/>
      <c r="AI113" s="919"/>
      <c r="AJ113" s="920"/>
      <c r="AK113" s="921">
        <v>1539904</v>
      </c>
      <c r="AL113" s="919"/>
      <c r="AM113" s="919"/>
      <c r="AN113" s="919"/>
      <c r="AO113" s="920"/>
      <c r="AP113" s="922">
        <v>5.0999999999999996</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2830926</v>
      </c>
      <c r="BR113" s="817"/>
      <c r="BS113" s="817"/>
      <c r="BT113" s="817"/>
      <c r="BU113" s="817"/>
      <c r="BV113" s="817">
        <v>3291552</v>
      </c>
      <c r="BW113" s="817"/>
      <c r="BX113" s="817"/>
      <c r="BY113" s="817"/>
      <c r="BZ113" s="817"/>
      <c r="CA113" s="817">
        <v>3148850</v>
      </c>
      <c r="CB113" s="817"/>
      <c r="CC113" s="817"/>
      <c r="CD113" s="817"/>
      <c r="CE113" s="817"/>
      <c r="CF113" s="875">
        <v>10.4</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457</v>
      </c>
      <c r="DH113" s="780"/>
      <c r="DI113" s="780"/>
      <c r="DJ113" s="780"/>
      <c r="DK113" s="781"/>
      <c r="DL113" s="782" t="s">
        <v>394</v>
      </c>
      <c r="DM113" s="780"/>
      <c r="DN113" s="780"/>
      <c r="DO113" s="780"/>
      <c r="DP113" s="781"/>
      <c r="DQ113" s="782" t="s">
        <v>424</v>
      </c>
      <c r="DR113" s="780"/>
      <c r="DS113" s="780"/>
      <c r="DT113" s="780"/>
      <c r="DU113" s="781"/>
      <c r="DV113" s="824" t="s">
        <v>451</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214958</v>
      </c>
      <c r="AB114" s="780"/>
      <c r="AC114" s="780"/>
      <c r="AD114" s="780"/>
      <c r="AE114" s="781"/>
      <c r="AF114" s="782">
        <v>196745</v>
      </c>
      <c r="AG114" s="780"/>
      <c r="AH114" s="780"/>
      <c r="AI114" s="780"/>
      <c r="AJ114" s="781"/>
      <c r="AK114" s="782">
        <v>355004</v>
      </c>
      <c r="AL114" s="780"/>
      <c r="AM114" s="780"/>
      <c r="AN114" s="780"/>
      <c r="AO114" s="781"/>
      <c r="AP114" s="824">
        <v>1.2</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5039488</v>
      </c>
      <c r="BR114" s="817"/>
      <c r="BS114" s="817"/>
      <c r="BT114" s="817"/>
      <c r="BU114" s="817"/>
      <c r="BV114" s="817">
        <v>4812729</v>
      </c>
      <c r="BW114" s="817"/>
      <c r="BX114" s="817"/>
      <c r="BY114" s="817"/>
      <c r="BZ114" s="817"/>
      <c r="CA114" s="817">
        <v>4493185</v>
      </c>
      <c r="CB114" s="817"/>
      <c r="CC114" s="817"/>
      <c r="CD114" s="817"/>
      <c r="CE114" s="817"/>
      <c r="CF114" s="875">
        <v>14.8</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424</v>
      </c>
      <c r="DH114" s="780"/>
      <c r="DI114" s="780"/>
      <c r="DJ114" s="780"/>
      <c r="DK114" s="781"/>
      <c r="DL114" s="782" t="s">
        <v>457</v>
      </c>
      <c r="DM114" s="780"/>
      <c r="DN114" s="780"/>
      <c r="DO114" s="780"/>
      <c r="DP114" s="781"/>
      <c r="DQ114" s="782" t="s">
        <v>457</v>
      </c>
      <c r="DR114" s="780"/>
      <c r="DS114" s="780"/>
      <c r="DT114" s="780"/>
      <c r="DU114" s="781"/>
      <c r="DV114" s="824" t="s">
        <v>420</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394</v>
      </c>
      <c r="AB115" s="919"/>
      <c r="AC115" s="919"/>
      <c r="AD115" s="919"/>
      <c r="AE115" s="920"/>
      <c r="AF115" s="921" t="s">
        <v>451</v>
      </c>
      <c r="AG115" s="919"/>
      <c r="AH115" s="919"/>
      <c r="AI115" s="919"/>
      <c r="AJ115" s="920"/>
      <c r="AK115" s="921" t="s">
        <v>457</v>
      </c>
      <c r="AL115" s="919"/>
      <c r="AM115" s="919"/>
      <c r="AN115" s="919"/>
      <c r="AO115" s="920"/>
      <c r="AP115" s="922" t="s">
        <v>394</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v>1038830</v>
      </c>
      <c r="BR115" s="817"/>
      <c r="BS115" s="817"/>
      <c r="BT115" s="817"/>
      <c r="BU115" s="817"/>
      <c r="BV115" s="817">
        <v>1022754</v>
      </c>
      <c r="BW115" s="817"/>
      <c r="BX115" s="817"/>
      <c r="BY115" s="817"/>
      <c r="BZ115" s="817"/>
      <c r="CA115" s="817">
        <v>1008348</v>
      </c>
      <c r="CB115" s="817"/>
      <c r="CC115" s="817"/>
      <c r="CD115" s="817"/>
      <c r="CE115" s="817"/>
      <c r="CF115" s="875">
        <v>3.3</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703410</v>
      </c>
      <c r="DH115" s="780"/>
      <c r="DI115" s="780"/>
      <c r="DJ115" s="780"/>
      <c r="DK115" s="781"/>
      <c r="DL115" s="782">
        <v>705708</v>
      </c>
      <c r="DM115" s="780"/>
      <c r="DN115" s="780"/>
      <c r="DO115" s="780"/>
      <c r="DP115" s="781"/>
      <c r="DQ115" s="782">
        <v>707746</v>
      </c>
      <c r="DR115" s="780"/>
      <c r="DS115" s="780"/>
      <c r="DT115" s="780"/>
      <c r="DU115" s="781"/>
      <c r="DV115" s="824">
        <v>2.2999999999999998</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2345</v>
      </c>
      <c r="AB116" s="780"/>
      <c r="AC116" s="780"/>
      <c r="AD116" s="780"/>
      <c r="AE116" s="781"/>
      <c r="AF116" s="782">
        <v>492</v>
      </c>
      <c r="AG116" s="780"/>
      <c r="AH116" s="780"/>
      <c r="AI116" s="780"/>
      <c r="AJ116" s="781"/>
      <c r="AK116" s="782">
        <v>493</v>
      </c>
      <c r="AL116" s="780"/>
      <c r="AM116" s="780"/>
      <c r="AN116" s="780"/>
      <c r="AO116" s="781"/>
      <c r="AP116" s="824">
        <v>0</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451</v>
      </c>
      <c r="BW116" s="817"/>
      <c r="BX116" s="817"/>
      <c r="BY116" s="817"/>
      <c r="BZ116" s="817"/>
      <c r="CA116" s="817" t="s">
        <v>451</v>
      </c>
      <c r="CB116" s="817"/>
      <c r="CC116" s="817"/>
      <c r="CD116" s="817"/>
      <c r="CE116" s="817"/>
      <c r="CF116" s="875" t="s">
        <v>451</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420</v>
      </c>
      <c r="DM116" s="780"/>
      <c r="DN116" s="780"/>
      <c r="DO116" s="780"/>
      <c r="DP116" s="781"/>
      <c r="DQ116" s="782" t="s">
        <v>457</v>
      </c>
      <c r="DR116" s="780"/>
      <c r="DS116" s="780"/>
      <c r="DT116" s="780"/>
      <c r="DU116" s="781"/>
      <c r="DV116" s="824" t="s">
        <v>457</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6815172</v>
      </c>
      <c r="AB117" s="903"/>
      <c r="AC117" s="903"/>
      <c r="AD117" s="903"/>
      <c r="AE117" s="904"/>
      <c r="AF117" s="905">
        <v>6895650</v>
      </c>
      <c r="AG117" s="903"/>
      <c r="AH117" s="903"/>
      <c r="AI117" s="903"/>
      <c r="AJ117" s="904"/>
      <c r="AK117" s="905">
        <v>6781213</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457</v>
      </c>
      <c r="BW117" s="817"/>
      <c r="BX117" s="817"/>
      <c r="BY117" s="817"/>
      <c r="BZ117" s="817"/>
      <c r="CA117" s="817" t="s">
        <v>130</v>
      </c>
      <c r="CB117" s="817"/>
      <c r="CC117" s="817"/>
      <c r="CD117" s="817"/>
      <c r="CE117" s="817"/>
      <c r="CF117" s="875" t="s">
        <v>457</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457</v>
      </c>
      <c r="DH117" s="780"/>
      <c r="DI117" s="780"/>
      <c r="DJ117" s="780"/>
      <c r="DK117" s="781"/>
      <c r="DL117" s="782" t="s">
        <v>457</v>
      </c>
      <c r="DM117" s="780"/>
      <c r="DN117" s="780"/>
      <c r="DO117" s="780"/>
      <c r="DP117" s="781"/>
      <c r="DQ117" s="782" t="s">
        <v>130</v>
      </c>
      <c r="DR117" s="780"/>
      <c r="DS117" s="780"/>
      <c r="DT117" s="780"/>
      <c r="DU117" s="781"/>
      <c r="DV117" s="824" t="s">
        <v>457</v>
      </c>
      <c r="DW117" s="825"/>
      <c r="DX117" s="825"/>
      <c r="DY117" s="825"/>
      <c r="DZ117" s="826"/>
    </row>
    <row r="118" spans="1:130" s="230" customFormat="1" ht="26.25" customHeight="1" x14ac:dyDescent="0.2">
      <c r="A118" s="895" t="s">
        <v>446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443</v>
      </c>
      <c r="AB118" s="896"/>
      <c r="AC118" s="896"/>
      <c r="AD118" s="896"/>
      <c r="AE118" s="897"/>
      <c r="AF118" s="898" t="s">
        <v>444</v>
      </c>
      <c r="AG118" s="896"/>
      <c r="AH118" s="896"/>
      <c r="AI118" s="896"/>
      <c r="AJ118" s="897"/>
      <c r="AK118" s="898" t="s">
        <v>311</v>
      </c>
      <c r="AL118" s="896"/>
      <c r="AM118" s="896"/>
      <c r="AN118" s="896"/>
      <c r="AO118" s="897"/>
      <c r="AP118" s="899" t="s">
        <v>445</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476</v>
      </c>
      <c r="BR118" s="845"/>
      <c r="BS118" s="845"/>
      <c r="BT118" s="845"/>
      <c r="BU118" s="845"/>
      <c r="BV118" s="845" t="s">
        <v>477</v>
      </c>
      <c r="BW118" s="845"/>
      <c r="BX118" s="845"/>
      <c r="BY118" s="845"/>
      <c r="BZ118" s="845"/>
      <c r="CA118" s="845" t="s">
        <v>477</v>
      </c>
      <c r="CB118" s="845"/>
      <c r="CC118" s="845"/>
      <c r="CD118" s="845"/>
      <c r="CE118" s="845"/>
      <c r="CF118" s="875" t="s">
        <v>477</v>
      </c>
      <c r="CG118" s="876"/>
      <c r="CH118" s="876"/>
      <c r="CI118" s="876"/>
      <c r="CJ118" s="876"/>
      <c r="CK118" s="927"/>
      <c r="CL118" s="821"/>
      <c r="CM118" s="815" t="s">
        <v>478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479</v>
      </c>
      <c r="DH118" s="780"/>
      <c r="DI118" s="780"/>
      <c r="DJ118" s="780"/>
      <c r="DK118" s="781"/>
      <c r="DL118" s="782" t="s">
        <v>480</v>
      </c>
      <c r="DM118" s="780"/>
      <c r="DN118" s="780"/>
      <c r="DO118" s="780"/>
      <c r="DP118" s="781"/>
      <c r="DQ118" s="782" t="s">
        <v>481</v>
      </c>
      <c r="DR118" s="780"/>
      <c r="DS118" s="780"/>
      <c r="DT118" s="780"/>
      <c r="DU118" s="781"/>
      <c r="DV118" s="824" t="s">
        <v>482</v>
      </c>
      <c r="DW118" s="825"/>
      <c r="DX118" s="825"/>
      <c r="DY118" s="825"/>
      <c r="DZ118" s="826"/>
    </row>
    <row r="119" spans="1:130" s="230" customFormat="1" ht="26.25" customHeight="1" x14ac:dyDescent="0.2">
      <c r="A119" s="818" t="s">
        <v>449</v>
      </c>
      <c r="B119" s="819"/>
      <c r="C119" s="860" t="s">
        <v>450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476</v>
      </c>
      <c r="AB119" s="889"/>
      <c r="AC119" s="889"/>
      <c r="AD119" s="889"/>
      <c r="AE119" s="890"/>
      <c r="AF119" s="891" t="s">
        <v>483</v>
      </c>
      <c r="AG119" s="889"/>
      <c r="AH119" s="889"/>
      <c r="AI119" s="889"/>
      <c r="AJ119" s="890"/>
      <c r="AK119" s="891" t="s">
        <v>484</v>
      </c>
      <c r="AL119" s="889"/>
      <c r="AM119" s="889"/>
      <c r="AN119" s="889"/>
      <c r="AO119" s="890"/>
      <c r="AP119" s="892" t="s">
        <v>485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486</v>
      </c>
      <c r="BP119" s="878"/>
      <c r="BQ119" s="879">
        <v>91117049</v>
      </c>
      <c r="BR119" s="845"/>
      <c r="BS119" s="845"/>
      <c r="BT119" s="845"/>
      <c r="BU119" s="845"/>
      <c r="BV119" s="845">
        <v>94346847</v>
      </c>
      <c r="BW119" s="845"/>
      <c r="BX119" s="845"/>
      <c r="BY119" s="845"/>
      <c r="BZ119" s="845"/>
      <c r="CA119" s="845">
        <v>92775694</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488</v>
      </c>
      <c r="DH119" s="764"/>
      <c r="DI119" s="764"/>
      <c r="DJ119" s="764"/>
      <c r="DK119" s="765"/>
      <c r="DL119" s="766" t="s">
        <v>489</v>
      </c>
      <c r="DM119" s="764"/>
      <c r="DN119" s="764"/>
      <c r="DO119" s="764"/>
      <c r="DP119" s="765"/>
      <c r="DQ119" s="766" t="s">
        <v>490</v>
      </c>
      <c r="DR119" s="764"/>
      <c r="DS119" s="764"/>
      <c r="DT119" s="764"/>
      <c r="DU119" s="765"/>
      <c r="DV119" s="848" t="s">
        <v>481</v>
      </c>
      <c r="DW119" s="849"/>
      <c r="DX119" s="849"/>
      <c r="DY119" s="849"/>
      <c r="DZ119" s="850"/>
    </row>
    <row r="120" spans="1:130" s="230" customFormat="1" ht="26.25" customHeight="1" x14ac:dyDescent="0.2">
      <c r="A120" s="820"/>
      <c r="B120" s="821"/>
      <c r="C120" s="815" t="s">
        <v>454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491</v>
      </c>
      <c r="AB120" s="780"/>
      <c r="AC120" s="780"/>
      <c r="AD120" s="780"/>
      <c r="AE120" s="781"/>
      <c r="AF120" s="782" t="s">
        <v>483</v>
      </c>
      <c r="AG120" s="780"/>
      <c r="AH120" s="780"/>
      <c r="AI120" s="780"/>
      <c r="AJ120" s="781"/>
      <c r="AK120" s="782" t="s">
        <v>479</v>
      </c>
      <c r="AL120" s="780"/>
      <c r="AM120" s="780"/>
      <c r="AN120" s="780"/>
      <c r="AO120" s="781"/>
      <c r="AP120" s="824" t="s">
        <v>479</v>
      </c>
      <c r="AQ120" s="825"/>
      <c r="AR120" s="825"/>
      <c r="AS120" s="825"/>
      <c r="AT120" s="826"/>
      <c r="AU120" s="880" t="s">
        <v>492</v>
      </c>
      <c r="AV120" s="881"/>
      <c r="AW120" s="881"/>
      <c r="AX120" s="881"/>
      <c r="AY120" s="882"/>
      <c r="AZ120" s="860" t="s">
        <v>493</v>
      </c>
      <c r="BA120" s="808"/>
      <c r="BB120" s="808"/>
      <c r="BC120" s="808"/>
      <c r="BD120" s="808"/>
      <c r="BE120" s="808"/>
      <c r="BF120" s="808"/>
      <c r="BG120" s="808"/>
      <c r="BH120" s="808"/>
      <c r="BI120" s="808"/>
      <c r="BJ120" s="808"/>
      <c r="BK120" s="808"/>
      <c r="BL120" s="808"/>
      <c r="BM120" s="808"/>
      <c r="BN120" s="808"/>
      <c r="BO120" s="808"/>
      <c r="BP120" s="809"/>
      <c r="BQ120" s="861">
        <v>6843782</v>
      </c>
      <c r="BR120" s="842"/>
      <c r="BS120" s="842"/>
      <c r="BT120" s="842"/>
      <c r="BU120" s="842"/>
      <c r="BV120" s="842">
        <v>8292029</v>
      </c>
      <c r="BW120" s="842"/>
      <c r="BX120" s="842"/>
      <c r="BY120" s="842"/>
      <c r="BZ120" s="842"/>
      <c r="CA120" s="842">
        <v>10080812</v>
      </c>
      <c r="CB120" s="842"/>
      <c r="CC120" s="842"/>
      <c r="CD120" s="842"/>
      <c r="CE120" s="842"/>
      <c r="CF120" s="866">
        <v>33.200000000000003</v>
      </c>
      <c r="CG120" s="867"/>
      <c r="CH120" s="867"/>
      <c r="CI120" s="867"/>
      <c r="CJ120" s="867"/>
      <c r="CK120" s="868" t="s">
        <v>494</v>
      </c>
      <c r="CL120" s="852"/>
      <c r="CM120" s="852"/>
      <c r="CN120" s="852"/>
      <c r="CO120" s="853"/>
      <c r="CP120" s="872" t="s">
        <v>495</v>
      </c>
      <c r="CQ120" s="873"/>
      <c r="CR120" s="873"/>
      <c r="CS120" s="873"/>
      <c r="CT120" s="873"/>
      <c r="CU120" s="873"/>
      <c r="CV120" s="873"/>
      <c r="CW120" s="873"/>
      <c r="CX120" s="873"/>
      <c r="CY120" s="873"/>
      <c r="CZ120" s="873"/>
      <c r="DA120" s="873"/>
      <c r="DB120" s="873"/>
      <c r="DC120" s="873"/>
      <c r="DD120" s="873"/>
      <c r="DE120" s="873"/>
      <c r="DF120" s="874"/>
      <c r="DG120" s="861">
        <v>20829043</v>
      </c>
      <c r="DH120" s="842"/>
      <c r="DI120" s="842"/>
      <c r="DJ120" s="842"/>
      <c r="DK120" s="842"/>
      <c r="DL120" s="842">
        <v>20310791</v>
      </c>
      <c r="DM120" s="842"/>
      <c r="DN120" s="842"/>
      <c r="DO120" s="842"/>
      <c r="DP120" s="842"/>
      <c r="DQ120" s="842">
        <v>20131085</v>
      </c>
      <c r="DR120" s="842"/>
      <c r="DS120" s="842"/>
      <c r="DT120" s="842"/>
      <c r="DU120" s="842"/>
      <c r="DV120" s="843">
        <v>66.3</v>
      </c>
      <c r="DW120" s="843"/>
      <c r="DX120" s="843"/>
      <c r="DY120" s="843"/>
      <c r="DZ120" s="844"/>
    </row>
    <row r="121" spans="1:130" s="230" customFormat="1" ht="26.25" customHeight="1" x14ac:dyDescent="0.2">
      <c r="A121" s="820"/>
      <c r="B121" s="821"/>
      <c r="C121" s="863" t="s">
        <v>496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488</v>
      </c>
      <c r="AG121" s="780"/>
      <c r="AH121" s="780"/>
      <c r="AI121" s="780"/>
      <c r="AJ121" s="781"/>
      <c r="AK121" s="782" t="s">
        <v>476</v>
      </c>
      <c r="AL121" s="780"/>
      <c r="AM121" s="780"/>
      <c r="AN121" s="780"/>
      <c r="AO121" s="781"/>
      <c r="AP121" s="824" t="s">
        <v>477</v>
      </c>
      <c r="AQ121" s="825"/>
      <c r="AR121" s="825"/>
      <c r="AS121" s="825"/>
      <c r="AT121" s="826"/>
      <c r="AU121" s="883"/>
      <c r="AV121" s="884"/>
      <c r="AW121" s="884"/>
      <c r="AX121" s="884"/>
      <c r="AY121" s="885"/>
      <c r="AZ121" s="815" t="s">
        <v>497</v>
      </c>
      <c r="BA121" s="752"/>
      <c r="BB121" s="752"/>
      <c r="BC121" s="752"/>
      <c r="BD121" s="752"/>
      <c r="BE121" s="752"/>
      <c r="BF121" s="752"/>
      <c r="BG121" s="752"/>
      <c r="BH121" s="752"/>
      <c r="BI121" s="752"/>
      <c r="BJ121" s="752"/>
      <c r="BK121" s="752"/>
      <c r="BL121" s="752"/>
      <c r="BM121" s="752"/>
      <c r="BN121" s="752"/>
      <c r="BO121" s="752"/>
      <c r="BP121" s="753"/>
      <c r="BQ121" s="816">
        <v>16984025</v>
      </c>
      <c r="BR121" s="817"/>
      <c r="BS121" s="817"/>
      <c r="BT121" s="817"/>
      <c r="BU121" s="817"/>
      <c r="BV121" s="817">
        <v>16468945</v>
      </c>
      <c r="BW121" s="817"/>
      <c r="BX121" s="817"/>
      <c r="BY121" s="817"/>
      <c r="BZ121" s="817"/>
      <c r="CA121" s="817">
        <v>16985096</v>
      </c>
      <c r="CB121" s="817"/>
      <c r="CC121" s="817"/>
      <c r="CD121" s="817"/>
      <c r="CE121" s="817"/>
      <c r="CF121" s="875">
        <v>56</v>
      </c>
      <c r="CG121" s="876"/>
      <c r="CH121" s="876"/>
      <c r="CI121" s="876"/>
      <c r="CJ121" s="876"/>
      <c r="CK121" s="869"/>
      <c r="CL121" s="855"/>
      <c r="CM121" s="855"/>
      <c r="CN121" s="855"/>
      <c r="CO121" s="856"/>
      <c r="CP121" s="835" t="s">
        <v>498</v>
      </c>
      <c r="CQ121" s="836"/>
      <c r="CR121" s="836"/>
      <c r="CS121" s="836"/>
      <c r="CT121" s="836"/>
      <c r="CU121" s="836"/>
      <c r="CV121" s="836"/>
      <c r="CW121" s="836"/>
      <c r="CX121" s="836"/>
      <c r="CY121" s="836"/>
      <c r="CZ121" s="836"/>
      <c r="DA121" s="836"/>
      <c r="DB121" s="836"/>
      <c r="DC121" s="836"/>
      <c r="DD121" s="836"/>
      <c r="DE121" s="836"/>
      <c r="DF121" s="837"/>
      <c r="DG121" s="816">
        <v>80660</v>
      </c>
      <c r="DH121" s="817"/>
      <c r="DI121" s="817"/>
      <c r="DJ121" s="817"/>
      <c r="DK121" s="817"/>
      <c r="DL121" s="817">
        <v>72483</v>
      </c>
      <c r="DM121" s="817"/>
      <c r="DN121" s="817"/>
      <c r="DO121" s="817"/>
      <c r="DP121" s="817"/>
      <c r="DQ121" s="817">
        <v>164201</v>
      </c>
      <c r="DR121" s="817"/>
      <c r="DS121" s="817"/>
      <c r="DT121" s="817"/>
      <c r="DU121" s="817"/>
      <c r="DV121" s="794">
        <v>0.5</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477</v>
      </c>
      <c r="AB122" s="780"/>
      <c r="AC122" s="780"/>
      <c r="AD122" s="780"/>
      <c r="AE122" s="781"/>
      <c r="AF122" s="782" t="s">
        <v>476</v>
      </c>
      <c r="AG122" s="780"/>
      <c r="AH122" s="780"/>
      <c r="AI122" s="780"/>
      <c r="AJ122" s="781"/>
      <c r="AK122" s="782" t="s">
        <v>499</v>
      </c>
      <c r="AL122" s="780"/>
      <c r="AM122" s="780"/>
      <c r="AN122" s="780"/>
      <c r="AO122" s="781"/>
      <c r="AP122" s="824" t="s">
        <v>482</v>
      </c>
      <c r="AQ122" s="825"/>
      <c r="AR122" s="825"/>
      <c r="AS122" s="825"/>
      <c r="AT122" s="826"/>
      <c r="AU122" s="883"/>
      <c r="AV122" s="884"/>
      <c r="AW122" s="884"/>
      <c r="AX122" s="884"/>
      <c r="AY122" s="885"/>
      <c r="AZ122" s="838" t="s">
        <v>500</v>
      </c>
      <c r="BA122" s="839"/>
      <c r="BB122" s="839"/>
      <c r="BC122" s="839"/>
      <c r="BD122" s="839"/>
      <c r="BE122" s="839"/>
      <c r="BF122" s="839"/>
      <c r="BG122" s="839"/>
      <c r="BH122" s="839"/>
      <c r="BI122" s="839"/>
      <c r="BJ122" s="839"/>
      <c r="BK122" s="839"/>
      <c r="BL122" s="839"/>
      <c r="BM122" s="839"/>
      <c r="BN122" s="839"/>
      <c r="BO122" s="839"/>
      <c r="BP122" s="840"/>
      <c r="BQ122" s="879">
        <v>43379951</v>
      </c>
      <c r="BR122" s="845"/>
      <c r="BS122" s="845"/>
      <c r="BT122" s="845"/>
      <c r="BU122" s="845"/>
      <c r="BV122" s="845">
        <v>43175583</v>
      </c>
      <c r="BW122" s="845"/>
      <c r="BX122" s="845"/>
      <c r="BY122" s="845"/>
      <c r="BZ122" s="845"/>
      <c r="CA122" s="845">
        <v>41791870</v>
      </c>
      <c r="CB122" s="845"/>
      <c r="CC122" s="845"/>
      <c r="CD122" s="845"/>
      <c r="CE122" s="845"/>
      <c r="CF122" s="846">
        <v>137.69999999999999</v>
      </c>
      <c r="CG122" s="847"/>
      <c r="CH122" s="847"/>
      <c r="CI122" s="847"/>
      <c r="CJ122" s="847"/>
      <c r="CK122" s="869"/>
      <c r="CL122" s="855"/>
      <c r="CM122" s="855"/>
      <c r="CN122" s="855"/>
      <c r="CO122" s="856"/>
      <c r="CP122" s="835" t="s">
        <v>501</v>
      </c>
      <c r="CQ122" s="836"/>
      <c r="CR122" s="836"/>
      <c r="CS122" s="836"/>
      <c r="CT122" s="836"/>
      <c r="CU122" s="836"/>
      <c r="CV122" s="836"/>
      <c r="CW122" s="836"/>
      <c r="CX122" s="836"/>
      <c r="CY122" s="836"/>
      <c r="CZ122" s="836"/>
      <c r="DA122" s="836"/>
      <c r="DB122" s="836"/>
      <c r="DC122" s="836"/>
      <c r="DD122" s="836"/>
      <c r="DE122" s="836"/>
      <c r="DF122" s="837"/>
      <c r="DG122" s="816" t="s">
        <v>502</v>
      </c>
      <c r="DH122" s="817"/>
      <c r="DI122" s="817"/>
      <c r="DJ122" s="817"/>
      <c r="DK122" s="817"/>
      <c r="DL122" s="817" t="s">
        <v>485</v>
      </c>
      <c r="DM122" s="817"/>
      <c r="DN122" s="817"/>
      <c r="DO122" s="817"/>
      <c r="DP122" s="817"/>
      <c r="DQ122" s="817" t="s">
        <v>490</v>
      </c>
      <c r="DR122" s="817"/>
      <c r="DS122" s="817"/>
      <c r="DT122" s="817"/>
      <c r="DU122" s="817"/>
      <c r="DV122" s="794" t="s">
        <v>484</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476</v>
      </c>
      <c r="AB123" s="780"/>
      <c r="AC123" s="780"/>
      <c r="AD123" s="780"/>
      <c r="AE123" s="781"/>
      <c r="AF123" s="782" t="s">
        <v>480</v>
      </c>
      <c r="AG123" s="780"/>
      <c r="AH123" s="780"/>
      <c r="AI123" s="780"/>
      <c r="AJ123" s="781"/>
      <c r="AK123" s="782" t="s">
        <v>503</v>
      </c>
      <c r="AL123" s="780"/>
      <c r="AM123" s="780"/>
      <c r="AN123" s="780"/>
      <c r="AO123" s="781"/>
      <c r="AP123" s="824" t="s">
        <v>476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504</v>
      </c>
      <c r="BP123" s="878"/>
      <c r="BQ123" s="832">
        <v>67207758</v>
      </c>
      <c r="BR123" s="833"/>
      <c r="BS123" s="833"/>
      <c r="BT123" s="833"/>
      <c r="BU123" s="833"/>
      <c r="BV123" s="833">
        <v>67936557</v>
      </c>
      <c r="BW123" s="833"/>
      <c r="BX123" s="833"/>
      <c r="BY123" s="833"/>
      <c r="BZ123" s="833"/>
      <c r="CA123" s="833">
        <v>68857778</v>
      </c>
      <c r="CB123" s="833"/>
      <c r="CC123" s="833"/>
      <c r="CD123" s="833"/>
      <c r="CE123" s="833"/>
      <c r="CF123" s="748"/>
      <c r="CG123" s="749"/>
      <c r="CH123" s="749"/>
      <c r="CI123" s="749"/>
      <c r="CJ123" s="834"/>
      <c r="CK123" s="869"/>
      <c r="CL123" s="855"/>
      <c r="CM123" s="855"/>
      <c r="CN123" s="855"/>
      <c r="CO123" s="856"/>
      <c r="CP123" s="835" t="s">
        <v>505</v>
      </c>
      <c r="CQ123" s="836"/>
      <c r="CR123" s="836"/>
      <c r="CS123" s="836"/>
      <c r="CT123" s="836"/>
      <c r="CU123" s="836"/>
      <c r="CV123" s="836"/>
      <c r="CW123" s="836"/>
      <c r="CX123" s="836"/>
      <c r="CY123" s="836"/>
      <c r="CZ123" s="836"/>
      <c r="DA123" s="836"/>
      <c r="DB123" s="836"/>
      <c r="DC123" s="836"/>
      <c r="DD123" s="836"/>
      <c r="DE123" s="836"/>
      <c r="DF123" s="837"/>
      <c r="DG123" s="779" t="s">
        <v>424</v>
      </c>
      <c r="DH123" s="780"/>
      <c r="DI123" s="780"/>
      <c r="DJ123" s="780"/>
      <c r="DK123" s="781"/>
      <c r="DL123" s="782" t="s">
        <v>502</v>
      </c>
      <c r="DM123" s="780"/>
      <c r="DN123" s="780"/>
      <c r="DO123" s="780"/>
      <c r="DP123" s="781"/>
      <c r="DQ123" s="782" t="s">
        <v>476</v>
      </c>
      <c r="DR123" s="780"/>
      <c r="DS123" s="780"/>
      <c r="DT123" s="780"/>
      <c r="DU123" s="781"/>
      <c r="DV123" s="824" t="s">
        <v>481</v>
      </c>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476</v>
      </c>
      <c r="AB124" s="780"/>
      <c r="AC124" s="780"/>
      <c r="AD124" s="780"/>
      <c r="AE124" s="781"/>
      <c r="AF124" s="782" t="s">
        <v>477</v>
      </c>
      <c r="AG124" s="780"/>
      <c r="AH124" s="780"/>
      <c r="AI124" s="780"/>
      <c r="AJ124" s="781"/>
      <c r="AK124" s="782" t="s">
        <v>477</v>
      </c>
      <c r="AL124" s="780"/>
      <c r="AM124" s="780"/>
      <c r="AN124" s="780"/>
      <c r="AO124" s="781"/>
      <c r="AP124" s="824" t="s">
        <v>477</v>
      </c>
      <c r="AQ124" s="825"/>
      <c r="AR124" s="825"/>
      <c r="AS124" s="825"/>
      <c r="AT124" s="826"/>
      <c r="AU124" s="827" t="s">
        <v>506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81.2</v>
      </c>
      <c r="BR124" s="831"/>
      <c r="BS124" s="831"/>
      <c r="BT124" s="831"/>
      <c r="BU124" s="831"/>
      <c r="BV124" s="831">
        <v>85.3</v>
      </c>
      <c r="BW124" s="831"/>
      <c r="BX124" s="831"/>
      <c r="BY124" s="831"/>
      <c r="BZ124" s="831"/>
      <c r="CA124" s="831">
        <v>78.7</v>
      </c>
      <c r="CB124" s="831"/>
      <c r="CC124" s="831"/>
      <c r="CD124" s="831"/>
      <c r="CE124" s="831"/>
      <c r="CF124" s="726"/>
      <c r="CG124" s="727"/>
      <c r="CH124" s="727"/>
      <c r="CI124" s="727"/>
      <c r="CJ124" s="862"/>
      <c r="CK124" s="870"/>
      <c r="CL124" s="870"/>
      <c r="CM124" s="870"/>
      <c r="CN124" s="870"/>
      <c r="CO124" s="871"/>
      <c r="CP124" s="835" t="s">
        <v>507</v>
      </c>
      <c r="CQ124" s="836"/>
      <c r="CR124" s="836"/>
      <c r="CS124" s="836"/>
      <c r="CT124" s="836"/>
      <c r="CU124" s="836"/>
      <c r="CV124" s="836"/>
      <c r="CW124" s="836"/>
      <c r="CX124" s="836"/>
      <c r="CY124" s="836"/>
      <c r="CZ124" s="836"/>
      <c r="DA124" s="836"/>
      <c r="DB124" s="836"/>
      <c r="DC124" s="836"/>
      <c r="DD124" s="836"/>
      <c r="DE124" s="836"/>
      <c r="DF124" s="837"/>
      <c r="DG124" s="763" t="s">
        <v>479</v>
      </c>
      <c r="DH124" s="764"/>
      <c r="DI124" s="764"/>
      <c r="DJ124" s="764"/>
      <c r="DK124" s="765"/>
      <c r="DL124" s="766" t="s">
        <v>477</v>
      </c>
      <c r="DM124" s="764"/>
      <c r="DN124" s="764"/>
      <c r="DO124" s="764"/>
      <c r="DP124" s="765"/>
      <c r="DQ124" s="766" t="s">
        <v>480</v>
      </c>
      <c r="DR124" s="764"/>
      <c r="DS124" s="764"/>
      <c r="DT124" s="764"/>
      <c r="DU124" s="765"/>
      <c r="DV124" s="848" t="s">
        <v>489</v>
      </c>
      <c r="DW124" s="849"/>
      <c r="DX124" s="849"/>
      <c r="DY124" s="849"/>
      <c r="DZ124" s="850"/>
    </row>
    <row r="125" spans="1:130" s="230" customFormat="1" ht="26.25" customHeight="1" x14ac:dyDescent="0.2">
      <c r="A125" s="820"/>
      <c r="B125" s="821"/>
      <c r="C125" s="815" t="s">
        <v>478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508</v>
      </c>
      <c r="AB125" s="780"/>
      <c r="AC125" s="780"/>
      <c r="AD125" s="780"/>
      <c r="AE125" s="781"/>
      <c r="AF125" s="782" t="s">
        <v>490</v>
      </c>
      <c r="AG125" s="780"/>
      <c r="AH125" s="780"/>
      <c r="AI125" s="780"/>
      <c r="AJ125" s="781"/>
      <c r="AK125" s="782" t="s">
        <v>484</v>
      </c>
      <c r="AL125" s="780"/>
      <c r="AM125" s="780"/>
      <c r="AN125" s="780"/>
      <c r="AO125" s="781"/>
      <c r="AP125" s="824" t="s">
        <v>481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509</v>
      </c>
      <c r="CL125" s="852"/>
      <c r="CM125" s="852"/>
      <c r="CN125" s="852"/>
      <c r="CO125" s="853"/>
      <c r="CP125" s="860" t="s">
        <v>510</v>
      </c>
      <c r="CQ125" s="808"/>
      <c r="CR125" s="808"/>
      <c r="CS125" s="808"/>
      <c r="CT125" s="808"/>
      <c r="CU125" s="808"/>
      <c r="CV125" s="808"/>
      <c r="CW125" s="808"/>
      <c r="CX125" s="808"/>
      <c r="CY125" s="808"/>
      <c r="CZ125" s="808"/>
      <c r="DA125" s="808"/>
      <c r="DB125" s="808"/>
      <c r="DC125" s="808"/>
      <c r="DD125" s="808"/>
      <c r="DE125" s="808"/>
      <c r="DF125" s="809"/>
      <c r="DG125" s="861" t="s">
        <v>479</v>
      </c>
      <c r="DH125" s="842"/>
      <c r="DI125" s="842"/>
      <c r="DJ125" s="842"/>
      <c r="DK125" s="842"/>
      <c r="DL125" s="842" t="s">
        <v>476</v>
      </c>
      <c r="DM125" s="842"/>
      <c r="DN125" s="842"/>
      <c r="DO125" s="842"/>
      <c r="DP125" s="842"/>
      <c r="DQ125" s="842" t="s">
        <v>476</v>
      </c>
      <c r="DR125" s="842"/>
      <c r="DS125" s="842"/>
      <c r="DT125" s="842"/>
      <c r="DU125" s="842"/>
      <c r="DV125" s="843" t="s">
        <v>485</v>
      </c>
      <c r="DW125" s="843"/>
      <c r="DX125" s="843"/>
      <c r="DY125" s="843"/>
      <c r="DZ125" s="844"/>
    </row>
    <row r="126" spans="1:130" s="230" customFormat="1" ht="26.25" customHeight="1" thickBot="1" x14ac:dyDescent="0.25">
      <c r="A126" s="820"/>
      <c r="B126" s="821"/>
      <c r="C126" s="815"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489</v>
      </c>
      <c r="AB126" s="780"/>
      <c r="AC126" s="780"/>
      <c r="AD126" s="780"/>
      <c r="AE126" s="781"/>
      <c r="AF126" s="782" t="s">
        <v>491</v>
      </c>
      <c r="AG126" s="780"/>
      <c r="AH126" s="780"/>
      <c r="AI126" s="780"/>
      <c r="AJ126" s="781"/>
      <c r="AK126" s="782" t="s">
        <v>508</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511</v>
      </c>
      <c r="CQ126" s="752"/>
      <c r="CR126" s="752"/>
      <c r="CS126" s="752"/>
      <c r="CT126" s="752"/>
      <c r="CU126" s="752"/>
      <c r="CV126" s="752"/>
      <c r="CW126" s="752"/>
      <c r="CX126" s="752"/>
      <c r="CY126" s="752"/>
      <c r="CZ126" s="752"/>
      <c r="DA126" s="752"/>
      <c r="DB126" s="752"/>
      <c r="DC126" s="752"/>
      <c r="DD126" s="752"/>
      <c r="DE126" s="752"/>
      <c r="DF126" s="753"/>
      <c r="DG126" s="816" t="s">
        <v>480</v>
      </c>
      <c r="DH126" s="817"/>
      <c r="DI126" s="817"/>
      <c r="DJ126" s="817"/>
      <c r="DK126" s="817"/>
      <c r="DL126" s="817" t="s">
        <v>491</v>
      </c>
      <c r="DM126" s="817"/>
      <c r="DN126" s="817"/>
      <c r="DO126" s="817"/>
      <c r="DP126" s="817"/>
      <c r="DQ126" s="817" t="s">
        <v>490</v>
      </c>
      <c r="DR126" s="817"/>
      <c r="DS126" s="817"/>
      <c r="DT126" s="817"/>
      <c r="DU126" s="817"/>
      <c r="DV126" s="794" t="s">
        <v>476</v>
      </c>
      <c r="DW126" s="794"/>
      <c r="DX126" s="794"/>
      <c r="DY126" s="794"/>
      <c r="DZ126" s="795"/>
    </row>
    <row r="127" spans="1:130" s="230" customFormat="1" ht="26.25" customHeight="1" x14ac:dyDescent="0.2">
      <c r="A127" s="822"/>
      <c r="B127" s="823"/>
      <c r="C127" s="838" t="s">
        <v>512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476</v>
      </c>
      <c r="AB127" s="780"/>
      <c r="AC127" s="780"/>
      <c r="AD127" s="780"/>
      <c r="AE127" s="781"/>
      <c r="AF127" s="782" t="s">
        <v>476</v>
      </c>
      <c r="AG127" s="780"/>
      <c r="AH127" s="780"/>
      <c r="AI127" s="780"/>
      <c r="AJ127" s="781"/>
      <c r="AK127" s="782" t="s">
        <v>513</v>
      </c>
      <c r="AL127" s="780"/>
      <c r="AM127" s="780"/>
      <c r="AN127" s="780"/>
      <c r="AO127" s="781"/>
      <c r="AP127" s="824" t="s">
        <v>479</v>
      </c>
      <c r="AQ127" s="825"/>
      <c r="AR127" s="825"/>
      <c r="AS127" s="825"/>
      <c r="AT127" s="826"/>
      <c r="AU127" s="232"/>
      <c r="AV127" s="232"/>
      <c r="AW127" s="232"/>
      <c r="AX127" s="841" t="s">
        <v>514</v>
      </c>
      <c r="AY127" s="812"/>
      <c r="AZ127" s="812"/>
      <c r="BA127" s="812"/>
      <c r="BB127" s="812"/>
      <c r="BC127" s="812"/>
      <c r="BD127" s="812"/>
      <c r="BE127" s="813"/>
      <c r="BF127" s="811" t="s">
        <v>515</v>
      </c>
      <c r="BG127" s="812"/>
      <c r="BH127" s="812"/>
      <c r="BI127" s="812"/>
      <c r="BJ127" s="812"/>
      <c r="BK127" s="812"/>
      <c r="BL127" s="813"/>
      <c r="BM127" s="811" t="s">
        <v>516</v>
      </c>
      <c r="BN127" s="812"/>
      <c r="BO127" s="812"/>
      <c r="BP127" s="812"/>
      <c r="BQ127" s="812"/>
      <c r="BR127" s="812"/>
      <c r="BS127" s="813"/>
      <c r="BT127" s="811" t="s">
        <v>517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518</v>
      </c>
      <c r="CQ127" s="752"/>
      <c r="CR127" s="752"/>
      <c r="CS127" s="752"/>
      <c r="CT127" s="752"/>
      <c r="CU127" s="752"/>
      <c r="CV127" s="752"/>
      <c r="CW127" s="752"/>
      <c r="CX127" s="752"/>
      <c r="CY127" s="752"/>
      <c r="CZ127" s="752"/>
      <c r="DA127" s="752"/>
      <c r="DB127" s="752"/>
      <c r="DC127" s="752"/>
      <c r="DD127" s="752"/>
      <c r="DE127" s="752"/>
      <c r="DF127" s="753"/>
      <c r="DG127" s="816" t="s">
        <v>485</v>
      </c>
      <c r="DH127" s="817"/>
      <c r="DI127" s="817"/>
      <c r="DJ127" s="817"/>
      <c r="DK127" s="817"/>
      <c r="DL127" s="817" t="s">
        <v>479</v>
      </c>
      <c r="DM127" s="817"/>
      <c r="DN127" s="817"/>
      <c r="DO127" s="817"/>
      <c r="DP127" s="817"/>
      <c r="DQ127" s="817" t="s">
        <v>489</v>
      </c>
      <c r="DR127" s="817"/>
      <c r="DS127" s="817"/>
      <c r="DT127" s="817"/>
      <c r="DU127" s="817"/>
      <c r="DV127" s="794" t="s">
        <v>490</v>
      </c>
      <c r="DW127" s="794"/>
      <c r="DX127" s="794"/>
      <c r="DY127" s="794"/>
      <c r="DZ127" s="795"/>
    </row>
    <row r="128" spans="1:130" s="230" customFormat="1" ht="26.25" customHeight="1" thickBot="1" x14ac:dyDescent="0.25">
      <c r="A128" s="796" t="s">
        <v>519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520</v>
      </c>
      <c r="X128" s="798"/>
      <c r="Y128" s="798"/>
      <c r="Z128" s="799"/>
      <c r="AA128" s="800">
        <v>1627542</v>
      </c>
      <c r="AB128" s="801"/>
      <c r="AC128" s="801"/>
      <c r="AD128" s="801"/>
      <c r="AE128" s="802"/>
      <c r="AF128" s="803">
        <v>1665027</v>
      </c>
      <c r="AG128" s="801"/>
      <c r="AH128" s="801"/>
      <c r="AI128" s="801"/>
      <c r="AJ128" s="802"/>
      <c r="AK128" s="803">
        <v>1354958</v>
      </c>
      <c r="AL128" s="801"/>
      <c r="AM128" s="801"/>
      <c r="AN128" s="801"/>
      <c r="AO128" s="802"/>
      <c r="AP128" s="804"/>
      <c r="AQ128" s="805"/>
      <c r="AR128" s="805"/>
      <c r="AS128" s="805"/>
      <c r="AT128" s="806"/>
      <c r="AU128" s="232"/>
      <c r="AV128" s="232"/>
      <c r="AW128" s="232"/>
      <c r="AX128" s="807" t="s">
        <v>521</v>
      </c>
      <c r="AY128" s="808"/>
      <c r="AZ128" s="808"/>
      <c r="BA128" s="808"/>
      <c r="BB128" s="808"/>
      <c r="BC128" s="808"/>
      <c r="BD128" s="808"/>
      <c r="BE128" s="809"/>
      <c r="BF128" s="786" t="s">
        <v>476</v>
      </c>
      <c r="BG128" s="787"/>
      <c r="BH128" s="787"/>
      <c r="BI128" s="787"/>
      <c r="BJ128" s="787"/>
      <c r="BK128" s="787"/>
      <c r="BL128" s="810"/>
      <c r="BM128" s="786">
        <v>11.65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522</v>
      </c>
      <c r="CQ128" s="730"/>
      <c r="CR128" s="730"/>
      <c r="CS128" s="730"/>
      <c r="CT128" s="730"/>
      <c r="CU128" s="730"/>
      <c r="CV128" s="730"/>
      <c r="CW128" s="730"/>
      <c r="CX128" s="730"/>
      <c r="CY128" s="730"/>
      <c r="CZ128" s="730"/>
      <c r="DA128" s="730"/>
      <c r="DB128" s="730"/>
      <c r="DC128" s="730"/>
      <c r="DD128" s="730"/>
      <c r="DE128" s="730"/>
      <c r="DF128" s="731"/>
      <c r="DG128" s="790">
        <v>1038830</v>
      </c>
      <c r="DH128" s="791"/>
      <c r="DI128" s="791"/>
      <c r="DJ128" s="791"/>
      <c r="DK128" s="791"/>
      <c r="DL128" s="791">
        <v>1022754</v>
      </c>
      <c r="DM128" s="791"/>
      <c r="DN128" s="791"/>
      <c r="DO128" s="791"/>
      <c r="DP128" s="791"/>
      <c r="DQ128" s="791">
        <v>1008348</v>
      </c>
      <c r="DR128" s="791"/>
      <c r="DS128" s="791"/>
      <c r="DT128" s="791"/>
      <c r="DU128" s="791"/>
      <c r="DV128" s="792">
        <v>3.3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523</v>
      </c>
      <c r="X129" s="777"/>
      <c r="Y129" s="777"/>
      <c r="Z129" s="778"/>
      <c r="AA129" s="779">
        <v>32695426</v>
      </c>
      <c r="AB129" s="780"/>
      <c r="AC129" s="780"/>
      <c r="AD129" s="780"/>
      <c r="AE129" s="781"/>
      <c r="AF129" s="782">
        <v>34405539</v>
      </c>
      <c r="AG129" s="780"/>
      <c r="AH129" s="780"/>
      <c r="AI129" s="780"/>
      <c r="AJ129" s="781"/>
      <c r="AK129" s="782">
        <v>33758468</v>
      </c>
      <c r="AL129" s="780"/>
      <c r="AM129" s="780"/>
      <c r="AN129" s="780"/>
      <c r="AO129" s="781"/>
      <c r="AP129" s="783"/>
      <c r="AQ129" s="784"/>
      <c r="AR129" s="784"/>
      <c r="AS129" s="784"/>
      <c r="AT129" s="785"/>
      <c r="AU129" s="233"/>
      <c r="AV129" s="233"/>
      <c r="AW129" s="233"/>
      <c r="AX129" s="751" t="s">
        <v>524</v>
      </c>
      <c r="AY129" s="752"/>
      <c r="AZ129" s="752"/>
      <c r="BA129" s="752"/>
      <c r="BB129" s="752"/>
      <c r="BC129" s="752"/>
      <c r="BD129" s="752"/>
      <c r="BE129" s="753"/>
      <c r="BF129" s="770" t="s">
        <v>483</v>
      </c>
      <c r="BG129" s="771"/>
      <c r="BH129" s="771"/>
      <c r="BI129" s="771"/>
      <c r="BJ129" s="771"/>
      <c r="BK129" s="771"/>
      <c r="BL129" s="772"/>
      <c r="BM129" s="770">
        <v>16.649999999999999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525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526</v>
      </c>
      <c r="X130" s="777"/>
      <c r="Y130" s="777"/>
      <c r="Z130" s="778"/>
      <c r="AA130" s="779">
        <v>3265611</v>
      </c>
      <c r="AB130" s="780"/>
      <c r="AC130" s="780"/>
      <c r="AD130" s="780"/>
      <c r="AE130" s="781"/>
      <c r="AF130" s="782">
        <v>3473591</v>
      </c>
      <c r="AG130" s="780"/>
      <c r="AH130" s="780"/>
      <c r="AI130" s="780"/>
      <c r="AJ130" s="781"/>
      <c r="AK130" s="782">
        <v>3400888</v>
      </c>
      <c r="AL130" s="780"/>
      <c r="AM130" s="780"/>
      <c r="AN130" s="780"/>
      <c r="AO130" s="781"/>
      <c r="AP130" s="783"/>
      <c r="AQ130" s="784"/>
      <c r="AR130" s="784"/>
      <c r="AS130" s="784"/>
      <c r="AT130" s="785"/>
      <c r="AU130" s="233"/>
      <c r="AV130" s="233"/>
      <c r="AW130" s="233"/>
      <c r="AX130" s="751" t="s">
        <v>527</v>
      </c>
      <c r="AY130" s="752"/>
      <c r="AZ130" s="752"/>
      <c r="BA130" s="752"/>
      <c r="BB130" s="752"/>
      <c r="BC130" s="752"/>
      <c r="BD130" s="752"/>
      <c r="BE130" s="753"/>
      <c r="BF130" s="754">
        <v>6.2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528</v>
      </c>
      <c r="X131" s="761"/>
      <c r="Y131" s="761"/>
      <c r="Z131" s="762"/>
      <c r="AA131" s="763">
        <v>29429815</v>
      </c>
      <c r="AB131" s="764"/>
      <c r="AC131" s="764"/>
      <c r="AD131" s="764"/>
      <c r="AE131" s="765"/>
      <c r="AF131" s="766">
        <v>30931948</v>
      </c>
      <c r="AG131" s="764"/>
      <c r="AH131" s="764"/>
      <c r="AI131" s="764"/>
      <c r="AJ131" s="765"/>
      <c r="AK131" s="766">
        <v>30357580</v>
      </c>
      <c r="AL131" s="764"/>
      <c r="AM131" s="764"/>
      <c r="AN131" s="764"/>
      <c r="AO131" s="765"/>
      <c r="AP131" s="767"/>
      <c r="AQ131" s="768"/>
      <c r="AR131" s="768"/>
      <c r="AS131" s="768"/>
      <c r="AT131" s="769"/>
      <c r="AU131" s="233"/>
      <c r="AV131" s="233"/>
      <c r="AW131" s="233"/>
      <c r="AX131" s="729" t="s">
        <v>529</v>
      </c>
      <c r="AY131" s="730"/>
      <c r="AZ131" s="730"/>
      <c r="BA131" s="730"/>
      <c r="BB131" s="730"/>
      <c r="BC131" s="730"/>
      <c r="BD131" s="730"/>
      <c r="BE131" s="731"/>
      <c r="BF131" s="732">
        <v>78.7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530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531</v>
      </c>
      <c r="W132" s="742"/>
      <c r="X132" s="742"/>
      <c r="Y132" s="742"/>
      <c r="Z132" s="743"/>
      <c r="AA132" s="744">
        <v>6.530856548</v>
      </c>
      <c r="AB132" s="745"/>
      <c r="AC132" s="745"/>
      <c r="AD132" s="745"/>
      <c r="AE132" s="746"/>
      <c r="AF132" s="747">
        <v>5.6803147349999996</v>
      </c>
      <c r="AG132" s="745"/>
      <c r="AH132" s="745"/>
      <c r="AI132" s="745"/>
      <c r="AJ132" s="746"/>
      <c r="AK132" s="747">
        <v>6.6717011040000003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532</v>
      </c>
      <c r="W133" s="721"/>
      <c r="X133" s="721"/>
      <c r="Y133" s="721"/>
      <c r="Z133" s="722"/>
      <c r="AA133" s="723">
        <v>5.7</v>
      </c>
      <c r="AB133" s="724"/>
      <c r="AC133" s="724"/>
      <c r="AD133" s="724"/>
      <c r="AE133" s="725"/>
      <c r="AF133" s="723">
        <v>6</v>
      </c>
      <c r="AG133" s="724"/>
      <c r="AH133" s="724"/>
      <c r="AI133" s="724"/>
      <c r="AJ133" s="725"/>
      <c r="AK133" s="723">
        <v>6.2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at+mao6f1K7EdWoChIpoZNiY0+AsRDIuPzwLpicXQ+Vab/6U6+EwYcgT6x7Yz35zw8f6RSiM5wKcmNaYff8JQ==" saltValue="NIDj8RtRIf1i57Rcl9xx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B1355-03A7-425C-98EF-76B41E5812D4}">
  <sheetPr>
    <pageSetUpPr fitToPage="1"/>
  </sheetPr>
  <dimension ref="A1:DQ105"/>
  <sheetViews>
    <sheetView showGridLines="0" tabSelected="1" view="pageBreakPreview" zoomScaleNormal="85" zoomScaleSheetLayoutView="100" workbookViewId="0">
      <selection activeCell="CQ74" sqref="CQ7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533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9j8qJJrMBYjI7CKigKVbrB1PAstOC+9jDuqXsZnIfEDylST5IaTWaRQ642yMOI20uzECBiyI6Aa0lg29ZSLew==" saltValue="NmeJVJlYR80y/Ohw0Vn8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B7"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7IqqtneT00gTqiutZi0+n/uwWDWxyNRAb0gEUtB1cdjGvyVN8hR5fwCd3BVmbjvjyXjRy3GQgbEK6PtnR/L1A==" saltValue="g3GyckwcS/ol4O3j73QD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534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30" t="s">
        <v>536</v>
      </c>
      <c r="AP7" s="272"/>
      <c r="AQ7" s="273" t="s">
        <v>537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1"/>
      <c r="AP8" s="278" t="s">
        <v>538</v>
      </c>
      <c r="AQ8" s="279" t="s">
        <v>539</v>
      </c>
      <c r="AR8" s="280" t="s">
        <v>540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42" t="s">
        <v>541</v>
      </c>
      <c r="AL9" s="1143"/>
      <c r="AM9" s="1143"/>
      <c r="AN9" s="1144"/>
      <c r="AO9" s="281">
        <v>9270172</v>
      </c>
      <c r="AP9" s="281">
        <v>55418</v>
      </c>
      <c r="AQ9" s="282">
        <v>69543</v>
      </c>
      <c r="AR9" s="283">
        <v>-20.3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42" t="s">
        <v>542</v>
      </c>
      <c r="AL10" s="1143"/>
      <c r="AM10" s="1143"/>
      <c r="AN10" s="1144"/>
      <c r="AO10" s="284">
        <v>125312</v>
      </c>
      <c r="AP10" s="284">
        <v>749</v>
      </c>
      <c r="AQ10" s="285">
        <v>2774</v>
      </c>
      <c r="AR10" s="286">
        <v>-73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42" t="s">
        <v>543</v>
      </c>
      <c r="AL11" s="1143"/>
      <c r="AM11" s="1143"/>
      <c r="AN11" s="1144"/>
      <c r="AO11" s="284">
        <v>77166</v>
      </c>
      <c r="AP11" s="284">
        <v>461</v>
      </c>
      <c r="AQ11" s="285">
        <v>457</v>
      </c>
      <c r="AR11" s="286">
        <v>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42" t="s">
        <v>544</v>
      </c>
      <c r="AL12" s="1143"/>
      <c r="AM12" s="1143"/>
      <c r="AN12" s="1144"/>
      <c r="AO12" s="284" t="s">
        <v>545</v>
      </c>
      <c r="AP12" s="284" t="s">
        <v>545</v>
      </c>
      <c r="AQ12" s="285">
        <v>16</v>
      </c>
      <c r="AR12" s="286" t="s">
        <v>545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42" t="s">
        <v>546</v>
      </c>
      <c r="AL13" s="1143"/>
      <c r="AM13" s="1143"/>
      <c r="AN13" s="1144"/>
      <c r="AO13" s="284">
        <v>405784</v>
      </c>
      <c r="AP13" s="284">
        <v>2426</v>
      </c>
      <c r="AQ13" s="285">
        <v>2048</v>
      </c>
      <c r="AR13" s="286">
        <v>18.5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42" t="s">
        <v>547</v>
      </c>
      <c r="AL14" s="1143"/>
      <c r="AM14" s="1143"/>
      <c r="AN14" s="1144"/>
      <c r="AO14" s="284">
        <v>642511</v>
      </c>
      <c r="AP14" s="284">
        <v>3841</v>
      </c>
      <c r="AQ14" s="285">
        <v>1567</v>
      </c>
      <c r="AR14" s="286">
        <v>145.1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45" t="s">
        <v>548</v>
      </c>
      <c r="AL15" s="1146"/>
      <c r="AM15" s="1146"/>
      <c r="AN15" s="1147"/>
      <c r="AO15" s="284">
        <v>-643878</v>
      </c>
      <c r="AP15" s="284">
        <v>-3849</v>
      </c>
      <c r="AQ15" s="285">
        <v>-4078</v>
      </c>
      <c r="AR15" s="286">
        <v>-5.6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45" t="s">
        <v>190</v>
      </c>
      <c r="AL16" s="1146"/>
      <c r="AM16" s="1146"/>
      <c r="AN16" s="1147"/>
      <c r="AO16" s="284">
        <v>9877067</v>
      </c>
      <c r="AP16" s="284">
        <v>59046</v>
      </c>
      <c r="AQ16" s="285">
        <v>72328</v>
      </c>
      <c r="AR16" s="286">
        <v>-18.399999999999999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550</v>
      </c>
      <c r="AP20" s="293" t="s">
        <v>551</v>
      </c>
      <c r="AQ20" s="294" t="s">
        <v>552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8" t="s">
        <v>553</v>
      </c>
      <c r="AL21" s="1149"/>
      <c r="AM21" s="1149"/>
      <c r="AN21" s="1150"/>
      <c r="AO21" s="297">
        <v>6.49</v>
      </c>
      <c r="AP21" s="298">
        <v>7.03</v>
      </c>
      <c r="AQ21" s="299">
        <v>-0.54</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8" t="s">
        <v>554</v>
      </c>
      <c r="AL22" s="1149"/>
      <c r="AM22" s="1149"/>
      <c r="AN22" s="1150"/>
      <c r="AO22" s="302">
        <v>98.4</v>
      </c>
      <c r="AP22" s="303">
        <v>99.2</v>
      </c>
      <c r="AQ22" s="304">
        <v>-0.8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41" t="s">
        <v>555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7"/>
    </row>
    <row r="27" spans="1:46" ht="13" x14ac:dyDescent="0.2">
      <c r="A27" s="309"/>
      <c r="AO27" s="262"/>
      <c r="AP27" s="262"/>
      <c r="AQ27" s="262"/>
      <c r="AR27" s="262"/>
      <c r="AS27" s="262"/>
      <c r="AT27" s="262"/>
    </row>
    <row r="28" spans="1:46" ht="16.5" x14ac:dyDescent="0.2">
      <c r="A28" s="263" t="s">
        <v>556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30" t="s">
        <v>536</v>
      </c>
      <c r="AP30" s="272"/>
      <c r="AQ30" s="273" t="s">
        <v>537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1"/>
      <c r="AP31" s="278" t="s">
        <v>538</v>
      </c>
      <c r="AQ31" s="279" t="s">
        <v>539</v>
      </c>
      <c r="AR31" s="280" t="s">
        <v>540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558</v>
      </c>
      <c r="AL32" s="1133"/>
      <c r="AM32" s="1133"/>
      <c r="AN32" s="1134"/>
      <c r="AO32" s="312">
        <v>4885812</v>
      </c>
      <c r="AP32" s="312">
        <v>29208</v>
      </c>
      <c r="AQ32" s="313">
        <v>36026</v>
      </c>
      <c r="AR32" s="314">
        <v>-18.899999999999999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559</v>
      </c>
      <c r="AL33" s="1133"/>
      <c r="AM33" s="1133"/>
      <c r="AN33" s="1134"/>
      <c r="AO33" s="312" t="s">
        <v>545</v>
      </c>
      <c r="AP33" s="312" t="s">
        <v>545</v>
      </c>
      <c r="AQ33" s="313" t="s">
        <v>545</v>
      </c>
      <c r="AR33" s="314" t="s">
        <v>545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560</v>
      </c>
      <c r="AL34" s="1133"/>
      <c r="AM34" s="1133"/>
      <c r="AN34" s="1134"/>
      <c r="AO34" s="312" t="s">
        <v>545</v>
      </c>
      <c r="AP34" s="312" t="s">
        <v>545</v>
      </c>
      <c r="AQ34" s="313" t="s">
        <v>545</v>
      </c>
      <c r="AR34" s="314" t="s">
        <v>545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561</v>
      </c>
      <c r="AL35" s="1133"/>
      <c r="AM35" s="1133"/>
      <c r="AN35" s="1134"/>
      <c r="AO35" s="312">
        <v>1539904</v>
      </c>
      <c r="AP35" s="312">
        <v>9206</v>
      </c>
      <c r="AQ35" s="313">
        <v>9412</v>
      </c>
      <c r="AR35" s="314">
        <v>-2.2000000000000002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562</v>
      </c>
      <c r="AL36" s="1133"/>
      <c r="AM36" s="1133"/>
      <c r="AN36" s="1134"/>
      <c r="AO36" s="312">
        <v>355004</v>
      </c>
      <c r="AP36" s="312">
        <v>2122</v>
      </c>
      <c r="AQ36" s="313">
        <v>651</v>
      </c>
      <c r="AR36" s="314">
        <v>226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563</v>
      </c>
      <c r="AL37" s="1133"/>
      <c r="AM37" s="1133"/>
      <c r="AN37" s="1134"/>
      <c r="AO37" s="312" t="s">
        <v>545</v>
      </c>
      <c r="AP37" s="312" t="s">
        <v>545</v>
      </c>
      <c r="AQ37" s="313">
        <v>496</v>
      </c>
      <c r="AR37" s="314" t="s">
        <v>545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564</v>
      </c>
      <c r="AL38" s="1136"/>
      <c r="AM38" s="1136"/>
      <c r="AN38" s="1137"/>
      <c r="AO38" s="315">
        <v>493</v>
      </c>
      <c r="AP38" s="315">
        <v>3</v>
      </c>
      <c r="AQ38" s="316">
        <v>0</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565</v>
      </c>
      <c r="AL39" s="1136"/>
      <c r="AM39" s="1136"/>
      <c r="AN39" s="1137"/>
      <c r="AO39" s="312">
        <v>-1354958</v>
      </c>
      <c r="AP39" s="312">
        <v>-8100</v>
      </c>
      <c r="AQ39" s="313">
        <v>-5535</v>
      </c>
      <c r="AR39" s="314">
        <v>46.3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566</v>
      </c>
      <c r="AL40" s="1133"/>
      <c r="AM40" s="1133"/>
      <c r="AN40" s="1134"/>
      <c r="AO40" s="312">
        <v>-3400888</v>
      </c>
      <c r="AP40" s="312">
        <v>-20331</v>
      </c>
      <c r="AQ40" s="313">
        <v>-33207</v>
      </c>
      <c r="AR40" s="314">
        <v>-38.799999999999997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303</v>
      </c>
      <c r="AL41" s="1139"/>
      <c r="AM41" s="1139"/>
      <c r="AN41" s="1140"/>
      <c r="AO41" s="312">
        <v>2025367</v>
      </c>
      <c r="AP41" s="312">
        <v>12108</v>
      </c>
      <c r="AQ41" s="313">
        <v>7844</v>
      </c>
      <c r="AR41" s="314">
        <v>54.4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536</v>
      </c>
      <c r="AN49" s="1127" t="s">
        <v>570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571</v>
      </c>
      <c r="AO50" s="329" t="s">
        <v>572</v>
      </c>
      <c r="AP50" s="330" t="s">
        <v>573</v>
      </c>
      <c r="AQ50" s="331" t="s">
        <v>574</v>
      </c>
      <c r="AR50" s="332" t="s">
        <v>575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576</v>
      </c>
      <c r="AL51" s="325"/>
      <c r="AM51" s="333">
        <v>6687721</v>
      </c>
      <c r="AN51" s="334">
        <v>39931</v>
      </c>
      <c r="AO51" s="335">
        <v>-14.9</v>
      </c>
      <c r="AP51" s="336">
        <v>48064</v>
      </c>
      <c r="AQ51" s="337">
        <v>-7.3</v>
      </c>
      <c r="AR51" s="338">
        <v>-7.6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577</v>
      </c>
      <c r="AM52" s="341">
        <v>4014339</v>
      </c>
      <c r="AN52" s="342">
        <v>23969</v>
      </c>
      <c r="AO52" s="343">
        <v>-2.7</v>
      </c>
      <c r="AP52" s="344">
        <v>30373</v>
      </c>
      <c r="AQ52" s="345">
        <v>3.4</v>
      </c>
      <c r="AR52" s="346">
        <v>-6.1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578</v>
      </c>
      <c r="AL53" s="325"/>
      <c r="AM53" s="333">
        <v>6475237</v>
      </c>
      <c r="AN53" s="334">
        <v>38657</v>
      </c>
      <c r="AO53" s="335">
        <v>-3.2</v>
      </c>
      <c r="AP53" s="336">
        <v>56662</v>
      </c>
      <c r="AQ53" s="337">
        <v>17.899999999999999</v>
      </c>
      <c r="AR53" s="338">
        <v>-21.1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577</v>
      </c>
      <c r="AM54" s="341">
        <v>4182226</v>
      </c>
      <c r="AN54" s="342">
        <v>24968</v>
      </c>
      <c r="AO54" s="343">
        <v>4.2</v>
      </c>
      <c r="AP54" s="344">
        <v>34709</v>
      </c>
      <c r="AQ54" s="345">
        <v>14.3</v>
      </c>
      <c r="AR54" s="346">
        <v>-10.1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579</v>
      </c>
      <c r="AL55" s="325"/>
      <c r="AM55" s="333">
        <v>15710244</v>
      </c>
      <c r="AN55" s="334">
        <v>93576</v>
      </c>
      <c r="AO55" s="335">
        <v>142.1</v>
      </c>
      <c r="AP55" s="336">
        <v>60285</v>
      </c>
      <c r="AQ55" s="337">
        <v>6.4</v>
      </c>
      <c r="AR55" s="338">
        <v>135.69999999999999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577</v>
      </c>
      <c r="AM56" s="341">
        <v>11828024</v>
      </c>
      <c r="AN56" s="342">
        <v>70452</v>
      </c>
      <c r="AO56" s="343">
        <v>182.2</v>
      </c>
      <c r="AP56" s="344">
        <v>36445</v>
      </c>
      <c r="AQ56" s="345">
        <v>5</v>
      </c>
      <c r="AR56" s="346">
        <v>177.2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580</v>
      </c>
      <c r="AL57" s="325"/>
      <c r="AM57" s="333">
        <v>10306321</v>
      </c>
      <c r="AN57" s="334">
        <v>61474</v>
      </c>
      <c r="AO57" s="335">
        <v>-34.299999999999997</v>
      </c>
      <c r="AP57" s="336">
        <v>52714</v>
      </c>
      <c r="AQ57" s="337">
        <v>-12.6</v>
      </c>
      <c r="AR57" s="338">
        <v>-21.7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577</v>
      </c>
      <c r="AM58" s="341">
        <v>3926908</v>
      </c>
      <c r="AN58" s="342">
        <v>23423</v>
      </c>
      <c r="AO58" s="343">
        <v>-66.8</v>
      </c>
      <c r="AP58" s="344">
        <v>29032</v>
      </c>
      <c r="AQ58" s="345">
        <v>-20.3</v>
      </c>
      <c r="AR58" s="346">
        <v>-46.5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581</v>
      </c>
      <c r="AL59" s="325"/>
      <c r="AM59" s="333">
        <v>7280249</v>
      </c>
      <c r="AN59" s="334">
        <v>43522</v>
      </c>
      <c r="AO59" s="335">
        <v>-29.2</v>
      </c>
      <c r="AP59" s="336">
        <v>46001</v>
      </c>
      <c r="AQ59" s="337">
        <v>-12.7</v>
      </c>
      <c r="AR59" s="338">
        <v>-16.5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577</v>
      </c>
      <c r="AM60" s="341">
        <v>3952982</v>
      </c>
      <c r="AN60" s="342">
        <v>23631</v>
      </c>
      <c r="AO60" s="343">
        <v>0.9</v>
      </c>
      <c r="AP60" s="344">
        <v>27974</v>
      </c>
      <c r="AQ60" s="345">
        <v>-3.6</v>
      </c>
      <c r="AR60" s="346">
        <v>4.5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582</v>
      </c>
      <c r="AL61" s="347"/>
      <c r="AM61" s="348">
        <v>9291954</v>
      </c>
      <c r="AN61" s="349">
        <v>55432</v>
      </c>
      <c r="AO61" s="350">
        <v>12.1</v>
      </c>
      <c r="AP61" s="351">
        <v>52745</v>
      </c>
      <c r="AQ61" s="352">
        <v>-1.7</v>
      </c>
      <c r="AR61" s="338">
        <v>13.8</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577</v>
      </c>
      <c r="AM62" s="341">
        <v>5580896</v>
      </c>
      <c r="AN62" s="342">
        <v>33289</v>
      </c>
      <c r="AO62" s="343">
        <v>23.6</v>
      </c>
      <c r="AP62" s="344">
        <v>31707</v>
      </c>
      <c r="AQ62" s="345">
        <v>-0.2</v>
      </c>
      <c r="AR62" s="346">
        <v>23.8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KBNewS+wsYO+HNHRg4wBAO3xRJGuEilAgZvGa7GDIpTK1jeKER6ww8y0oWALZts5E9G9F17l7z8luA2xq4h8Gw==" saltValue="XyTUuT+nGLVjPmrcI3or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F82" zoomScaleNormal="100" zoomScaleSheetLayoutView="55" workbookViewId="0">
      <selection activeCell="AD49" sqref="AD49"/>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584</v>
      </c>
    </row>
    <row r="121" spans="125:125" ht="13.5" hidden="1" customHeight="1" x14ac:dyDescent="0.2">
      <c r="DU121" s="259"/>
    </row>
  </sheetData>
  <sheetProtection algorithmName="SHA-512" hashValue="FlfsJmiTmnqygCs5W0ffyCRAKL3t/oH343zXu+K17/ivJgyEdcRPQDTe6WYVQ3eCBbWp53BmS2PGOos+b9jTTQ==" saltValue="xgRGt16rubSL+Q2HTnCo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F40" zoomScaleNormal="100" zoomScaleSheetLayoutView="55" workbookViewId="0">
      <selection activeCell="AE26" sqref="AE2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585</v>
      </c>
    </row>
  </sheetData>
  <sheetProtection algorithmName="SHA-512" hashValue="9dO30Cgdo4JwwXssDPMNRQRey2g+nMiA2HJWAAxx4kwJJEXOAQxpijZzfarYxQarkVaQEfaczilwo7ZmTC/B/w==" saltValue="Ui6yUSvEUjAxOzHEuJeW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586</v>
      </c>
      <c r="G46" s="8" t="s">
        <v>587</v>
      </c>
      <c r="H46" s="8" t="s">
        <v>588</v>
      </c>
      <c r="I46" s="8" t="s">
        <v>589</v>
      </c>
      <c r="J46" s="9" t="s">
        <v>590</v>
      </c>
    </row>
    <row r="47" spans="2:10" ht="57.75" customHeight="1" x14ac:dyDescent="0.2">
      <c r="B47" s="10"/>
      <c r="C47" s="1151" t="s">
        <v>3</v>
      </c>
      <c r="D47" s="1151"/>
      <c r="E47" s="1152"/>
      <c r="F47" s="11">
        <v>3.86</v>
      </c>
      <c r="G47" s="12">
        <v>3.8</v>
      </c>
      <c r="H47" s="12">
        <v>3.68</v>
      </c>
      <c r="I47" s="12">
        <v>7.24</v>
      </c>
      <c r="J47" s="13">
        <v>9.0500000000000007</v>
      </c>
    </row>
    <row r="48" spans="2:10" ht="57.75" customHeight="1" x14ac:dyDescent="0.2">
      <c r="B48" s="14"/>
      <c r="C48" s="1153" t="s">
        <v>4</v>
      </c>
      <c r="D48" s="1153"/>
      <c r="E48" s="1154"/>
      <c r="F48" s="15">
        <v>4.58</v>
      </c>
      <c r="G48" s="16">
        <v>2.4900000000000002</v>
      </c>
      <c r="H48" s="16">
        <v>6.17</v>
      </c>
      <c r="I48" s="16">
        <v>9.15</v>
      </c>
      <c r="J48" s="17">
        <v>8.1199999999999992</v>
      </c>
    </row>
    <row r="49" spans="2:10" ht="57.75" customHeight="1" thickBot="1" x14ac:dyDescent="0.25">
      <c r="B49" s="18"/>
      <c r="C49" s="1155" t="s">
        <v>5</v>
      </c>
      <c r="D49" s="1155"/>
      <c r="E49" s="1156"/>
      <c r="F49" s="19">
        <v>1.59</v>
      </c>
      <c r="G49" s="20" t="s">
        <v>591</v>
      </c>
      <c r="H49" s="20">
        <v>3.64</v>
      </c>
      <c r="I49" s="20">
        <v>7.03</v>
      </c>
      <c r="J49" s="21">
        <v>0.47</v>
      </c>
    </row>
    <row r="50" spans="2:10" ht="13" x14ac:dyDescent="0.2"/>
  </sheetData>
  <sheetProtection algorithmName="SHA-512" hashValue="plv1Yf6j5lxHQXZ65/3Uvsl+Pz6TI6U67U6Re+DLiA3dZ+jg+b5i+q5/AcE3I84ku/xcIg6lJZHpUiCVKsTE2Q==" saltValue="BtXNPEHDep7I+BnSyBfq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2024-03-14T02:52:54Z</cp:lastPrinted>
  <dcterms:created xsi:type="dcterms:W3CDTF">2024-02-05T00:25:01Z</dcterms:created>
  <dcterms:modified xsi:type="dcterms:W3CDTF">2024-03-18T00:06:30Z</dcterms:modified>
  <cp:category/>
</cp:coreProperties>
</file>