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2さくら市○\"/>
    </mc:Choice>
  </mc:AlternateContent>
  <xr:revisionPtr revIDLastSave="0" documentId="13_ncr:1_{E13D089C-1A9C-4537-B185-9F255300C291}" xr6:coauthVersionLast="47" xr6:coauthVersionMax="47" xr10:uidLastSave="{00000000-0000-0000-0000-000000000000}"/>
  <bookViews>
    <workbookView xWindow="-7500" yWindow="-16320" windowWidth="29040" windowHeight="158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BY35" i="10"/>
  <c r="BE35" i="10"/>
  <c r="AO35" i="10"/>
  <c r="W35" i="10"/>
  <c r="E35" i="10"/>
  <c r="C35" i="10" s="1"/>
  <c r="DG34" i="10"/>
  <c r="CQ34" i="10"/>
  <c r="BY34" i="10"/>
  <c r="BE34" i="10"/>
  <c r="AO34" i="10"/>
  <c r="W34" i="10"/>
  <c r="U34" i="10" s="1"/>
  <c r="E34" i="10"/>
  <c r="C34" i="10" s="1"/>
  <c r="U35" i="10" l="1"/>
  <c r="U36" i="10" s="1"/>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<sst xmlns="http://schemas.openxmlformats.org/spreadsheetml/2006/main" count="1079" uniqueCount="540">
  <si>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</si>
  <si>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</si>
  <si>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</si>
  <si>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</si>
  <si>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</si>
  <si>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</si>
  <si>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学校整備基金</t>
    <rPh sb="0" eb="2">
      <t>ガッコウ</t>
    </rPh>
    <rPh sb="2" eb="4">
      <t>セイビ</t>
    </rPh>
    <rPh sb="4" eb="6">
      <t>キキン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</si>
  <si>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</si>
  <si>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</si>
  <si>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</si>
  <si>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</si>
  <si>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</si>
  <si>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</si>
  <si>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</si>
  <si>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</si>
  <si>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</si>
  <si>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</si>
  <si>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</si>
  <si>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</si>
  <si>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</si>
  <si>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</si>
  <si>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</si>
  <si>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</si>
  <si>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</si>
  <si>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</si>
  <si>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</si>
  <si>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</si>
  <si>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</si>
  <si>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</si>
  <si>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</si>
  <si>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</si>
  <si>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</si>
  <si>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</si>
  <si>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</si>
  <si>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</si>
  <si>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</si>
  <si>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</si>
  <si>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</si>
  <si>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</si>
  <si>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</si>
  <si>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</si>
  <si>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</si>
  <si>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</si>
  <si>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</si>
  <si>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</si>
  <si>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</si>
  <si>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</si>
  <si>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</si>
  <si>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</si>
  <si>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</si>
  <si>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</si>
  <si>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</si>
  <si>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</si>
  <si>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</si>
  <si>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</si>
  <si>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</si>
  <si>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</si>
  <si>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</si>
  <si>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</si>
  <si>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</si>
  <si>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</si>
  <si>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</si>
  <si>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</si>
  <si>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</si>
  <si>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</si>
  <si>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</si>
  <si>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</si>
  <si>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</si>
  <si>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</si>
  <si>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</si>
  <si>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</si>
  <si>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</si>
  <si>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</si>
  <si>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</si>
  <si>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</si>
  <si>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</si>
  <si>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</si>
  <si>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</si>
  <si>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</si>
  <si>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さくら市</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</si>
  <si>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</si>
  <si>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</si>
  <si>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</si>
  <si>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</si>
  <si>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</si>
  <si>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</si>
  <si>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</si>
  <si>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</si>
  <si>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</si>
  <si>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</si>
  <si>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</si>
  <si>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</si>
  <si>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</si>
  <si>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</si>
  <si>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</si>
  <si>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</si>
  <si>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</si>
  <si>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</si>
  <si>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</si>
  <si>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</si>
  <si>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</si>
  <si>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</si>
  <si>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</si>
  <si>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</si>
  <si>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</si>
  <si>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</si>
  <si>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</si>
  <si>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</si>
  <si>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</si>
  <si>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</si>
  <si>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</si>
  <si>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</si>
  <si>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</si>
  <si>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</si>
  <si>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</si>
  <si>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</si>
  <si>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</si>
  <si>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</si>
  <si>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</si>
  <si>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</si>
  <si>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</si>
  <si>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</si>
  <si>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</si>
  <si>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</si>
  <si>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</si>
  <si>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</si>
  <si>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</si>
  <si>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</si>
  <si>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</si>
  <si>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</si>
  <si>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</si>
  <si>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</si>
  <si>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</si>
  <si>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</si>
  <si>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</si>
  <si>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</si>
  <si>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</si>
  <si>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</si>
  <si>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</si>
  <si>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</si>
  <si>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栃木県</t>
  </si>
  <si>
    <t>普通建設事業費</t>
    <rPh sb="0" eb="2">
      <t>フツウ</t>
    </rPh>
    <rPh sb="2" eb="4">
      <t>ケンセツ</t>
    </rPh>
    <rPh sb="4" eb="7">
      <t>ジギョウヒ</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</si>
  <si>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</si>
  <si>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</si>
  <si>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</si>
  <si>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</si>
  <si>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</si>
  <si>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</si>
  <si>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</si>
  <si>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</si>
  <si>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</si>
  <si>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</si>
  <si>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</si>
  <si>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</si>
  <si>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</si>
  <si>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</si>
  <si>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</si>
  <si>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</si>
  <si>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</si>
  <si>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</si>
  <si>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</si>
  <si>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</si>
  <si>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</si>
  <si>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</si>
  <si>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</si>
  <si>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</si>
  <si>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</si>
  <si>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</si>
  <si>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</si>
  <si>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</si>
  <si>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</si>
  <si>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</si>
  <si>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</si>
  <si>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</si>
  <si>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</si>
  <si>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</si>
  <si>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</si>
  <si>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</si>
  <si>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</si>
  <si>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</si>
  <si>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</si>
  <si>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</si>
  <si>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</si>
  <si>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</si>
  <si>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</si>
  <si>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</si>
  <si>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</si>
  <si>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</si>
  <si>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</si>
  <si>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</si>
  <si>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</si>
  <si>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-0.9</t>
  </si>
  <si>
    <t>構成比</t>
    <rPh sb="0" eb="3">
      <t>コウセイヒ</t>
    </rPh>
    <phoneticPr fontId="5"/>
  </si>
  <si>
    <t>使用料</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</si>
  <si>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</si>
  <si>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</si>
  <si>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</si>
  <si>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</si>
  <si>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</si>
  <si>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</si>
  <si>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</si>
  <si>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</si>
  <si>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</si>
  <si>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</si>
  <si>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</si>
  <si>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</si>
  <si>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</si>
  <si>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</si>
  <si>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</si>
  <si>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</si>
  <si>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</si>
  <si>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</si>
  <si>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</si>
  <si>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</si>
  <si>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</si>
  <si>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</si>
  <si>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栃木県後期高齢者医療広域連合　一般会計</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</si>
  <si>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</si>
  <si>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</si>
  <si>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</si>
  <si>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</si>
  <si>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</si>
  <si>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</si>
  <si>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</si>
  <si>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</si>
  <si>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</si>
  <si>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</si>
  <si>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-0.0</t>
  </si>
  <si>
    <t>-0.2</t>
  </si>
  <si>
    <t>標準税収入額等</t>
  </si>
  <si>
    <t>塩谷広域行政組合　塩谷地方ふるさと市町村圏基金特別会計</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</si>
  <si>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</si>
  <si>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</si>
  <si>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</si>
  <si>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</si>
  <si>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</si>
  <si>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</si>
  <si>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</si>
  <si>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</si>
  <si>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</si>
  <si>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</si>
  <si>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</si>
  <si>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</si>
  <si>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</si>
  <si>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</si>
  <si>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</si>
  <si>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</si>
  <si>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</si>
  <si>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</si>
  <si>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</si>
  <si>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</si>
  <si>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</si>
  <si>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</si>
  <si>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</si>
  <si>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</si>
  <si>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</si>
  <si>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</si>
  <si>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</si>
  <si>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</si>
  <si>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</si>
  <si>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</si>
  <si>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</si>
  <si>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</si>
  <si>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</si>
  <si>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</si>
  <si>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</si>
  <si>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</si>
  <si>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</si>
  <si>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</si>
  <si>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</si>
  <si>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</si>
  <si>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</si>
  <si>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</si>
  <si>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</si>
  <si>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</si>
  <si>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</si>
  <si>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</si>
  <si>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</si>
  <si>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</si>
  <si>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</si>
  <si>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</si>
  <si>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</si>
  <si>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</si>
  <si>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</si>
  <si>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</si>
  <si>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</si>
  <si>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</si>
  <si>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</si>
  <si>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</si>
  <si>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</si>
  <si>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</si>
  <si>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</si>
  <si>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</si>
  <si>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</si>
  <si>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</si>
  <si>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</si>
  <si>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</si>
  <si>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</si>
  <si>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</si>
  <si>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</si>
  <si>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</si>
  <si>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</si>
  <si>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栃木県さくら市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</si>
  <si>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</si>
  <si>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</si>
  <si>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</si>
  <si>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</si>
  <si>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</si>
  <si>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</si>
  <si>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</si>
  <si>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</si>
  <si>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</si>
  <si>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</si>
  <si>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</si>
  <si>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</si>
  <si>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</si>
  <si>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</si>
  <si>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</si>
  <si>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</si>
  <si>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</si>
  <si>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</si>
  <si>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</si>
  <si>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</si>
  <si>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</si>
  <si>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</si>
  <si>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</si>
  <si>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</si>
  <si>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</si>
  <si>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</si>
  <si>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</si>
  <si>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</si>
  <si>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</si>
  <si>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</si>
  <si>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</si>
  <si>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</si>
  <si>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</si>
  <si>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</si>
  <si>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</si>
  <si>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</si>
  <si>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</si>
  <si>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</si>
  <si>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</si>
  <si>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</si>
  <si>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</si>
  <si>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</si>
  <si>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</si>
  <si>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</si>
  <si>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</si>
  <si>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</si>
  <si>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</si>
  <si>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</si>
  <si>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</si>
  <si>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</si>
  <si>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</si>
  <si>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</si>
  <si>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</si>
  <si>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</si>
  <si>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</si>
  <si>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</si>
  <si>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</si>
  <si>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</si>
  <si>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</si>
  <si>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</si>
  <si>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</si>
  <si>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</si>
  <si>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</si>
  <si>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</si>
  <si>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</si>
  <si>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</si>
  <si>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</si>
  <si>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</si>
  <si>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</si>
  <si>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</si>
  <si>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</si>
  <si>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</si>
  <si>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</si>
  <si>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</si>
  <si>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</si>
  <si>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</si>
  <si>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</si>
  <si>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</si>
  <si>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</si>
  <si>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</si>
  <si>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</si>
  <si>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</si>
  <si>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</si>
  <si>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</si>
  <si>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</si>
  <si>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</si>
  <si>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</si>
  <si>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</si>
  <si>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</si>
  <si>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</si>
  <si>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</si>
  <si>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</si>
  <si>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</si>
  <si>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</si>
  <si>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</si>
  <si>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</si>
  <si>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</si>
  <si>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</si>
  <si>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</si>
  <si>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</si>
  <si>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</si>
  <si>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</si>
  <si>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</si>
  <si>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</si>
  <si>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</si>
  <si>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</si>
  <si>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</si>
  <si>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</si>
  <si>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</si>
  <si>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</si>
  <si>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</si>
  <si>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</si>
  <si>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</si>
  <si>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</si>
  <si>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</si>
  <si>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</si>
  <si>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</si>
  <si>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</si>
  <si>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</si>
  <si>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</si>
  <si>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</si>
  <si>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</si>
  <si>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</si>
  <si>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</si>
  <si>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</si>
  <si>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</si>
  <si>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</si>
  <si>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</si>
  <si>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</si>
  <si>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</si>
  <si>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</si>
  <si>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</si>
  <si>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</si>
  <si>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</si>
  <si>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</si>
  <si>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</si>
  <si>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</si>
  <si>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</si>
  <si>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</si>
  <si>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</si>
  <si>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</si>
  <si>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</si>
  <si>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</si>
  <si>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</si>
  <si>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</si>
  <si>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</si>
  <si>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氏家都市計画事業上阿久津台地土地区画整理事業特別会計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</si>
  <si>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</si>
  <si>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</si>
  <si>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</si>
  <si>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</si>
  <si>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</si>
  <si>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</si>
  <si>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</si>
  <si>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</si>
  <si>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</si>
  <si>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</si>
  <si>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</si>
  <si>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</si>
  <si>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</si>
  <si>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</si>
  <si>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</si>
  <si>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</si>
  <si>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</si>
  <si>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</si>
  <si>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</si>
  <si>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</si>
  <si>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</si>
  <si>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</si>
  <si>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</si>
  <si>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</si>
  <si>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</si>
  <si>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</si>
  <si>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</si>
  <si>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</si>
  <si>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</si>
  <si>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</si>
  <si>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</si>
  <si>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</si>
  <si>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</si>
  <si>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</si>
  <si>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</si>
  <si>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</si>
  <si>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</si>
  <si>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</si>
  <si>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</si>
  <si>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</si>
  <si>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</si>
  <si>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</si>
  <si>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</si>
  <si>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</si>
  <si>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</si>
  <si>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</si>
  <si>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</si>
  <si>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</si>
  <si>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</si>
  <si>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</si>
  <si>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</si>
  <si>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</si>
  <si>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</si>
  <si>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</si>
  <si>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</si>
  <si>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</si>
  <si>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</si>
  <si>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</si>
  <si>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</si>
  <si>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</si>
  <si>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</si>
  <si>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</si>
  <si>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</si>
  <si>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</si>
  <si>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</si>
  <si>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 0.64</t>
  </si>
  <si>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</si>
  <si>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</si>
  <si>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</si>
  <si>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</si>
  <si>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</si>
  <si>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</si>
  <si>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</si>
  <si>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</si>
  <si>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</si>
  <si>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塩谷広域行政組合　一般会計</t>
    <rPh sb="0" eb="2">
      <t>シオヤ</t>
    </rPh>
    <rPh sb="2" eb="4">
      <t>コウイキ</t>
    </rPh>
    <rPh sb="4" eb="8">
      <t>ギョウ</t>
    </rPh>
    <rPh sb="9" eb="13">
      <t>イッパ</t>
    </rPh>
    <phoneticPr fontId="5"/>
  </si>
  <si>
    <t>R04</t>
  </si>
  <si>
    <t>▲ 2.74</t>
  </si>
  <si>
    <t>▲ 3.88</t>
  </si>
  <si>
    <t>その他会計（赤字）</t>
  </si>
  <si>
    <t>（百万円）</t>
  </si>
  <si>
    <t>さくら市観光施設管理協会</t>
  </si>
  <si>
    <t>道の駅きつれがわ</t>
  </si>
  <si>
    <t>栃木県後期高齢者医療広域連合　特別会計</t>
  </si>
  <si>
    <t>栃木県市町村総合事務組合　一般会計</t>
  </si>
  <si>
    <t>栃木県市町村総合事務組合　特別会計</t>
  </si>
  <si>
    <t>公共施設等整備基金</t>
    <rPh sb="0" eb="4">
      <t>コウキョ</t>
    </rPh>
    <rPh sb="4" eb="5">
      <t>トウ</t>
    </rPh>
    <rPh sb="5" eb="7">
      <t>セイビ</t>
    </rPh>
    <rPh sb="7" eb="9">
      <t>キキン</t>
    </rPh>
    <phoneticPr fontId="5"/>
  </si>
  <si>
    <t>庁舎建設基金</t>
    <rPh sb="0" eb="2">
      <t>チョウシャ</t>
    </rPh>
    <rPh sb="2" eb="6">
      <t>ケンセツ</t>
    </rPh>
    <phoneticPr fontId="5"/>
  </si>
  <si>
    <t>地域福祉基金</t>
    <rPh sb="0" eb="4">
      <t>チイキフ</t>
    </rPh>
    <rPh sb="4" eb="6">
      <t>キキン</t>
    </rPh>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</si>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</sst>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D3A7A1BE-51EF-4517-9499-FC329E195AFB}"/>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38D-476C-8770-1A9079C41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30285</c:v>
                </c:pt>
                <c:pt idx="1">
                  <c:v>31227</c:v>
                </c:pt>
                <c:pt idx="2">
                  <c:v>29010</c:v>
                </c:pt>
                <c:pt idx="3">
                  <c:v>46746</c:v>
                </c:pt>
                <c:pt idx="4">
                  <c:v>43147</c:v>
                </c:pt>
              </c:numCache>
            </c:numRef>
          </c:val>
          <c:smooth val="0"/>
          <c:extLst>
            <c:ext xmlns:c16="http://schemas.microsoft.com/office/drawing/2014/chart" uri="{C3380CC4-5D6E-409C-BE32-E72D297353CC}">
              <c16:uniqueId val="{00000001-438D-476C-8770-1A9079C410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12.17</c:v>
                </c:pt>
                <c:pt idx="1">
                  <c:v>10.55</c:v>
                </c:pt>
                <c:pt idx="2">
                  <c:v>10.84</c:v>
                </c:pt>
                <c:pt idx="3">
                  <c:v>14.01</c:v>
                </c:pt>
                <c:pt idx="4">
                  <c:v>15.03</c:v>
                </c:pt>
              </c:numCache>
            </c:numRef>
          </c:val>
          <c:extLst>
            <c:ext xmlns:c16="http://schemas.microsoft.com/office/drawing/2014/chart" uri="{C3380CC4-5D6E-409C-BE32-E72D297353CC}">
              <c16:uniqueId val="{00000000-26F6-478D-A398-484B538518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22.72</c:v>
                </c:pt>
                <c:pt idx="1">
                  <c:v>20.49</c:v>
                </c:pt>
                <c:pt idx="2">
                  <c:v>19.760000000000002</c:v>
                </c:pt>
                <c:pt idx="3">
                  <c:v>20.07</c:v>
                </c:pt>
                <c:pt idx="4">
                  <c:v>20.61</c:v>
                </c:pt>
              </c:numCache>
            </c:numRef>
          </c:val>
          <c:extLst>
            <c:ext xmlns:c16="http://schemas.microsoft.com/office/drawing/2014/chart" uri="{C3380CC4-5D6E-409C-BE32-E72D297353CC}">
              <c16:uniqueId val="{00000001-26F6-478D-A398-484B5385184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-2.74</c:v>
                </c:pt>
                <c:pt idx="1">
                  <c:v>-3.88</c:v>
                </c:pt>
                <c:pt idx="2">
                  <c:v>0.82</c:v>
                </c:pt>
                <c:pt idx="3">
                  <c:v>4.84</c:v>
                </c:pt>
                <c:pt idx="4">
                  <c:v>0.8</c:v>
                </c:pt>
              </c:numCache>
            </c:numRef>
          </c:val>
          <c:smooth val="0"/>
          <c:extLst>
            <c:ext xmlns:c16="http://schemas.microsoft.com/office/drawing/2014/chart" uri="{C3380CC4-5D6E-409C-BE32-E72D297353CC}">
              <c16:uniqueId val="{00000002-26F6-478D-A398-484B538518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3-4DA9-B860-26ECE7906D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0.64</c:v>
                </c:pt>
                <c:pt idx="5">
                  <c:v>#N/A</c:v>
                </c:pt>
                <c:pt idx="6">
                  <c:v>0</c:v>
                </c:pt>
                <c:pt idx="7">
                  <c:v>0</c:v>
                </c:pt>
                <c:pt idx="8">
                  <c:v>0</c:v>
                </c:pt>
                <c:pt idx="9">
                  <c:v>0</c:v>
                </c:pt>
              </c:numCache>
            </c:numRef>
          </c:val>
          <c:extLst>
            <c:ext xmlns:c16="http://schemas.microsoft.com/office/drawing/2014/chart" uri="{C3380CC4-5D6E-409C-BE32-E72D297353CC}">
              <c16:uniqueId val="{00000001-8A13-4DA9-B860-26ECE7906D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3-4DA9-B860-26ECE7906D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7.0000000000000007E-2</c:v>
                </c:pt>
                <c:pt idx="8">
                  <c:v>#N/A</c:v>
                </c:pt>
                <c:pt idx="9">
                  <c:v>0.06</c:v>
                </c:pt>
              </c:numCache>
            </c:numRef>
          </c:val>
          <c:extLst>
            <c:ext xmlns:c16="http://schemas.microsoft.com/office/drawing/2014/chart" uri="{C3380CC4-5D6E-409C-BE32-E72D297353CC}">
              <c16:uniqueId val="{00000003-8A13-4DA9-B860-26ECE7906D70}"/>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0.1</c:v>
                </c:pt>
                <c:pt idx="4">
                  <c:v>#N/A</c:v>
                </c:pt>
                <c:pt idx="5">
                  <c:v>0.92</c:v>
                </c:pt>
                <c:pt idx="6">
                  <c:v>#N/A</c:v>
                </c:pt>
                <c:pt idx="7">
                  <c:v>0.16</c:v>
                </c:pt>
                <c:pt idx="8">
                  <c:v>#N/A</c:v>
                </c:pt>
                <c:pt idx="9">
                  <c:v>0.08</c:v>
                </c:pt>
              </c:numCache>
            </c:numRef>
          </c:val>
          <c:extLst>
            <c:ext xmlns:c16="http://schemas.microsoft.com/office/drawing/2014/chart" uri="{C3380CC4-5D6E-409C-BE32-E72D297353CC}">
              <c16:uniqueId val="{00000004-8A13-4DA9-B860-26ECE7906D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2.44</c:v>
                </c:pt>
                <c:pt idx="2">
                  <c:v>#N/A</c:v>
                </c:pt>
                <c:pt idx="3">
                  <c:v>1.96</c:v>
                </c:pt>
                <c:pt idx="4">
                  <c:v>#N/A</c:v>
                </c:pt>
                <c:pt idx="5">
                  <c:v>1.98</c:v>
                </c:pt>
                <c:pt idx="6">
                  <c:v>#N/A</c:v>
                </c:pt>
                <c:pt idx="7">
                  <c:v>1.51</c:v>
                </c:pt>
                <c:pt idx="8">
                  <c:v>#N/A</c:v>
                </c:pt>
                <c:pt idx="9">
                  <c:v>1.66</c:v>
                </c:pt>
              </c:numCache>
            </c:numRef>
          </c:val>
          <c:extLst>
            <c:ext xmlns:c16="http://schemas.microsoft.com/office/drawing/2014/chart" uri="{C3380CC4-5D6E-409C-BE32-E72D297353CC}">
              <c16:uniqueId val="{00000005-8A13-4DA9-B860-26ECE7906D7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0.97</c:v>
                </c:pt>
                <c:pt idx="4">
                  <c:v>#N/A</c:v>
                </c:pt>
                <c:pt idx="5">
                  <c:v>1.61</c:v>
                </c:pt>
                <c:pt idx="6">
                  <c:v>#N/A</c:v>
                </c:pt>
                <c:pt idx="7">
                  <c:v>1.48</c:v>
                </c:pt>
                <c:pt idx="8">
                  <c:v>#N/A</c:v>
                </c:pt>
                <c:pt idx="9">
                  <c:v>1.83</c:v>
                </c:pt>
              </c:numCache>
            </c:numRef>
          </c:val>
          <c:extLst>
            <c:ext xmlns:c16="http://schemas.microsoft.com/office/drawing/2014/chart" uri="{C3380CC4-5D6E-409C-BE32-E72D297353CC}">
              <c16:uniqueId val="{00000006-8A13-4DA9-B860-26ECE7906D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0.17</c:v>
                </c:pt>
                <c:pt idx="4">
                  <c:v>#N/A</c:v>
                </c:pt>
                <c:pt idx="5">
                  <c:v>0.63</c:v>
                </c:pt>
                <c:pt idx="6">
                  <c:v>#N/A</c:v>
                </c:pt>
                <c:pt idx="7">
                  <c:v>1.58</c:v>
                </c:pt>
                <c:pt idx="8">
                  <c:v>#N/A</c:v>
                </c:pt>
                <c:pt idx="9">
                  <c:v>2.25</c:v>
                </c:pt>
              </c:numCache>
            </c:numRef>
          </c:val>
          <c:extLst>
            <c:ext xmlns:c16="http://schemas.microsoft.com/office/drawing/2014/chart" uri="{C3380CC4-5D6E-409C-BE32-E72D297353CC}">
              <c16:uniqueId val="{00000007-8A13-4DA9-B860-26ECE7906D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11.48</c:v>
                </c:pt>
                <c:pt idx="2">
                  <c:v>#N/A</c:v>
                </c:pt>
                <c:pt idx="3">
                  <c:v>10.17</c:v>
                </c:pt>
                <c:pt idx="4">
                  <c:v>#N/A</c:v>
                </c:pt>
                <c:pt idx="5">
                  <c:v>10.56</c:v>
                </c:pt>
                <c:pt idx="6">
                  <c:v>#N/A</c:v>
                </c:pt>
                <c:pt idx="7">
                  <c:v>13.85</c:v>
                </c:pt>
                <c:pt idx="8">
                  <c:v>#N/A</c:v>
                </c:pt>
                <c:pt idx="9">
                  <c:v>14.94</c:v>
                </c:pt>
              </c:numCache>
            </c:numRef>
          </c:val>
          <c:extLst>
            <c:ext xmlns:c16="http://schemas.microsoft.com/office/drawing/2014/chart" uri="{C3380CC4-5D6E-409C-BE32-E72D297353CC}">
              <c16:uniqueId val="{00000008-8A13-4DA9-B860-26ECE7906D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17.07</c:v>
                </c:pt>
                <c:pt idx="2">
                  <c:v>#N/A</c:v>
                </c:pt>
                <c:pt idx="3">
                  <c:v>17.559999999999999</c:v>
                </c:pt>
                <c:pt idx="4">
                  <c:v>#N/A</c:v>
                </c:pt>
                <c:pt idx="5">
                  <c:v>16.11</c:v>
                </c:pt>
                <c:pt idx="6">
                  <c:v>#N/A</c:v>
                </c:pt>
                <c:pt idx="7">
                  <c:v>16.5</c:v>
                </c:pt>
                <c:pt idx="8">
                  <c:v>#N/A</c:v>
                </c:pt>
                <c:pt idx="9">
                  <c:v>16.690000000000001</c:v>
                </c:pt>
              </c:numCache>
            </c:numRef>
          </c:val>
          <c:extLst>
            <c:ext xmlns:c16="http://schemas.microsoft.com/office/drawing/2014/chart" uri="{C3380CC4-5D6E-409C-BE32-E72D297353CC}">
              <c16:uniqueId val="{00000009-8A13-4DA9-B860-26ECE7906D7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1743</c:v>
                </c:pt>
                <c:pt idx="5">
                  <c:v>1707</c:v>
                </c:pt>
                <c:pt idx="8">
                  <c:v>1695</c:v>
                </c:pt>
                <c:pt idx="11">
                  <c:v>1720</c:v>
                </c:pt>
                <c:pt idx="14">
                  <c:v>1734</c:v>
                </c:pt>
              </c:numCache>
            </c:numRef>
          </c:val>
          <c:extLst>
            <c:ext xmlns:c16="http://schemas.microsoft.com/office/drawing/2014/chart" uri="{C3380CC4-5D6E-409C-BE32-E72D297353CC}">
              <c16:uniqueId val="{00000000-5CF3-4A8F-9F75-9DC3EC418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F3-4A8F-9F75-9DC3EC418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140</c:v>
                </c:pt>
                <c:pt idx="12">
                  <c:v>40</c:v>
                </c:pt>
              </c:numCache>
            </c:numRef>
          </c:val>
          <c:extLst>
            <c:ext xmlns:c16="http://schemas.microsoft.com/office/drawing/2014/chart" uri="{C3380CC4-5D6E-409C-BE32-E72D297353CC}">
              <c16:uniqueId val="{00000002-5CF3-4A8F-9F75-9DC3EC418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54</c:v>
                </c:pt>
                <c:pt idx="6">
                  <c:v>55</c:v>
                </c:pt>
                <c:pt idx="9">
                  <c:v>59</c:v>
                </c:pt>
                <c:pt idx="12">
                  <c:v>87</c:v>
                </c:pt>
              </c:numCache>
            </c:numRef>
          </c:val>
          <c:extLst>
            <c:ext xmlns:c16="http://schemas.microsoft.com/office/drawing/2014/chart" uri="{C3380CC4-5D6E-409C-BE32-E72D297353CC}">
              <c16:uniqueId val="{00000003-5CF3-4A8F-9F75-9DC3EC418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420</c:v>
                </c:pt>
                <c:pt idx="3">
                  <c:v>409</c:v>
                </c:pt>
                <c:pt idx="6">
                  <c:v>398</c:v>
                </c:pt>
                <c:pt idx="9">
                  <c:v>418</c:v>
                </c:pt>
                <c:pt idx="12">
                  <c:v>404</c:v>
                </c:pt>
              </c:numCache>
            </c:numRef>
          </c:val>
          <c:extLst>
            <c:ext xmlns:c16="http://schemas.microsoft.com/office/drawing/2014/chart" uri="{C3380CC4-5D6E-409C-BE32-E72D297353CC}">
              <c16:uniqueId val="{00000004-5CF3-4A8F-9F75-9DC3EC418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F3-4A8F-9F75-9DC3EC418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F3-4A8F-9F75-9DC3EC418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1927</c:v>
                </c:pt>
                <c:pt idx="3">
                  <c:v>1951</c:v>
                </c:pt>
                <c:pt idx="6">
                  <c:v>1945</c:v>
                </c:pt>
                <c:pt idx="9">
                  <c:v>1960</c:v>
                </c:pt>
                <c:pt idx="12">
                  <c:v>1934</c:v>
                </c:pt>
              </c:numCache>
            </c:numRef>
          </c:val>
          <c:extLst>
            <c:ext xmlns:c16="http://schemas.microsoft.com/office/drawing/2014/chart" uri="{C3380CC4-5D6E-409C-BE32-E72D297353CC}">
              <c16:uniqueId val="{00000007-5CF3-4A8F-9F75-9DC3EC41891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653</c:v>
                </c:pt>
                <c:pt idx="2">
                  <c:v>#N/A</c:v>
                </c:pt>
                <c:pt idx="3">
                  <c:v>#N/A</c:v>
                </c:pt>
                <c:pt idx="4">
                  <c:v>707</c:v>
                </c:pt>
                <c:pt idx="5">
                  <c:v>#N/A</c:v>
                </c:pt>
                <c:pt idx="6">
                  <c:v>#N/A</c:v>
                </c:pt>
                <c:pt idx="7">
                  <c:v>703</c:v>
                </c:pt>
                <c:pt idx="8">
                  <c:v>#N/A</c:v>
                </c:pt>
                <c:pt idx="9">
                  <c:v>#N/A</c:v>
                </c:pt>
                <c:pt idx="10">
                  <c:v>857</c:v>
                </c:pt>
                <c:pt idx="11">
                  <c:v>#N/A</c:v>
                </c:pt>
                <c:pt idx="12">
                  <c:v>#N/A</c:v>
                </c:pt>
                <c:pt idx="13">
                  <c:v>731</c:v>
                </c:pt>
                <c:pt idx="14">
                  <c:v>#N/A</c:v>
                </c:pt>
              </c:numCache>
            </c:numRef>
          </c:val>
          <c:smooth val="0"/>
          <c:extLst>
            <c:ext xmlns:c16="http://schemas.microsoft.com/office/drawing/2014/chart" uri="{C3380CC4-5D6E-409C-BE32-E72D297353CC}">
              <c16:uniqueId val="{00000008-5CF3-4A8F-9F75-9DC3EC4189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17468</c:v>
                </c:pt>
                <c:pt idx="5">
                  <c:v>17142</c:v>
                </c:pt>
                <c:pt idx="8">
                  <c:v>16867</c:v>
                </c:pt>
                <c:pt idx="11">
                  <c:v>16499</c:v>
                </c:pt>
                <c:pt idx="14">
                  <c:v>15588</c:v>
                </c:pt>
              </c:numCache>
            </c:numRef>
          </c:val>
          <c:extLst>
            <c:ext xmlns:c16="http://schemas.microsoft.com/office/drawing/2014/chart" uri="{C3380CC4-5D6E-409C-BE32-E72D297353CC}">
              <c16:uniqueId val="{00000000-B345-4C5C-9713-EE4FB73ADC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1839</c:v>
                </c:pt>
                <c:pt idx="5">
                  <c:v>1749</c:v>
                </c:pt>
                <c:pt idx="8">
                  <c:v>2710</c:v>
                </c:pt>
                <c:pt idx="11">
                  <c:v>1339</c:v>
                </c:pt>
                <c:pt idx="14">
                  <c:v>1254</c:v>
                </c:pt>
              </c:numCache>
            </c:numRef>
          </c:val>
          <c:extLst>
            <c:ext xmlns:c16="http://schemas.microsoft.com/office/drawing/2014/chart" uri="{C3380CC4-5D6E-409C-BE32-E72D297353CC}">
              <c16:uniqueId val="{00000001-B345-4C5C-9713-EE4FB73ADC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7402</c:v>
                </c:pt>
                <c:pt idx="5">
                  <c:v>7287</c:v>
                </c:pt>
                <c:pt idx="8">
                  <c:v>7270</c:v>
                </c:pt>
                <c:pt idx="11">
                  <c:v>8382</c:v>
                </c:pt>
                <c:pt idx="14">
                  <c:v>8400</c:v>
                </c:pt>
              </c:numCache>
            </c:numRef>
          </c:val>
          <c:extLst>
            <c:ext xmlns:c16="http://schemas.microsoft.com/office/drawing/2014/chart" uri="{C3380CC4-5D6E-409C-BE32-E72D297353CC}">
              <c16:uniqueId val="{00000002-B345-4C5C-9713-EE4FB73ADC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45-4C5C-9713-EE4FB73ADC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45-4C5C-9713-EE4FB73ADC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45-4C5C-9713-EE4FB73ADC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2071</c:v>
                </c:pt>
                <c:pt idx="3">
                  <c:v>1998</c:v>
                </c:pt>
                <c:pt idx="6">
                  <c:v>1966</c:v>
                </c:pt>
                <c:pt idx="9">
                  <c:v>2123</c:v>
                </c:pt>
                <c:pt idx="12">
                  <c:v>2091</c:v>
                </c:pt>
              </c:numCache>
            </c:numRef>
          </c:val>
          <c:extLst>
            <c:ext xmlns:c16="http://schemas.microsoft.com/office/drawing/2014/chart" uri="{C3380CC4-5D6E-409C-BE32-E72D297353CC}">
              <c16:uniqueId val="{00000006-B345-4C5C-9713-EE4FB73ADC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410</c:v>
                </c:pt>
                <c:pt idx="3">
                  <c:v>976</c:v>
                </c:pt>
                <c:pt idx="6">
                  <c:v>981</c:v>
                </c:pt>
                <c:pt idx="9">
                  <c:v>1176</c:v>
                </c:pt>
                <c:pt idx="12">
                  <c:v>1094</c:v>
                </c:pt>
              </c:numCache>
            </c:numRef>
          </c:val>
          <c:extLst>
            <c:ext xmlns:c16="http://schemas.microsoft.com/office/drawing/2014/chart" uri="{C3380CC4-5D6E-409C-BE32-E72D297353CC}">
              <c16:uniqueId val="{00000007-B345-4C5C-9713-EE4FB73ADC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5428</c:v>
                </c:pt>
                <c:pt idx="3">
                  <c:v>5140</c:v>
                </c:pt>
                <c:pt idx="6">
                  <c:v>4846</c:v>
                </c:pt>
                <c:pt idx="9">
                  <c:v>4678</c:v>
                </c:pt>
                <c:pt idx="12">
                  <c:v>4465</c:v>
                </c:pt>
              </c:numCache>
            </c:numRef>
          </c:val>
          <c:extLst>
            <c:ext xmlns:c16="http://schemas.microsoft.com/office/drawing/2014/chart" uri="{C3380CC4-5D6E-409C-BE32-E72D297353CC}">
              <c16:uniqueId val="{00000008-B345-4C5C-9713-EE4FB73ADC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88</c:v>
                </c:pt>
                <c:pt idx="9">
                  <c:v>0</c:v>
                </c:pt>
                <c:pt idx="12">
                  <c:v>0</c:v>
                </c:pt>
              </c:numCache>
            </c:numRef>
          </c:val>
          <c:extLst>
            <c:ext xmlns:c16="http://schemas.microsoft.com/office/drawing/2014/chart" uri="{C3380CC4-5D6E-409C-BE32-E72D297353CC}">
              <c16:uniqueId val="{00000009-B345-4C5C-9713-EE4FB73ADC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16439</c:v>
                </c:pt>
                <c:pt idx="3">
                  <c:v>15792</c:v>
                </c:pt>
                <c:pt idx="6">
                  <c:v>15287</c:v>
                </c:pt>
                <c:pt idx="9">
                  <c:v>15119</c:v>
                </c:pt>
                <c:pt idx="12">
                  <c:v>14281</c:v>
                </c:pt>
              </c:numCache>
            </c:numRef>
          </c:val>
          <c:extLst>
            <c:ext xmlns:c16="http://schemas.microsoft.com/office/drawing/2014/chart" uri="{C3380CC4-5D6E-409C-BE32-E72D297353CC}">
              <c16:uniqueId val="{0000000A-B345-4C5C-9713-EE4FB73ADC5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45-4C5C-9713-EE4FB73ADC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2183</c:v>
                </c:pt>
                <c:pt idx="1">
                  <c:v>2320</c:v>
                </c:pt>
                <c:pt idx="2">
                  <c:v>2331</c:v>
                </c:pt>
              </c:numCache>
            </c:numRef>
          </c:val>
          <c:extLst>
            <c:ext xmlns:c16="http://schemas.microsoft.com/office/drawing/2014/chart" uri="{C3380CC4-5D6E-409C-BE32-E72D297353CC}">
              <c16:uniqueId val="{00000000-AF13-4BEC-A1F6-E9CAE63682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999</c:v>
                </c:pt>
                <c:pt idx="1">
                  <c:v>1202</c:v>
                </c:pt>
                <c:pt idx="2">
                  <c:v>1092</c:v>
                </c:pt>
              </c:numCache>
            </c:numRef>
          </c:val>
          <c:extLst>
            <c:ext xmlns:c16="http://schemas.microsoft.com/office/drawing/2014/chart" uri="{C3380CC4-5D6E-409C-BE32-E72D297353CC}">
              <c16:uniqueId val="{00000001-AF13-4BEC-A1F6-E9CAE63682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4166</c:v>
                </c:pt>
                <c:pt idx="1">
                  <c:v>4819</c:v>
                </c:pt>
                <c:pt idx="2">
                  <c:v>4829</c:v>
                </c:pt>
              </c:numCache>
            </c:numRef>
          </c:val>
          <c:extLst>
            <c:ext xmlns:c16="http://schemas.microsoft.com/office/drawing/2014/chart" uri="{C3380CC4-5D6E-409C-BE32-E72D297353CC}">
              <c16:uniqueId val="{00000002-AF13-4BEC-A1F6-E9CAE636824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実質公債費比率の分子は、前年度比1億26百万円の減となっている。</a:t>
          </a:r>
        </a:p>
        <a:p>
          <a:r>
            <a:rPr kumimoji="1" lang="ja-JP" altLang="en-US" sz="1400">
              <a:latin typeface="ＭＳ ゴシック"/>
              <a:ea typeface="ＭＳ ゴシック"/>
            </a:rPr>
            <a:t>今後数年は大規模な投資的事業が予定されているため、事業の取捨選択を行い、地方債発行を抑制に努めていく。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満期一括償還の地方債が無いため、満期一括償還地方債の償還財源として積立てた減債基金は「0」である。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将来負担比率の分子は、1億88百万円減となった。</a:t>
          </a:r>
        </a:p>
        <a:p>
          <a:r>
            <a:rPr kumimoji="1" lang="ja-JP" altLang="en-US" sz="1400">
              <a:latin typeface="ＭＳ ゴシック"/>
              <a:ea typeface="ＭＳ ゴシック"/>
            </a:rPr>
            <a:t>地方債残高は、前年度比8億38百万円の減となったが、これは公債費元利償還金がピークを迎え、地方債発行額を上回っているためである。公営企業債等繰入見込額も減少していることから、将来負担額全体としては低い水準を保っている。</a:t>
          </a:r>
        </a:p>
        <a:p>
          <a:r>
            <a:rPr kumimoji="1" lang="ja-JP" altLang="en-US" sz="1400">
              <a:latin typeface="ＭＳ ゴシック"/>
              <a:ea typeface="ＭＳ ゴシック"/>
            </a:rPr>
            <a:t>今後投資的事業の実施に当たっては、交付税措置の有利な地方債を活用していくとともに、大規模事業に備えたその他特定目的基金などの計画的な積立に努める。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普通会計で82億52百万円で前年度比89百万円の減となっている。市民税（2億31百万円増）や普通交付税（98百万円増）により、「財政調整基金」へ11百万円積立てしたが、「減債基金」は1億10百万円取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庁舎や公共施設が老朽化しており、大規模修繕や建て替え等が今後発生する見込みであることから、「庁舎建設基金」へ96百万円、「公共施設等整備基金」へ8百万円を積立したが、廃止を理由に「新型コロナウイルス感染症対策基金」を11百万円、「融資に係る利子補給金運用基金」を10百万円取崩し、また火災にあった道の駅きつれがわの復旧事業に充てるため「観光交流施設整備基金」を1億23百万取崩したため、全体の金額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・インフラ施設の老朽化対策など今後発生する財政需要に柔軟に対応できるよう、財政調整基金や減債基金の残高を維持するとともに、特定目的基金へ計画的に積立していく。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・まちづくり基金：市における市民連携の強化又は地域振興のための事業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・庁舎建設基金：今後老朽化した庁舎の建て替えに対応するため、97百万円を積立したため。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・公共施設等整備基金：将来の公共施設の長寿命化に備え、8百万円を積立したため。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・学校整備基金：学校施設の改修や長寿命化に備え、7百万円を積立したため。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・庁舎建設基金：将来の庁舎建設や改修に備え、毎年度約50百万円を目標に積立をしていく。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・学校整備基金：学校施設の改修や長寿命化に備え、適正な金額を積立していく。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・令和4年度末の基金残高は、23億31百万円となっており前年度比11百万円の増加となっている。市民税の増収等により取崩しを実施せず、積立を実施出来たため増加した。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・財政調整基金の残高は、標準財政規模の20%を目安としており、今後もこの水準を維持できるように努めていく。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・令和4年度末の基金残高は、10億92百万円となっており前年度比1億10百万円の減少となっている。現在合併特例債等の償還がピークを迎えているため、財源不足に対応するため取崩したことが要因である。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額がピークアウトを迎えつつある。新規の起債を適正に管理し地方債残高の増加を防ぐとともに償還額を平準化する。それに合わせ10億円から12億円程度を目安として基金残高を維持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EC82393-8B3E-4FD7-A90E-570581C5589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17A192-A78F-4022-A16C-373B709A7954}"/>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9976599-FDC0-4B5F-BAC7-32BFFDB6AC0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3FB0663-2C1B-417C-A19B-875AFAE0335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9AC731-A76B-44AA-B27D-7FC712D6D8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461CC57-E13A-48EF-B65B-50319120EE7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C216EA5-862D-4CF2-B3D0-DB1045DDAE4B}"/>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7688537-9082-4BC5-AE48-1DC47750386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7B0EE2-06B5-40CC-8D38-FE5130D7F95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F18F7C0-D522-467B-95B8-02CC20D3700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43,984
43,485
125.63
22,652,054
20,624,823
1,699,731
11,310,488
14,280,912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3375E81-01A0-482D-8BD3-5302F741617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AC2DF98-46AF-4A5D-84BF-1AAD031C1F9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DC7D513-0FEE-4454-8618-91CB14DE6063}"/>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2517FD-A09E-41E2-8AD8-9C9F83268606}"/>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BD8A75-0317-46BE-8C9E-C0D8BDB1684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87F7926-E75D-40CC-AD3B-CD47E2FF0D0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597A49-6E1E-4989-AF61-0198D059B67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15FEBF-5241-4DE8-8AA3-C4C4181DFAC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88E62C9-68BA-413A-BA12-60AC27E57BA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B66E3C-CA3E-4AFB-BC39-E4A068266F4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1E1FAFD-C22A-42E7-8826-65325694C883}"/>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02EA70F-AF3E-43BD-BC66-B89D440B04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A1F6906-FBBB-4348-A6C0-F1403F0EB5FB}"/>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CE83CB-7163-4EDA-A750-B3875608135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03B8AEA-0308-4D93-8BD5-4BE5E7A7D3E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748B248-F222-47B0-887A-9D094FE5F2A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6B34F9D-82C4-4E63-ACEF-3FE658F7C02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10B30DA-A46F-4479-BB5D-47FF3604FAAD}"/>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88A1C6-57A0-4D79-A647-F22DB4CDD57B}"/>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2BDD65F-B2A3-4562-BEBC-54324E347BBF}"/>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8BA1D2-9B14-4CFE-80E4-918C04810FE5}"/>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64CF03-5565-4688-97AF-6D4499CD97B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720C792-2B19-4B19-BE16-6241932FFE1D}"/>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FA377A-A0BE-466D-B96F-6DF750D0E18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A92610-C5A7-449C-9D97-ECFEE9F7481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C8CFD89-B122-4379-AB13-38601D685CA1}"/>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10C4813-F1B3-4885-98D9-0C47457B82C3}"/>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F578967-6CC6-47D9-9B99-8B84B049D81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F575419-D576-4E28-A617-90C300C6B86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D6C7145-7974-44C1-8141-3093D8E3267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005286D-EB14-46BC-BDD0-58C759A186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C637BD-D770-40EF-B5CB-9A3BA80E513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1FE411-7460-484E-A988-6B840A927CB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D2600FA-A174-42C8-AE8C-88CA66F17102}"/>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0FEBE9-9ED5-41A3-A6B6-D3B5878AC81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4C15D84-6E04-46BA-9153-8532DBC9556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61EBE9A-0CCD-4803-9754-82960FC0293B}"/>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全国平均、栃木県平均、類似団体平均は上回るが、前年度比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ポイント低下している。主な要因は、臨時財政対策債発行可能額の大幅な減少により基準財政需要額が増加したことである。引き続き、滞納整理を含む市税の徴収強化（昨年度比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増）等の取組みや政策経営基本方針に沿った強固な経済基盤づくりの施策を実施し、市内経済の活性化ひいては財政の健全化を図る。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26CB347-E3F7-4A13-92A5-6662CF039EE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18DF7B4-A63A-45A5-8C28-C1831B878A2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026713D-CE00-40AD-AC76-8E7D0CD8DE3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2FDE0B1-F695-4E65-8F3E-F812C532C3D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81E4ECA-04BE-4D4C-AD20-169591A8AC02}"/>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E7359D0-45DE-47F9-9B81-38832D04D37E}"/>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E357BC4-4335-4713-82EE-52F3C32C76B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3D44BF3-B379-4E1A-8ED5-C91E51E77B5E}"/>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625763B-ABA9-48D8-8925-D91D4EE1D4CD}"/>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1F36F83-F3EC-4927-942B-AA9E997A1C7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2FB808E-D1B2-48DA-8E4C-F4B58DB1E106}"/>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F9E4BAC-408C-4961-B30F-25542D57015C}"/>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8048BE2-CF38-4899-88CB-B0348CBDA8F7}"/>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9BDBA43-AA2E-4085-940F-9B5DB5D2E01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A377BCD-EAA8-4A4F-86DD-93B1786BC57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93D4DB5A-04BD-46F2-80D1-DC50D01C0268}"/>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D3C55F92-0C6A-4B32-913F-39B561CB4A41}"/>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CDCFD65-2F33-4FAA-93A2-0F9BFD94AB3F}"/>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76519386-8C09-490B-83E6-0F5B25FC967C}"/>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BA92DED-DD2E-4016-915F-15694EDE58B5}"/>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75985812-1991-4F5D-B513-E098BFD5A851}"/>
            </a:ext>
          </a:extLst>
        </xdr:cNvPr>
        <xdr:cNvCxnSpPr/>
      </xdr:nvCxnSpPr>
      <xdr:spPr>
        <a:xfrm>
          <a:off x="3752850" y="6475942"/>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FFA64617-B6A0-42E4-B0D3-860D5DFE9078}"/>
            </a:ext>
          </a:extLst>
        </xdr:cNvPr>
        <xdr:cNvSpPr txBox="1"/>
      </xdr:nvSpPr>
      <xdr:spPr>
        <a:xfrm>
          <a:off x="4584700" y="675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6864A87A-35EA-4468-8B38-151E5A4F79AB}"/>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37042</xdr:rowOff>
    </xdr:to>
    <xdr:cxnSp macro="">
      <xdr:nvCxnSpPr>
        <xdr:cNvPr id="72" name="直線コネクタ 71">
          <a:extLst>
            <a:ext uri="{FF2B5EF4-FFF2-40B4-BE49-F238E27FC236}">
              <a16:creationId xmlns:a16="http://schemas.microsoft.com/office/drawing/2014/main" id="{8E868036-4DC4-4555-8C27-166D3CDE3433}"/>
            </a:ext>
          </a:extLst>
        </xdr:cNvPr>
        <xdr:cNvCxnSpPr/>
      </xdr:nvCxnSpPr>
      <xdr:spPr>
        <a:xfrm>
          <a:off x="2940050" y="6435725"/>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51FC1FD0-AEBE-4814-B539-0CCE97EDEFE2}"/>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96B35AFB-65F4-4286-8BE0-683B56B94C05}"/>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768083D5-1D0F-453B-A220-D1C15BF00F7F}"/>
            </a:ext>
          </a:extLst>
        </xdr:cNvPr>
        <xdr:cNvCxnSpPr/>
      </xdr:nvCxnSpPr>
      <xdr:spPr>
        <a:xfrm>
          <a:off x="2127250" y="6421967"/>
          <a:ext cx="8128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15941915-A844-40EE-A069-C37286F6993B}"/>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2EB9B04B-0AB1-46A9-9139-3073E5EBCA7C}"/>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7D69AEAF-C0CF-4D09-AFD6-AD07B6055DCB}"/>
            </a:ext>
          </a:extLst>
        </xdr:cNvPr>
        <xdr:cNvCxnSpPr/>
      </xdr:nvCxnSpPr>
      <xdr:spPr>
        <a:xfrm>
          <a:off x="1333500" y="64219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78B9F204-C57D-47BA-BC20-A9A39C6278B5}"/>
            </a:ext>
          </a:extLst>
        </xdr:cNvPr>
        <xdr:cNvSpPr/>
      </xdr:nvSpPr>
      <xdr:spPr>
        <a:xfrm>
          <a:off x="2095500" y="6740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1CC9CD5A-EE88-4372-8389-183082E84858}"/>
            </a:ext>
          </a:extLst>
        </xdr:cNvPr>
        <xdr:cNvSpPr txBox="1"/>
      </xdr:nvSpPr>
      <xdr:spPr>
        <a:xfrm>
          <a:off x="17843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A8F77FD1-01EB-4AB5-B4D7-CF8A349BBE07}"/>
            </a:ext>
          </a:extLst>
        </xdr:cNvPr>
        <xdr:cNvSpPr/>
      </xdr:nvSpPr>
      <xdr:spPr>
        <a:xfrm>
          <a:off x="12827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F50B7639-3B51-49E7-A0B5-8704825B9DA7}"/>
            </a:ext>
          </a:extLst>
        </xdr:cNvPr>
        <xdr:cNvSpPr txBox="1"/>
      </xdr:nvSpPr>
      <xdr:spPr>
        <a:xfrm>
          <a:off x="9715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15EC69-49A0-4A56-96AB-F05478CEB316}"/>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13CB490-4FE6-4266-AF85-C6EAE8586B64}"/>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6CEC8CB-0053-4FC0-98BC-2D5152B302D3}"/>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D7C793D-1A59-4C94-A0B4-0B3BB88F23D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1C83EA1-E50F-4D10-A66C-71928D753F1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CF94E98C-4E50-47A3-A95C-C3D2C7B26857}"/>
            </a:ext>
          </a:extLst>
        </xdr:cNvPr>
        <xdr:cNvSpPr/>
      </xdr:nvSpPr>
      <xdr:spPr>
        <a:xfrm>
          <a:off x="4464050" y="64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66F53023-6F5A-4E9D-955C-2BB609BE3684}"/>
            </a:ext>
          </a:extLst>
        </xdr:cNvPr>
        <xdr:cNvSpPr txBox="1"/>
      </xdr:nvSpPr>
      <xdr:spPr>
        <a:xfrm>
          <a:off x="45847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a:extLst>
            <a:ext uri="{FF2B5EF4-FFF2-40B4-BE49-F238E27FC236}">
              <a16:creationId xmlns:a16="http://schemas.microsoft.com/office/drawing/2014/main" id="{FF4A49C3-C376-4AA9-B35C-5C76A3DA674B}"/>
            </a:ext>
          </a:extLst>
        </xdr:cNvPr>
        <xdr:cNvSpPr/>
      </xdr:nvSpPr>
      <xdr:spPr>
        <a:xfrm>
          <a:off x="3702050" y="643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a:extLst>
            <a:ext uri="{FF2B5EF4-FFF2-40B4-BE49-F238E27FC236}">
              <a16:creationId xmlns:a16="http://schemas.microsoft.com/office/drawing/2014/main" id="{9B5DCAD6-9407-40BB-991E-B2197BD9AABC}"/>
            </a:ext>
          </a:extLst>
        </xdr:cNvPr>
        <xdr:cNvSpPr txBox="1"/>
      </xdr:nvSpPr>
      <xdr:spPr>
        <a:xfrm>
          <a:off x="3409950" y="620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a:extLst>
            <a:ext uri="{FF2B5EF4-FFF2-40B4-BE49-F238E27FC236}">
              <a16:creationId xmlns:a16="http://schemas.microsoft.com/office/drawing/2014/main" id="{7A9E2CB0-B054-4A54-9F64-7B85F7112CC8}"/>
            </a:ext>
          </a:extLst>
        </xdr:cNvPr>
        <xdr:cNvSpPr/>
      </xdr:nvSpPr>
      <xdr:spPr>
        <a:xfrm>
          <a:off x="288925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a:extLst>
            <a:ext uri="{FF2B5EF4-FFF2-40B4-BE49-F238E27FC236}">
              <a16:creationId xmlns:a16="http://schemas.microsoft.com/office/drawing/2014/main" id="{2DF032CB-40B9-494C-B1FD-369912B750CE}"/>
            </a:ext>
          </a:extLst>
        </xdr:cNvPr>
        <xdr:cNvSpPr txBox="1"/>
      </xdr:nvSpPr>
      <xdr:spPr>
        <a:xfrm>
          <a:off x="2597150" y="616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77287510-A3D5-4D52-88D7-72C0C8367617}"/>
            </a:ext>
          </a:extLst>
        </xdr:cNvPr>
        <xdr:cNvSpPr/>
      </xdr:nvSpPr>
      <xdr:spPr>
        <a:xfrm>
          <a:off x="20955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B4193F12-1A9D-44CA-A7A0-023CD0A3E952}"/>
            </a:ext>
          </a:extLst>
        </xdr:cNvPr>
        <xdr:cNvSpPr txBox="1"/>
      </xdr:nvSpPr>
      <xdr:spPr>
        <a:xfrm>
          <a:off x="17843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A1F36DA5-8B9B-4F48-9805-8207DC4AE4DB}"/>
            </a:ext>
          </a:extLst>
        </xdr:cNvPr>
        <xdr:cNvSpPr/>
      </xdr:nvSpPr>
      <xdr:spPr>
        <a:xfrm>
          <a:off x="1282700" y="637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A989E99F-90E9-4CD4-9606-1BBAEBC20E56}"/>
            </a:ext>
          </a:extLst>
        </xdr:cNvPr>
        <xdr:cNvSpPr txBox="1"/>
      </xdr:nvSpPr>
      <xdr:spPr>
        <a:xfrm>
          <a:off x="9715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46D6AA8-C918-443B-8220-EE8AD2E0ECDC}"/>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C320449-68CC-464A-BFE2-F27205EF29CC}"/>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28A9998-C4AA-4A45-B207-73A735244A3D}"/>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81C1017-8C49-4B6A-A4F0-B6F340A9837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925D762-217E-4E2C-ADC2-BC98109DE0F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A45D75D-5F0D-4909-A2A1-C19BA3AB0B6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C28A1BA-B3AF-427C-8F7E-6383BF45303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884BEB5-501C-4C38-BCF5-9A554ECE60F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C390FF5-EFE5-4DE9-91C4-374E0D29A1B7}"/>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EDD3215-97F7-4BF4-AAA4-F721F072CA85}"/>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8FE82DD-10C3-4783-AF9F-9CB45DE7C77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537F414-EB05-41EA-AECA-13514299468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E99109B-01EE-415E-AFBB-CACEC148C02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全国平均、栃木県平均、類似団体平均を上回っている。主な要因は、接種者の増加に伴う定期予防接種に係る業務委託をはじめとした物件費、塩谷広域行政組合への消防費・ごみ処理費等の負担金といった補助費の増加によるもの。保育施設の民営化やその他施設の民間委託・指定管理者制度の活用、公債費の縮減（年間の償還額を上回らないように起債額を抑制）等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554534F-1775-4FF7-88E8-433BC77A9D5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C369840-FDA9-4BD3-AE34-BA6301085E8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DFE2F75-9C1A-428A-AE1F-0D356522D34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E277340-5F98-4F92-8039-303C8C3B3DEE}"/>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877EADB-B5BC-4BF7-9256-149621FACD68}"/>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B3DA26F-065C-4C36-BCDC-F6F77673000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FC47A05-5EEB-4D84-9B3E-D172A0E239C9}"/>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A6C3C7E-9030-4300-9981-40C0B0F01D2E}"/>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04FCEDB-F331-4E18-B0B8-EE1916CE97DA}"/>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16B8B05-1634-4A6E-AEAE-FA5D475D359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794EC8A-BE73-471E-B6B3-C266FBC333B3}"/>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392EB64-4C50-4472-AD87-01803D5A003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9742F84-A968-463E-9870-FB0E5153ED0F}"/>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D312B65-44A0-46CE-9EFD-98EE3283EA49}"/>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484664C-3E7E-4206-82E2-D08A3FA8D941}"/>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F3DB8E0-876B-43D9-9786-3AF42DC5D891}"/>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8437FCE8-2B2A-4A45-9C5A-4F514026C1D0}"/>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6832BE2-2F7F-4280-B617-FC97BEF5E1DF}"/>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F900A05-604F-4F58-AE19-D6E069EE842E}"/>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2116605C-7EBA-40C9-86E5-06784EEF0B3A}"/>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F6C1C0BE-79EF-4565-9EDC-E78583BCE565}"/>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B21C1F10-B345-4C24-90F0-784468A74790}"/>
            </a:ext>
          </a:extLst>
        </xdr:cNvPr>
        <xdr:cNvCxnSpPr/>
      </xdr:nvCxnSpPr>
      <xdr:spPr>
        <a:xfrm>
          <a:off x="3752850" y="10230696"/>
          <a:ext cx="762000" cy="4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4A5A03B7-E469-4465-A8E0-08370B06A575}"/>
            </a:ext>
          </a:extLst>
        </xdr:cNvPr>
        <xdr:cNvSpPr txBox="1"/>
      </xdr:nvSpPr>
      <xdr:spPr>
        <a:xfrm>
          <a:off x="4584700" y="1024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D45CDC89-EA9B-47FF-A883-136BA99F6DD3}"/>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E78A3953-42A2-440E-AB76-5C86AC5F9868}"/>
            </a:ext>
          </a:extLst>
        </xdr:cNvPr>
        <xdr:cNvCxnSpPr/>
      </xdr:nvCxnSpPr>
      <xdr:spPr>
        <a:xfrm flipV="1">
          <a:off x="2940050" y="10230696"/>
          <a:ext cx="812800" cy="4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F9367E26-052E-4002-A70B-76F99ADACD8B}"/>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466EC058-CF6A-4336-B192-48C94CAC500B}"/>
            </a:ext>
          </a:extLst>
        </xdr:cNvPr>
        <xdr:cNvSpPr txBox="1"/>
      </xdr:nvSpPr>
      <xdr:spPr>
        <a:xfrm>
          <a:off x="340995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4C852900-04EE-4882-8703-DDD9ECD67952}"/>
            </a:ext>
          </a:extLst>
        </xdr:cNvPr>
        <xdr:cNvCxnSpPr/>
      </xdr:nvCxnSpPr>
      <xdr:spPr>
        <a:xfrm>
          <a:off x="2127250" y="10507556"/>
          <a:ext cx="8128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4B982E8E-AF20-4DA9-9442-6F2FB075EDC5}"/>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7352E654-69CB-4CE9-9BE3-46C52573F94F}"/>
            </a:ext>
          </a:extLst>
        </xdr:cNvPr>
        <xdr:cNvSpPr txBox="1"/>
      </xdr:nvSpPr>
      <xdr:spPr>
        <a:xfrm>
          <a:off x="2597150" y="102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65</xdr:row>
      <xdr:rowOff>28787</xdr:rowOff>
    </xdr:to>
    <xdr:cxnSp macro="">
      <xdr:nvCxnSpPr>
        <xdr:cNvPr id="141" name="直線コネクタ 140">
          <a:extLst>
            <a:ext uri="{FF2B5EF4-FFF2-40B4-BE49-F238E27FC236}">
              <a16:creationId xmlns:a16="http://schemas.microsoft.com/office/drawing/2014/main" id="{4F0416CF-8184-4C74-A417-774F8F1BDAA4}"/>
            </a:ext>
          </a:extLst>
        </xdr:cNvPr>
        <xdr:cNvCxnSpPr/>
      </xdr:nvCxnSpPr>
      <xdr:spPr>
        <a:xfrm flipV="1">
          <a:off x="1333500" y="10507556"/>
          <a:ext cx="793750" cy="2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72AF60E2-AD6F-43EB-AB1A-DDEB1D9E76F5}"/>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1E79D585-8728-443D-829A-BC7ADB7EC2D7}"/>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6351C341-6624-4B91-8072-98DCCF6761AC}"/>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494E0260-FE2E-420C-8D45-E0DC8C89C485}"/>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AE8CC01-E71E-4F9E-8777-48E07D8F57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9059B8E-026D-4D3C-86CB-5D897330C2F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5A3B2B4-7A28-401D-9B7E-36C25839ACCE}"/>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2270FE5-C744-4304-BD5C-B57C38285BA7}"/>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A6277C7-0164-4C62-B358-BF0239A6F709}"/>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a:extLst>
            <a:ext uri="{FF2B5EF4-FFF2-40B4-BE49-F238E27FC236}">
              <a16:creationId xmlns:a16="http://schemas.microsoft.com/office/drawing/2014/main" id="{5F474802-60F4-4601-BB38-CDF4FD003317}"/>
            </a:ext>
          </a:extLst>
        </xdr:cNvPr>
        <xdr:cNvSpPr/>
      </xdr:nvSpPr>
      <xdr:spPr>
        <a:xfrm>
          <a:off x="446405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a:extLst>
            <a:ext uri="{FF2B5EF4-FFF2-40B4-BE49-F238E27FC236}">
              <a16:creationId xmlns:a16="http://schemas.microsoft.com/office/drawing/2014/main" id="{0841E329-5F25-409C-A80C-5F6D28260E43}"/>
            </a:ext>
          </a:extLst>
        </xdr:cNvPr>
        <xdr:cNvSpPr txBox="1"/>
      </xdr:nvSpPr>
      <xdr:spPr>
        <a:xfrm>
          <a:off x="45847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C18A0C52-D423-4128-824E-7128E9D622B8}"/>
            </a:ext>
          </a:extLst>
        </xdr:cNvPr>
        <xdr:cNvSpPr/>
      </xdr:nvSpPr>
      <xdr:spPr>
        <a:xfrm>
          <a:off x="3702050" y="10179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54" name="テキスト ボックス 153">
          <a:extLst>
            <a:ext uri="{FF2B5EF4-FFF2-40B4-BE49-F238E27FC236}">
              <a16:creationId xmlns:a16="http://schemas.microsoft.com/office/drawing/2014/main" id="{CF81119C-B83D-4B07-9E5C-195B9EE6743F}"/>
            </a:ext>
          </a:extLst>
        </xdr:cNvPr>
        <xdr:cNvSpPr txBox="1"/>
      </xdr:nvSpPr>
      <xdr:spPr>
        <a:xfrm>
          <a:off x="3409950" y="1025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79A94138-8B15-440E-B686-89E7B32F9F4B}"/>
            </a:ext>
          </a:extLst>
        </xdr:cNvPr>
        <xdr:cNvSpPr/>
      </xdr:nvSpPr>
      <xdr:spPr>
        <a:xfrm>
          <a:off x="2889250" y="1065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5EDFF4D2-03A8-457C-A379-C9059639D85A}"/>
            </a:ext>
          </a:extLst>
        </xdr:cNvPr>
        <xdr:cNvSpPr txBox="1"/>
      </xdr:nvSpPr>
      <xdr:spPr>
        <a:xfrm>
          <a:off x="25971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21DE3905-4153-4286-B19F-57E71FBDECC1}"/>
            </a:ext>
          </a:extLst>
        </xdr:cNvPr>
        <xdr:cNvSpPr/>
      </xdr:nvSpPr>
      <xdr:spPr>
        <a:xfrm>
          <a:off x="2095500" y="10456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8" name="テキスト ボックス 157">
          <a:extLst>
            <a:ext uri="{FF2B5EF4-FFF2-40B4-BE49-F238E27FC236}">
              <a16:creationId xmlns:a16="http://schemas.microsoft.com/office/drawing/2014/main" id="{E8FFE1FC-3B03-44C9-8FB6-110E60A7DB2D}"/>
            </a:ext>
          </a:extLst>
        </xdr:cNvPr>
        <xdr:cNvSpPr txBox="1"/>
      </xdr:nvSpPr>
      <xdr:spPr>
        <a:xfrm>
          <a:off x="1784350" y="10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59" name="楕円 158">
          <a:extLst>
            <a:ext uri="{FF2B5EF4-FFF2-40B4-BE49-F238E27FC236}">
              <a16:creationId xmlns:a16="http://schemas.microsoft.com/office/drawing/2014/main" id="{C41F64BB-43CF-475A-916F-5D2DF99BE4BF}"/>
            </a:ext>
          </a:extLst>
        </xdr:cNvPr>
        <xdr:cNvSpPr/>
      </xdr:nvSpPr>
      <xdr:spPr>
        <a:xfrm>
          <a:off x="1282700" y="107158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0" name="テキスト ボックス 159">
          <a:extLst>
            <a:ext uri="{FF2B5EF4-FFF2-40B4-BE49-F238E27FC236}">
              <a16:creationId xmlns:a16="http://schemas.microsoft.com/office/drawing/2014/main" id="{B961C70D-2532-41F5-896F-B4B1DD234C62}"/>
            </a:ext>
          </a:extLst>
        </xdr:cNvPr>
        <xdr:cNvSpPr txBox="1"/>
      </xdr:nvSpPr>
      <xdr:spPr>
        <a:xfrm>
          <a:off x="971550" y="10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983A45AD-42C9-4247-A284-A96FB44605F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2210EC4-2948-47D7-A1AC-DF366AEA0F9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97D6D40-A7F5-4B8F-8FCF-54E8B6DFF79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3C9E651-01F6-4DFC-B35A-BC1948DA966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5C96C0F-FFA0-4462-B45D-6CB836D7B895}"/>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0986E0C-285E-467D-AA8C-6CA780D57BF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BCA9FC4-09ED-4A8D-8E09-AD9145AAAF0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3DA7400-E4E9-4A87-BF38-16925E54B03F}"/>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BA0DD77-2515-4F60-B7AD-9E4AEF7F868E}"/>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9186164-F3F6-4A5C-AD58-81556DFBC57D}"/>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C37A60D-09B4-470B-BA83-71EF16DC87E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4E50DD9-A021-48B7-ABDA-A2E2BCEE379A}"/>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8368A5F-DDB4-4196-ADA9-9E6FD6552E3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人当たりの金額が前年度比</a:t>
          </a:r>
          <a:r>
            <a:rPr kumimoji="1" lang="en-US" altLang="ja-JP" sz="1300">
              <a:latin typeface="ＭＳ Ｐゴシック" panose="020B0600070205080204" pitchFamily="50" charset="-128"/>
              <a:ea typeface="ＭＳ Ｐゴシック" panose="020B0600070205080204" pitchFamily="50" charset="-128"/>
            </a:rPr>
            <a:t>5,410</a:t>
          </a:r>
          <a:r>
            <a:rPr kumimoji="1" lang="ja-JP" altLang="en-US" sz="1300">
              <a:latin typeface="ＭＳ Ｐゴシック" panose="020B0600070205080204" pitchFamily="50" charset="-128"/>
              <a:ea typeface="ＭＳ Ｐゴシック" panose="020B0600070205080204" pitchFamily="50" charset="-128"/>
            </a:rPr>
            <a:t>円増加している。主な要因は、人件費の増加であるが、民間で実施可能な施設については、民営化や指定管理制度の導入などにより、コストの低減を図っていく方針である。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163A481-4C2B-4841-BE3F-69EED117798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49A4A54-0BD9-4198-8CDF-28FBE118776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C58962-3526-4899-B994-3888A02BAAE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C4D4E64-B5B6-42B4-99FD-5F54EF7AA0F5}"/>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9055BAF3-34C2-495D-8780-4D3ECFC0C013}"/>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B4F9D29-3C4C-44FE-BC32-A93D2D68E174}"/>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2A58340-ED5B-4F55-9C45-E354B1A62276}"/>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CD577FDF-88C6-4161-AA2E-BD208BBC4DD2}"/>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C42BE80-7329-479B-9459-F3307A737355}"/>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7AEFC5A5-23D3-4132-BDEE-8815EDD7B85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469040A-3572-4196-A8FB-5FB37E6A07A1}"/>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52EAC489-D7C6-4641-B991-BFA6AAFB1D3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36E54554-8D8A-4D2D-BE90-FC8A212EB591}"/>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1A1F643F-7CAF-4E98-BBE5-E439E5997EBF}"/>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F95E46F-9007-42A1-8C3C-44EE9D21379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C30CBC1-01B6-46E1-9515-F4A89ECDB85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4A104924-D1F4-4535-8021-2B3F389E485C}"/>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4CB2C7D6-D682-45B7-8946-CCA64EB1F225}"/>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895F699A-52EF-43FC-955D-2DE8DF749A53}"/>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EBBB0822-C5F4-45D9-BAD9-2A3E3BF16295}"/>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13B992DC-9898-432D-B049-F7A1E876FE01}"/>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25085</xdr:rowOff>
    </xdr:from>
    <xdr:to>
      <xdr:col>23</xdr:col>
      <xdr:colOff>133350</xdr:colOff>
      <xdr:row>82</xdr:row>
      <xdr:rowOff>68599</xdr:rowOff>
    </xdr:to>
    <xdr:cxnSp macro="">
      <xdr:nvCxnSpPr>
        <xdr:cNvPr id="195" name="直線コネクタ 194">
          <a:extLst>
            <a:ext uri="{FF2B5EF4-FFF2-40B4-BE49-F238E27FC236}">
              <a16:creationId xmlns:a16="http://schemas.microsoft.com/office/drawing/2014/main" id="{DCB153A5-0893-4B74-A682-1C9F70D7831E}"/>
            </a:ext>
          </a:extLst>
        </xdr:cNvPr>
        <xdr:cNvCxnSpPr/>
      </xdr:nvCxnSpPr>
      <xdr:spPr>
        <a:xfrm>
          <a:off x="3752850" y="13563285"/>
          <a:ext cx="7620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48047F08-371B-4D11-B3AA-06F46CDCCC2F}"/>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5863AB65-D634-413B-84D2-3F99A06170B4}"/>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148734</xdr:rowOff>
    </xdr:from>
    <xdr:to>
      <xdr:col>19</xdr:col>
      <xdr:colOff>133350</xdr:colOff>
      <xdr:row>82</xdr:row>
      <xdr:rowOff>25085</xdr:rowOff>
    </xdr:to>
    <xdr:cxnSp macro="">
      <xdr:nvCxnSpPr>
        <xdr:cNvPr id="198" name="直線コネクタ 197">
          <a:extLst>
            <a:ext uri="{FF2B5EF4-FFF2-40B4-BE49-F238E27FC236}">
              <a16:creationId xmlns:a16="http://schemas.microsoft.com/office/drawing/2014/main" id="{9FE7DEED-6455-47CB-B717-8447D2B32737}"/>
            </a:ext>
          </a:extLst>
        </xdr:cNvPr>
        <xdr:cNvCxnSpPr/>
      </xdr:nvCxnSpPr>
      <xdr:spPr>
        <a:xfrm>
          <a:off x="2940050" y="13521834"/>
          <a:ext cx="8128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68ADCE1E-98BD-4D99-945E-78E70AEB4182}"/>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485D9257-3AC6-46B1-B121-EC7C0A0DB30E}"/>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76279</xdr:rowOff>
    </xdr:from>
    <xdr:to>
      <xdr:col>15</xdr:col>
      <xdr:colOff>82550</xdr:colOff>
      <xdr:row>81</xdr:row>
      <xdr:rowOff>148734</xdr:rowOff>
    </xdr:to>
    <xdr:cxnSp macro="">
      <xdr:nvCxnSpPr>
        <xdr:cNvPr id="201" name="直線コネクタ 200">
          <a:extLst>
            <a:ext uri="{FF2B5EF4-FFF2-40B4-BE49-F238E27FC236}">
              <a16:creationId xmlns:a16="http://schemas.microsoft.com/office/drawing/2014/main" id="{6D07FC02-386D-4D5C-AA7A-B2B5593E7787}"/>
            </a:ext>
          </a:extLst>
        </xdr:cNvPr>
        <xdr:cNvCxnSpPr/>
      </xdr:nvCxnSpPr>
      <xdr:spPr>
        <a:xfrm>
          <a:off x="2127250" y="13449379"/>
          <a:ext cx="8128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6B895496-C826-4B02-ABDF-DAD166FB55C3}"/>
            </a:ext>
          </a:extLst>
        </xdr:cNvPr>
        <xdr:cNvSpPr/>
      </xdr:nvSpPr>
      <xdr:spPr>
        <a:xfrm>
          <a:off x="28892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CB7B2EB6-A403-4CC7-9E2E-C78EC8294996}"/>
            </a:ext>
          </a:extLst>
        </xdr:cNvPr>
        <xdr:cNvSpPr txBox="1"/>
      </xdr:nvSpPr>
      <xdr:spPr>
        <a:xfrm>
          <a:off x="2597150" y="138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52358</xdr:rowOff>
    </xdr:from>
    <xdr:to>
      <xdr:col>11</xdr:col>
      <xdr:colOff>31750</xdr:colOff>
      <xdr:row>81</xdr:row>
      <xdr:rowOff>76279</xdr:rowOff>
    </xdr:to>
    <xdr:cxnSp macro="">
      <xdr:nvCxnSpPr>
        <xdr:cNvPr id="204" name="直線コネクタ 203">
          <a:extLst>
            <a:ext uri="{FF2B5EF4-FFF2-40B4-BE49-F238E27FC236}">
              <a16:creationId xmlns:a16="http://schemas.microsoft.com/office/drawing/2014/main" id="{54EF6399-7ACD-46E1-B883-D4D32E30A0C2}"/>
            </a:ext>
          </a:extLst>
        </xdr:cNvPr>
        <xdr:cNvCxnSpPr/>
      </xdr:nvCxnSpPr>
      <xdr:spPr>
        <a:xfrm>
          <a:off x="1333500" y="13425458"/>
          <a:ext cx="79375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58E29CA7-6BF7-499C-86FF-FC86E0AF40E4}"/>
            </a:ext>
          </a:extLst>
        </xdr:cNvPr>
        <xdr:cNvSpPr/>
      </xdr:nvSpPr>
      <xdr:spPr>
        <a:xfrm>
          <a:off x="2095500" y="13587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19B5931-E311-4678-A9B5-B3106F6377C7}"/>
            </a:ext>
          </a:extLst>
        </xdr:cNvPr>
        <xdr:cNvSpPr txBox="1"/>
      </xdr:nvSpPr>
      <xdr:spPr>
        <a:xfrm>
          <a:off x="1784350" y="136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C8613F60-058F-4413-93BC-7A4426612E1B}"/>
            </a:ext>
          </a:extLst>
        </xdr:cNvPr>
        <xdr:cNvSpPr/>
      </xdr:nvSpPr>
      <xdr:spPr>
        <a:xfrm>
          <a:off x="1282700" y="13544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DD514D2E-48C7-4939-B748-EE2A264CB2CB}"/>
            </a:ext>
          </a:extLst>
        </xdr:cNvPr>
        <xdr:cNvSpPr txBox="1"/>
      </xdr:nvSpPr>
      <xdr:spPr>
        <a:xfrm>
          <a:off x="971550" y="136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6874C76-A0D4-41AB-96DC-2F5A990ADC1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5EA3166-548B-4903-A034-BDB8FDCC7A2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9051CBF-613D-47AB-ADE1-B5016F2D5E3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FB11345-CD12-4C60-AB0A-00C8BD1B326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36000B8-3045-46AB-BB5A-CE85AB81312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17799</xdr:rowOff>
    </xdr:from>
    <xdr:to>
      <xdr:col>23</xdr:col>
      <xdr:colOff>184150</xdr:colOff>
      <xdr:row>82</xdr:row>
      <xdr:rowOff>119399</xdr:rowOff>
    </xdr:to>
    <xdr:sp macro="" textlink="">
      <xdr:nvSpPr>
        <xdr:cNvPr id="214" name="楕円 213">
          <a:extLst>
            <a:ext uri="{FF2B5EF4-FFF2-40B4-BE49-F238E27FC236}">
              <a16:creationId xmlns:a16="http://schemas.microsoft.com/office/drawing/2014/main" id="{4A416B0F-E8F9-4BDB-9D18-87438C2BFED8}"/>
            </a:ext>
          </a:extLst>
        </xdr:cNvPr>
        <xdr:cNvSpPr/>
      </xdr:nvSpPr>
      <xdr:spPr>
        <a:xfrm>
          <a:off x="446405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34326</xdr:rowOff>
    </xdr:from>
    <xdr:ext cx="762000" cy="259045"/>
    <xdr:sp macro="" textlink="">
      <xdr:nvSpPr>
        <xdr:cNvPr id="215" name="人件費・物件費等の状況該当値テキスト">
          <a:extLst>
            <a:ext uri="{FF2B5EF4-FFF2-40B4-BE49-F238E27FC236}">
              <a16:creationId xmlns:a16="http://schemas.microsoft.com/office/drawing/2014/main" id="{BBDF7BBA-3044-4BF6-9FAD-EED541D5FD56}"/>
            </a:ext>
          </a:extLst>
        </xdr:cNvPr>
        <xdr:cNvSpPr txBox="1"/>
      </xdr:nvSpPr>
      <xdr:spPr>
        <a:xfrm>
          <a:off x="4584700" y="1340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145735</xdr:rowOff>
    </xdr:from>
    <xdr:to>
      <xdr:col>19</xdr:col>
      <xdr:colOff>184150</xdr:colOff>
      <xdr:row>82</xdr:row>
      <xdr:rowOff>75885</xdr:rowOff>
    </xdr:to>
    <xdr:sp macro="" textlink="">
      <xdr:nvSpPr>
        <xdr:cNvPr id="216" name="楕円 215">
          <a:extLst>
            <a:ext uri="{FF2B5EF4-FFF2-40B4-BE49-F238E27FC236}">
              <a16:creationId xmlns:a16="http://schemas.microsoft.com/office/drawing/2014/main" id="{C756CF3C-5089-4C57-9967-7694CD8EDD08}"/>
            </a:ext>
          </a:extLst>
        </xdr:cNvPr>
        <xdr:cNvSpPr/>
      </xdr:nvSpPr>
      <xdr:spPr>
        <a:xfrm>
          <a:off x="3702050" y="13518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86062</xdr:rowOff>
    </xdr:from>
    <xdr:ext cx="736600" cy="259045"/>
    <xdr:sp macro="" textlink="">
      <xdr:nvSpPr>
        <xdr:cNvPr id="217" name="テキスト ボックス 216">
          <a:extLst>
            <a:ext uri="{FF2B5EF4-FFF2-40B4-BE49-F238E27FC236}">
              <a16:creationId xmlns:a16="http://schemas.microsoft.com/office/drawing/2014/main" id="{9BA774D4-70EA-45FC-8721-38E6AA4EB44B}"/>
            </a:ext>
          </a:extLst>
        </xdr:cNvPr>
        <xdr:cNvSpPr txBox="1"/>
      </xdr:nvSpPr>
      <xdr:spPr>
        <a:xfrm>
          <a:off x="3409950" y="13294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97934</xdr:rowOff>
    </xdr:from>
    <xdr:to>
      <xdr:col>15</xdr:col>
      <xdr:colOff>133350</xdr:colOff>
      <xdr:row>82</xdr:row>
      <xdr:rowOff>28084</xdr:rowOff>
    </xdr:to>
    <xdr:sp macro="" textlink="">
      <xdr:nvSpPr>
        <xdr:cNvPr id="218" name="楕円 217">
          <a:extLst>
            <a:ext uri="{FF2B5EF4-FFF2-40B4-BE49-F238E27FC236}">
              <a16:creationId xmlns:a16="http://schemas.microsoft.com/office/drawing/2014/main" id="{B0E06622-9E73-4816-A994-5B0385C74229}"/>
            </a:ext>
          </a:extLst>
        </xdr:cNvPr>
        <xdr:cNvSpPr/>
      </xdr:nvSpPr>
      <xdr:spPr>
        <a:xfrm>
          <a:off x="2889250" y="13471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38261</xdr:rowOff>
    </xdr:from>
    <xdr:ext cx="762000" cy="259045"/>
    <xdr:sp macro="" textlink="">
      <xdr:nvSpPr>
        <xdr:cNvPr id="219" name="テキスト ボックス 218">
          <a:extLst>
            <a:ext uri="{FF2B5EF4-FFF2-40B4-BE49-F238E27FC236}">
              <a16:creationId xmlns:a16="http://schemas.microsoft.com/office/drawing/2014/main" id="{902D83FB-A7AF-4A5F-88F9-98D34817DC11}"/>
            </a:ext>
          </a:extLst>
        </xdr:cNvPr>
        <xdr:cNvSpPr txBox="1"/>
      </xdr:nvSpPr>
      <xdr:spPr>
        <a:xfrm>
          <a:off x="2597150" y="1324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25479</xdr:rowOff>
    </xdr:from>
    <xdr:to>
      <xdr:col>11</xdr:col>
      <xdr:colOff>82550</xdr:colOff>
      <xdr:row>81</xdr:row>
      <xdr:rowOff>127079</xdr:rowOff>
    </xdr:to>
    <xdr:sp macro="" textlink="">
      <xdr:nvSpPr>
        <xdr:cNvPr id="220" name="楕円 219">
          <a:extLst>
            <a:ext uri="{FF2B5EF4-FFF2-40B4-BE49-F238E27FC236}">
              <a16:creationId xmlns:a16="http://schemas.microsoft.com/office/drawing/2014/main" id="{68D784E8-F61E-48C7-AD0C-41A0D99DD970}"/>
            </a:ext>
          </a:extLst>
        </xdr:cNvPr>
        <xdr:cNvSpPr/>
      </xdr:nvSpPr>
      <xdr:spPr>
        <a:xfrm>
          <a:off x="2095500" y="133985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137256</xdr:rowOff>
    </xdr:from>
    <xdr:ext cx="762000" cy="259045"/>
    <xdr:sp macro="" textlink="">
      <xdr:nvSpPr>
        <xdr:cNvPr id="221" name="テキスト ボックス 220">
          <a:extLst>
            <a:ext uri="{FF2B5EF4-FFF2-40B4-BE49-F238E27FC236}">
              <a16:creationId xmlns:a16="http://schemas.microsoft.com/office/drawing/2014/main" id="{26E41762-3F49-40C0-B2B3-67325BFDA5DF}"/>
            </a:ext>
          </a:extLst>
        </xdr:cNvPr>
        <xdr:cNvSpPr txBox="1"/>
      </xdr:nvSpPr>
      <xdr:spPr>
        <a:xfrm>
          <a:off x="1784350" y="1318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xdr:rowOff>
    </xdr:from>
    <xdr:to>
      <xdr:col>7</xdr:col>
      <xdr:colOff>31750</xdr:colOff>
      <xdr:row>81</xdr:row>
      <xdr:rowOff>103158</xdr:rowOff>
    </xdr:to>
    <xdr:sp macro="" textlink="">
      <xdr:nvSpPr>
        <xdr:cNvPr id="222" name="楕円 221">
          <a:extLst>
            <a:ext uri="{FF2B5EF4-FFF2-40B4-BE49-F238E27FC236}">
              <a16:creationId xmlns:a16="http://schemas.microsoft.com/office/drawing/2014/main" id="{76C1551B-6BDA-4757-8105-FBD137B6F79E}"/>
            </a:ext>
          </a:extLst>
        </xdr:cNvPr>
        <xdr:cNvSpPr/>
      </xdr:nvSpPr>
      <xdr:spPr>
        <a:xfrm>
          <a:off x="1282700" y="13374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113335</xdr:rowOff>
    </xdr:from>
    <xdr:ext cx="762000" cy="259045"/>
    <xdr:sp macro="" textlink="">
      <xdr:nvSpPr>
        <xdr:cNvPr id="223" name="テキスト ボックス 222">
          <a:extLst>
            <a:ext uri="{FF2B5EF4-FFF2-40B4-BE49-F238E27FC236}">
              <a16:creationId xmlns:a16="http://schemas.microsoft.com/office/drawing/2014/main" id="{3C3904CE-5BD3-4A7B-A1E3-CE8B67EBC259}"/>
            </a:ext>
          </a:extLst>
        </xdr:cNvPr>
        <xdr:cNvSpPr txBox="1"/>
      </xdr:nvSpPr>
      <xdr:spPr>
        <a:xfrm>
          <a:off x="971550" y="1315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769F2E8-F854-4106-8C6A-AA37B92673D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39F4DCF0-FFC4-46D5-B98B-A43CCFFE67E9}"/>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BF85339-D430-47D1-8CAF-BDAFAFC8C86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1763ABEF-6F80-482A-B074-5FF0E58EE55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813D1FA3-3DBD-4AB3-99A5-0E3ADE0AC75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622CBD16-93FE-4C92-80F8-030160028D8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F190CCB5-D511-4CBA-9BD5-208D5AB7862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D4CD57C-D2D5-429B-A345-E14E9CDB71A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1F180829-4BC5-4F57-B91D-43057B41AA99}"/>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E1B91A35-0AE7-4179-9632-A9783DD9C06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89B1FAE7-2AA0-4045-90E9-FF324C864BC9}"/>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D29EDC6-9D5D-4311-A9FA-60037C71A339}"/>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035BDE3-0FA3-4C3F-B1F2-399E67BE6DE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前年度比0.7ポイント増の98.0となり、類似団体平均を上回ったが、依然として全国市平均は下回っている。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7BE2AFD-A27A-46C8-957D-ED3B5062AD8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12D1FE2-26F8-4B14-A8D1-AF0F79AB0C18}"/>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848361AE-81F1-48DC-8043-B605AB4467FC}"/>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25A64A45-A48A-4D4B-93D3-BD056D078DB5}"/>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96F8679-1558-40E7-BA09-C32103F730FB}"/>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75F6CB00-3083-4748-B0B3-7D4BA23867B2}"/>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67E77267-FA65-4D19-9BB8-221E679C89C5}"/>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E3C7AADD-ECAE-4BFE-B8B7-8FECC2DA02B4}"/>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926FE318-081A-4E11-8E8F-3A7CCC0558B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E1DA3F95-7FA9-474E-AB44-9DB11D3068F1}"/>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D69E4F7B-7C72-4297-9AC1-0C5BDD487179}"/>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44E922BF-3A16-4E95-9EDD-66D3973D37C1}"/>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8DB840D-F752-45AB-B5F5-9FF91E3EE6A5}"/>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F0E07166-92FD-40D2-8057-318A7DC1A8F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9008F40-25F1-43B5-9604-71A3A19D01F4}"/>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19269C8-369F-4B27-AB2C-143843F05FAE}"/>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60BCC1E-C2AE-45D4-877B-790E708D6EB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5F55629B-A153-41C1-B3A3-46C7BD94EFD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BA932EE-A4EA-4564-BA44-E02F2565B4A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E3E26A6B-312D-4B2C-BF73-E43DF14DB07D}"/>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82FB920C-F9B2-415D-8402-682BB331C232}"/>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D04E3B2E-C219-4C76-86F3-34EDAB8B6431}"/>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A8574167-C4C9-43A2-9072-1B3E5167093C}"/>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DADE16B4-E08D-4DA0-A602-0C3CBF53BC1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97631</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8A9DE1A9-EC8E-43B7-95E6-54C1A2A98FF4}"/>
            </a:ext>
          </a:extLst>
        </xdr:cNvPr>
        <xdr:cNvCxnSpPr/>
      </xdr:nvCxnSpPr>
      <xdr:spPr>
        <a:xfrm>
          <a:off x="14712950" y="13966031"/>
          <a:ext cx="762000" cy="9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BCC94946-2111-490A-B65F-CC7676A73B65}"/>
            </a:ext>
          </a:extLst>
        </xdr:cNvPr>
        <xdr:cNvSpPr txBox="1"/>
      </xdr:nvSpPr>
      <xdr:spPr>
        <a:xfrm>
          <a:off x="15563850" y="1379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A7BA790-1C27-4F3C-BE77-6B1FF616A5D6}"/>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97631</xdr:rowOff>
    </xdr:from>
    <xdr:to>
      <xdr:col>77</xdr:col>
      <xdr:colOff>44450</xdr:colOff>
      <xdr:row>84</xdr:row>
      <xdr:rowOff>142875</xdr:rowOff>
    </xdr:to>
    <xdr:cxnSp macro="">
      <xdr:nvCxnSpPr>
        <xdr:cNvPr id="264" name="直線コネクタ 263">
          <a:extLst>
            <a:ext uri="{FF2B5EF4-FFF2-40B4-BE49-F238E27FC236}">
              <a16:creationId xmlns:a16="http://schemas.microsoft.com/office/drawing/2014/main" id="{A96FA5DD-6B81-47B0-8090-121AFF98E75F}"/>
            </a:ext>
          </a:extLst>
        </xdr:cNvPr>
        <xdr:cNvCxnSpPr/>
      </xdr:nvCxnSpPr>
      <xdr:spPr>
        <a:xfrm flipV="1">
          <a:off x="13906500" y="13966031"/>
          <a:ext cx="80645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15CC221C-1614-4A32-B9C4-A6C470DD356B}"/>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AB331BA7-E4D9-4018-A811-0BF7EEF0BF8A}"/>
            </a:ext>
          </a:extLst>
        </xdr:cNvPr>
        <xdr:cNvSpPr txBox="1"/>
      </xdr:nvSpPr>
      <xdr:spPr>
        <a:xfrm>
          <a:off x="14370050" y="140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1588</xdr:rowOff>
    </xdr:to>
    <xdr:cxnSp macro="">
      <xdr:nvCxnSpPr>
        <xdr:cNvPr id="267" name="直線コネクタ 266">
          <a:extLst>
            <a:ext uri="{FF2B5EF4-FFF2-40B4-BE49-F238E27FC236}">
              <a16:creationId xmlns:a16="http://schemas.microsoft.com/office/drawing/2014/main" id="{09029799-0779-426D-B3CF-AC8A1A9F00E0}"/>
            </a:ext>
          </a:extLst>
        </xdr:cNvPr>
        <xdr:cNvCxnSpPr/>
      </xdr:nvCxnSpPr>
      <xdr:spPr>
        <a:xfrm flipV="1">
          <a:off x="13106400" y="14011275"/>
          <a:ext cx="8001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4D961F9C-38D9-4588-A451-A3B287D62D54}"/>
            </a:ext>
          </a:extLst>
        </xdr:cNvPr>
        <xdr:cNvSpPr/>
      </xdr:nvSpPr>
      <xdr:spPr>
        <a:xfrm>
          <a:off x="13868400" y="139755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ACD11B60-2E8B-4F4C-9C0F-848A35DB9ABB}"/>
            </a:ext>
          </a:extLst>
        </xdr:cNvPr>
        <xdr:cNvSpPr txBox="1"/>
      </xdr:nvSpPr>
      <xdr:spPr>
        <a:xfrm>
          <a:off x="13557250" y="1405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61913</xdr:rowOff>
    </xdr:to>
    <xdr:cxnSp macro="">
      <xdr:nvCxnSpPr>
        <xdr:cNvPr id="270" name="直線コネクタ 269">
          <a:extLst>
            <a:ext uri="{FF2B5EF4-FFF2-40B4-BE49-F238E27FC236}">
              <a16:creationId xmlns:a16="http://schemas.microsoft.com/office/drawing/2014/main" id="{9F6DDA7B-8D20-4F5F-9D08-B8B3872853E7}"/>
            </a:ext>
          </a:extLst>
        </xdr:cNvPr>
        <xdr:cNvCxnSpPr/>
      </xdr:nvCxnSpPr>
      <xdr:spPr>
        <a:xfrm flipV="1">
          <a:off x="12293600" y="14035088"/>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2D6E0629-D3E8-4EC6-A1A3-A6BB92E2DB80}"/>
            </a:ext>
          </a:extLst>
        </xdr:cNvPr>
        <xdr:cNvSpPr/>
      </xdr:nvSpPr>
      <xdr:spPr>
        <a:xfrm>
          <a:off x="13055600" y="1397555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C07A7C91-536F-46C3-B74A-B4401428F695}"/>
            </a:ext>
          </a:extLst>
        </xdr:cNvPr>
        <xdr:cNvSpPr txBox="1"/>
      </xdr:nvSpPr>
      <xdr:spPr>
        <a:xfrm>
          <a:off x="1276350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EBBA621D-860B-4A65-8F0A-188653A19E18}"/>
            </a:ext>
          </a:extLst>
        </xdr:cNvPr>
        <xdr:cNvSpPr/>
      </xdr:nvSpPr>
      <xdr:spPr>
        <a:xfrm>
          <a:off x="12242800" y="14005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79D55CE9-B6E4-42D7-BE8A-C78CD430D8C7}"/>
            </a:ext>
          </a:extLst>
        </xdr:cNvPr>
        <xdr:cNvSpPr txBox="1"/>
      </xdr:nvSpPr>
      <xdr:spPr>
        <a:xfrm>
          <a:off x="11950700" y="137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9DFED4-20F8-450B-926E-FD49C45135E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7D80EF2-AA1B-4E42-A032-944EF812B8F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66491FA-5CBA-49A2-B9A5-162824A2DB5D}"/>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F4439AB-25B9-46BF-8345-70D3B8EA7D2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8CD31DB-6B0D-4C31-80AE-EF968D55C8D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180580A9-BA8B-4D3A-A614-3A3950EBB8D1}"/>
            </a:ext>
          </a:extLst>
        </xdr:cNvPr>
        <xdr:cNvSpPr/>
      </xdr:nvSpPr>
      <xdr:spPr>
        <a:xfrm>
          <a:off x="15430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B090D241-B312-4E4C-98F8-73134746E62D}"/>
            </a:ext>
          </a:extLst>
        </xdr:cNvPr>
        <xdr:cNvSpPr txBox="1"/>
      </xdr:nvSpPr>
      <xdr:spPr>
        <a:xfrm>
          <a:off x="1556385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46831</xdr:rowOff>
    </xdr:from>
    <xdr:to>
      <xdr:col>77</xdr:col>
      <xdr:colOff>95250</xdr:colOff>
      <xdr:row>84</xdr:row>
      <xdr:rowOff>148431</xdr:rowOff>
    </xdr:to>
    <xdr:sp macro="" textlink="">
      <xdr:nvSpPr>
        <xdr:cNvPr id="282" name="楕円 281">
          <a:extLst>
            <a:ext uri="{FF2B5EF4-FFF2-40B4-BE49-F238E27FC236}">
              <a16:creationId xmlns:a16="http://schemas.microsoft.com/office/drawing/2014/main" id="{0F4C584B-B611-40EF-88F8-2A6BCFB0442C}"/>
            </a:ext>
          </a:extLst>
        </xdr:cNvPr>
        <xdr:cNvSpPr/>
      </xdr:nvSpPr>
      <xdr:spPr>
        <a:xfrm>
          <a:off x="14668500" y="139152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158608</xdr:rowOff>
    </xdr:from>
    <xdr:ext cx="736600" cy="259045"/>
    <xdr:sp macro="" textlink="">
      <xdr:nvSpPr>
        <xdr:cNvPr id="283" name="テキスト ボックス 282">
          <a:extLst>
            <a:ext uri="{FF2B5EF4-FFF2-40B4-BE49-F238E27FC236}">
              <a16:creationId xmlns:a16="http://schemas.microsoft.com/office/drawing/2014/main" id="{CD8E8E19-D845-438D-90E9-B70145E4C036}"/>
            </a:ext>
          </a:extLst>
        </xdr:cNvPr>
        <xdr:cNvSpPr txBox="1"/>
      </xdr:nvSpPr>
      <xdr:spPr>
        <a:xfrm>
          <a:off x="14370050" y="1369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a:extLst>
            <a:ext uri="{FF2B5EF4-FFF2-40B4-BE49-F238E27FC236}">
              <a16:creationId xmlns:a16="http://schemas.microsoft.com/office/drawing/2014/main" id="{BC8C2C76-042A-40FC-9008-36EE45DA61B1}"/>
            </a:ext>
          </a:extLst>
        </xdr:cNvPr>
        <xdr:cNvSpPr/>
      </xdr:nvSpPr>
      <xdr:spPr>
        <a:xfrm>
          <a:off x="13868400" y="13960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705502A0-072A-4783-808D-A1C722E8E180}"/>
            </a:ext>
          </a:extLst>
        </xdr:cNvPr>
        <xdr:cNvSpPr txBox="1"/>
      </xdr:nvSpPr>
      <xdr:spPr>
        <a:xfrm>
          <a:off x="1355725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6" name="楕円 285">
          <a:extLst>
            <a:ext uri="{FF2B5EF4-FFF2-40B4-BE49-F238E27FC236}">
              <a16:creationId xmlns:a16="http://schemas.microsoft.com/office/drawing/2014/main" id="{83B060D1-2881-4B22-A23C-1E381C20846D}"/>
            </a:ext>
          </a:extLst>
        </xdr:cNvPr>
        <xdr:cNvSpPr/>
      </xdr:nvSpPr>
      <xdr:spPr>
        <a:xfrm>
          <a:off x="13055600" y="1399063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87" name="テキスト ボックス 286">
          <a:extLst>
            <a:ext uri="{FF2B5EF4-FFF2-40B4-BE49-F238E27FC236}">
              <a16:creationId xmlns:a16="http://schemas.microsoft.com/office/drawing/2014/main" id="{19ECFC31-D6A8-4ABE-A4DA-03B1BF609261}"/>
            </a:ext>
          </a:extLst>
        </xdr:cNvPr>
        <xdr:cNvSpPr txBox="1"/>
      </xdr:nvSpPr>
      <xdr:spPr>
        <a:xfrm>
          <a:off x="12763500" y="140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88" name="楕円 287">
          <a:extLst>
            <a:ext uri="{FF2B5EF4-FFF2-40B4-BE49-F238E27FC236}">
              <a16:creationId xmlns:a16="http://schemas.microsoft.com/office/drawing/2014/main" id="{99FC11F4-1808-495C-B119-AEE37419A215}"/>
            </a:ext>
          </a:extLst>
        </xdr:cNvPr>
        <xdr:cNvSpPr/>
      </xdr:nvSpPr>
      <xdr:spPr>
        <a:xfrm>
          <a:off x="12242800" y="140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97490</xdr:rowOff>
    </xdr:from>
    <xdr:ext cx="762000" cy="259045"/>
    <xdr:sp macro="" textlink="">
      <xdr:nvSpPr>
        <xdr:cNvPr id="289" name="テキスト ボックス 288">
          <a:extLst>
            <a:ext uri="{FF2B5EF4-FFF2-40B4-BE49-F238E27FC236}">
              <a16:creationId xmlns:a16="http://schemas.microsoft.com/office/drawing/2014/main" id="{94D4C908-5391-4C0D-B7B1-17041A468879}"/>
            </a:ext>
          </a:extLst>
        </xdr:cNvPr>
        <xdr:cNvSpPr txBox="1"/>
      </xdr:nvSpPr>
      <xdr:spPr>
        <a:xfrm>
          <a:off x="11950700" y="1413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8CC25202-E826-4EDD-96CF-46FD87D6F653}"/>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7BB79D5-28B9-45F1-A684-2213797B30C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415FF25B-1401-4A03-BB96-A1B02F39C6DC}"/>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3070F19-F62E-45CF-AB18-B1297B9C224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59728024-5F96-4BF0-8A52-42CE34108E7C}"/>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1BF3C28-851B-4C68-BCED-4573DF2DD6B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4F5C0A-36C6-4546-AB88-32B4A8D746B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E6EB907-F72C-47D5-8052-E8CD8224246B}"/>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11199BB-FFA4-496F-BF12-65E61123568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8D7BA8D8-334D-4F46-B898-B3D072A3D42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3DCC41A-2DE4-4C59-84C0-2925000A083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DEBEC7BF-74E7-4537-BBE1-6A0715F9126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6468D3C-8C5A-43C2-A463-A34ED1A3AF8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人となっており、全国平均、類似団体平均を下回っている。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次さくら市総合計画でも令和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年度目標を</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人以下としており、今後も引き続き職員の定数管理に努め、適正な定員を維持していく。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BFC9BC0E-1F52-49BF-9691-9225DB2981F4}"/>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8C9B0BE-9820-498F-B14C-FB12B723C18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DCC89BA8-02FE-4592-A80A-0DD8ACEE7FF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719068-887E-4D61-9596-7221B3DF76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C11122E-907E-449D-B176-3E81D70E5FA2}"/>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C024B045-57BE-4392-B3DF-215E6CD11B8A}"/>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FDF21A4E-3C43-4BB4-971C-0A208D0ED25F}"/>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FBBE2AC-A1DD-485C-84DA-FD61EAD83734}"/>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2C057082-7F50-4E17-9621-787B5AB9D9D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6E8B23C-C44F-410A-B0C7-42F777CDE21D}"/>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6FEFE242-468C-4677-8851-50F11B78448E}"/>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1F7AA0A-21B3-4984-89A3-F3824C3833D7}"/>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020506B-65DD-4CF8-BB17-351DB786BBF6}"/>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9FB1DD1-3D67-4B90-A3FE-66350EE9E494}"/>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529F118C-DA85-4DF6-9A2F-556AE2AA7E12}"/>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8ED74D3-3BA6-4564-8E85-DEB63FF3413D}"/>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FD21C84D-5016-4D85-BB40-99CFBA95CF49}"/>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F6F23F62-C80C-42AE-987D-68D077E6F0B5}"/>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ABAE5E67-A2BA-4EB3-94AD-16F3916B0906}"/>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ACA4F85-4B99-4ADF-B96A-F29E8B5FC53D}"/>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795BCE55-020C-40ED-A985-0312FA1CA557}"/>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65758</xdr:rowOff>
    </xdr:from>
    <xdr:to>
      <xdr:col>81</xdr:col>
      <xdr:colOff>44450</xdr:colOff>
      <xdr:row>61</xdr:row>
      <xdr:rowOff>68439</xdr:rowOff>
    </xdr:to>
    <xdr:cxnSp macro="">
      <xdr:nvCxnSpPr>
        <xdr:cNvPr id="324" name="直線コネクタ 323">
          <a:extLst>
            <a:ext uri="{FF2B5EF4-FFF2-40B4-BE49-F238E27FC236}">
              <a16:creationId xmlns:a16="http://schemas.microsoft.com/office/drawing/2014/main" id="{4A428FC0-6045-48BA-9FF7-1B64361BF9A2}"/>
            </a:ext>
          </a:extLst>
        </xdr:cNvPr>
        <xdr:cNvCxnSpPr/>
      </xdr:nvCxnSpPr>
      <xdr:spPr>
        <a:xfrm flipV="1">
          <a:off x="14712950" y="10136858"/>
          <a:ext cx="762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E00B7F5-6B28-4D0F-98EE-2B8F3CB0C1DE}"/>
            </a:ext>
          </a:extLst>
        </xdr:cNvPr>
        <xdr:cNvSpPr txBox="1"/>
      </xdr:nvSpPr>
      <xdr:spPr>
        <a:xfrm>
          <a:off x="15563850" y="10310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E43F49CB-8072-48AF-8EDE-3DF3023C89C9}"/>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61736</xdr:rowOff>
    </xdr:from>
    <xdr:to>
      <xdr:col>77</xdr:col>
      <xdr:colOff>44450</xdr:colOff>
      <xdr:row>61</xdr:row>
      <xdr:rowOff>68439</xdr:rowOff>
    </xdr:to>
    <xdr:cxnSp macro="">
      <xdr:nvCxnSpPr>
        <xdr:cNvPr id="327" name="直線コネクタ 326">
          <a:extLst>
            <a:ext uri="{FF2B5EF4-FFF2-40B4-BE49-F238E27FC236}">
              <a16:creationId xmlns:a16="http://schemas.microsoft.com/office/drawing/2014/main" id="{30584525-724D-40D6-8527-BC922441BFE9}"/>
            </a:ext>
          </a:extLst>
        </xdr:cNvPr>
        <xdr:cNvCxnSpPr/>
      </xdr:nvCxnSpPr>
      <xdr:spPr>
        <a:xfrm>
          <a:off x="13906500" y="10132836"/>
          <a:ext cx="80645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9EA4E70B-A537-41EE-A6CC-C01377660030}"/>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5033664E-696D-40A8-99AD-19DDB7358292}"/>
            </a:ext>
          </a:extLst>
        </xdr:cNvPr>
        <xdr:cNvSpPr txBox="1"/>
      </xdr:nvSpPr>
      <xdr:spPr>
        <a:xfrm>
          <a:off x="14370050" y="1041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52352</xdr:rowOff>
    </xdr:from>
    <xdr:to>
      <xdr:col>72</xdr:col>
      <xdr:colOff>203200</xdr:colOff>
      <xdr:row>61</xdr:row>
      <xdr:rowOff>61736</xdr:rowOff>
    </xdr:to>
    <xdr:cxnSp macro="">
      <xdr:nvCxnSpPr>
        <xdr:cNvPr id="330" name="直線コネクタ 329">
          <a:extLst>
            <a:ext uri="{FF2B5EF4-FFF2-40B4-BE49-F238E27FC236}">
              <a16:creationId xmlns:a16="http://schemas.microsoft.com/office/drawing/2014/main" id="{24ED4F6C-D1DE-45B5-AF55-AB1A3CCC91EB}"/>
            </a:ext>
          </a:extLst>
        </xdr:cNvPr>
        <xdr:cNvCxnSpPr/>
      </xdr:nvCxnSpPr>
      <xdr:spPr>
        <a:xfrm>
          <a:off x="13106400" y="10123452"/>
          <a:ext cx="8001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A869EEC-94BA-4C9C-A6A9-F1F0291D2628}"/>
            </a:ext>
          </a:extLst>
        </xdr:cNvPr>
        <xdr:cNvSpPr/>
      </xdr:nvSpPr>
      <xdr:spPr>
        <a:xfrm>
          <a:off x="138684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CD598B5C-6807-4FA5-9DAE-E277759EEBD3}"/>
            </a:ext>
          </a:extLst>
        </xdr:cNvPr>
        <xdr:cNvSpPr txBox="1"/>
      </xdr:nvSpPr>
      <xdr:spPr>
        <a:xfrm>
          <a:off x="13557250" y="103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48330</xdr:rowOff>
    </xdr:from>
    <xdr:to>
      <xdr:col>68</xdr:col>
      <xdr:colOff>152400</xdr:colOff>
      <xdr:row>61</xdr:row>
      <xdr:rowOff>52352</xdr:rowOff>
    </xdr:to>
    <xdr:cxnSp macro="">
      <xdr:nvCxnSpPr>
        <xdr:cNvPr id="333" name="直線コネクタ 332">
          <a:extLst>
            <a:ext uri="{FF2B5EF4-FFF2-40B4-BE49-F238E27FC236}">
              <a16:creationId xmlns:a16="http://schemas.microsoft.com/office/drawing/2014/main" id="{F4649F52-B1D2-4C63-9903-3533D73A34C5}"/>
            </a:ext>
          </a:extLst>
        </xdr:cNvPr>
        <xdr:cNvCxnSpPr/>
      </xdr:nvCxnSpPr>
      <xdr:spPr>
        <a:xfrm>
          <a:off x="12293600" y="10119430"/>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783163C0-1E9E-466B-AD15-5BFF140D5B16}"/>
            </a:ext>
          </a:extLst>
        </xdr:cNvPr>
        <xdr:cNvSpPr/>
      </xdr:nvSpPr>
      <xdr:spPr>
        <a:xfrm>
          <a:off x="13055600" y="10256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F457DEB5-DA3D-4366-B74D-F86221689773}"/>
            </a:ext>
          </a:extLst>
        </xdr:cNvPr>
        <xdr:cNvSpPr txBox="1"/>
      </xdr:nvSpPr>
      <xdr:spPr>
        <a:xfrm>
          <a:off x="12763500" y="1034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2052C081-D3BE-4ACD-8F29-05A3855370B6}"/>
            </a:ext>
          </a:extLst>
        </xdr:cNvPr>
        <xdr:cNvSpPr/>
      </xdr:nvSpPr>
      <xdr:spPr>
        <a:xfrm>
          <a:off x="12242800" y="10233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9F595884-A885-4E4E-A1D8-50C827DD70D2}"/>
            </a:ext>
          </a:extLst>
        </xdr:cNvPr>
        <xdr:cNvSpPr txBox="1"/>
      </xdr:nvSpPr>
      <xdr:spPr>
        <a:xfrm>
          <a:off x="11950700" y="103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57816CE-0898-4A0F-B17B-6F5EB01108C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21B5877-75A6-483C-B2AE-69D1480B1C9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1E37B9E-9431-4473-AB3A-79A7784599F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E9D3C39-2EE3-4212-8271-FCCD1DEFC16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30523EC-98D4-4908-9C7D-72BE58ACC2E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14958</xdr:rowOff>
    </xdr:from>
    <xdr:to>
      <xdr:col>81</xdr:col>
      <xdr:colOff>95250</xdr:colOff>
      <xdr:row>61</xdr:row>
      <xdr:rowOff>116558</xdr:rowOff>
    </xdr:to>
    <xdr:sp macro="" textlink="">
      <xdr:nvSpPr>
        <xdr:cNvPr id="343" name="楕円 342">
          <a:extLst>
            <a:ext uri="{FF2B5EF4-FFF2-40B4-BE49-F238E27FC236}">
              <a16:creationId xmlns:a16="http://schemas.microsoft.com/office/drawing/2014/main" id="{84B78B74-39E2-47BB-A902-E1D3DB02CB1F}"/>
            </a:ext>
          </a:extLst>
        </xdr:cNvPr>
        <xdr:cNvSpPr/>
      </xdr:nvSpPr>
      <xdr:spPr>
        <a:xfrm>
          <a:off x="15430500" y="100860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31485</xdr:rowOff>
    </xdr:from>
    <xdr:ext cx="762000" cy="259045"/>
    <xdr:sp macro="" textlink="">
      <xdr:nvSpPr>
        <xdr:cNvPr id="344" name="定員管理の状況該当値テキスト">
          <a:extLst>
            <a:ext uri="{FF2B5EF4-FFF2-40B4-BE49-F238E27FC236}">
              <a16:creationId xmlns:a16="http://schemas.microsoft.com/office/drawing/2014/main" id="{4EB8D559-1537-4B8B-977D-19C1B09D6A7E}"/>
            </a:ext>
          </a:extLst>
        </xdr:cNvPr>
        <xdr:cNvSpPr txBox="1"/>
      </xdr:nvSpPr>
      <xdr:spPr>
        <a:xfrm>
          <a:off x="15563850" y="99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17639</xdr:rowOff>
    </xdr:from>
    <xdr:to>
      <xdr:col>77</xdr:col>
      <xdr:colOff>95250</xdr:colOff>
      <xdr:row>61</xdr:row>
      <xdr:rowOff>119239</xdr:rowOff>
    </xdr:to>
    <xdr:sp macro="" textlink="">
      <xdr:nvSpPr>
        <xdr:cNvPr id="345" name="楕円 344">
          <a:extLst>
            <a:ext uri="{FF2B5EF4-FFF2-40B4-BE49-F238E27FC236}">
              <a16:creationId xmlns:a16="http://schemas.microsoft.com/office/drawing/2014/main" id="{7A54D392-ABF7-43B4-89F2-F1F847C5389E}"/>
            </a:ext>
          </a:extLst>
        </xdr:cNvPr>
        <xdr:cNvSpPr/>
      </xdr:nvSpPr>
      <xdr:spPr>
        <a:xfrm>
          <a:off x="14668500" y="100887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129416</xdr:rowOff>
    </xdr:from>
    <xdr:ext cx="736600" cy="259045"/>
    <xdr:sp macro="" textlink="">
      <xdr:nvSpPr>
        <xdr:cNvPr id="346" name="テキスト ボックス 345">
          <a:extLst>
            <a:ext uri="{FF2B5EF4-FFF2-40B4-BE49-F238E27FC236}">
              <a16:creationId xmlns:a16="http://schemas.microsoft.com/office/drawing/2014/main" id="{F26FC699-702D-4FA4-BA9C-8C69D66A42B5}"/>
            </a:ext>
          </a:extLst>
        </xdr:cNvPr>
        <xdr:cNvSpPr txBox="1"/>
      </xdr:nvSpPr>
      <xdr:spPr>
        <a:xfrm>
          <a:off x="14370050" y="987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10936</xdr:rowOff>
    </xdr:from>
    <xdr:to>
      <xdr:col>73</xdr:col>
      <xdr:colOff>44450</xdr:colOff>
      <xdr:row>61</xdr:row>
      <xdr:rowOff>112536</xdr:rowOff>
    </xdr:to>
    <xdr:sp macro="" textlink="">
      <xdr:nvSpPr>
        <xdr:cNvPr id="347" name="楕円 346">
          <a:extLst>
            <a:ext uri="{FF2B5EF4-FFF2-40B4-BE49-F238E27FC236}">
              <a16:creationId xmlns:a16="http://schemas.microsoft.com/office/drawing/2014/main" id="{9BB3F27C-BC51-4FED-B4F6-F00C3F2DB77B}"/>
            </a:ext>
          </a:extLst>
        </xdr:cNvPr>
        <xdr:cNvSpPr/>
      </xdr:nvSpPr>
      <xdr:spPr>
        <a:xfrm>
          <a:off x="13868400" y="10082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122713</xdr:rowOff>
    </xdr:from>
    <xdr:ext cx="762000" cy="259045"/>
    <xdr:sp macro="" textlink="">
      <xdr:nvSpPr>
        <xdr:cNvPr id="348" name="テキスト ボックス 347">
          <a:extLst>
            <a:ext uri="{FF2B5EF4-FFF2-40B4-BE49-F238E27FC236}">
              <a16:creationId xmlns:a16="http://schemas.microsoft.com/office/drawing/2014/main" id="{BC20685D-08DA-402F-AD9E-C9F8E8D37541}"/>
            </a:ext>
          </a:extLst>
        </xdr:cNvPr>
        <xdr:cNvSpPr txBox="1"/>
      </xdr:nvSpPr>
      <xdr:spPr>
        <a:xfrm>
          <a:off x="13557250" y="986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1552</xdr:rowOff>
    </xdr:from>
    <xdr:to>
      <xdr:col>68</xdr:col>
      <xdr:colOff>203200</xdr:colOff>
      <xdr:row>61</xdr:row>
      <xdr:rowOff>103152</xdr:rowOff>
    </xdr:to>
    <xdr:sp macro="" textlink="">
      <xdr:nvSpPr>
        <xdr:cNvPr id="349" name="楕円 348">
          <a:extLst>
            <a:ext uri="{FF2B5EF4-FFF2-40B4-BE49-F238E27FC236}">
              <a16:creationId xmlns:a16="http://schemas.microsoft.com/office/drawing/2014/main" id="{01C05929-88F5-449A-ADB8-8981626EFCFE}"/>
            </a:ext>
          </a:extLst>
        </xdr:cNvPr>
        <xdr:cNvSpPr/>
      </xdr:nvSpPr>
      <xdr:spPr>
        <a:xfrm>
          <a:off x="13055600" y="1007265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113329</xdr:rowOff>
    </xdr:from>
    <xdr:ext cx="762000" cy="259045"/>
    <xdr:sp macro="" textlink="">
      <xdr:nvSpPr>
        <xdr:cNvPr id="350" name="テキスト ボックス 349">
          <a:extLst>
            <a:ext uri="{FF2B5EF4-FFF2-40B4-BE49-F238E27FC236}">
              <a16:creationId xmlns:a16="http://schemas.microsoft.com/office/drawing/2014/main" id="{B5A920C4-2AA6-4A19-B6EC-CC20002EC358}"/>
            </a:ext>
          </a:extLst>
        </xdr:cNvPr>
        <xdr:cNvSpPr txBox="1"/>
      </xdr:nvSpPr>
      <xdr:spPr>
        <a:xfrm>
          <a:off x="12763500" y="985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168980</xdr:rowOff>
    </xdr:from>
    <xdr:to>
      <xdr:col>64</xdr:col>
      <xdr:colOff>152400</xdr:colOff>
      <xdr:row>61</xdr:row>
      <xdr:rowOff>99130</xdr:rowOff>
    </xdr:to>
    <xdr:sp macro="" textlink="">
      <xdr:nvSpPr>
        <xdr:cNvPr id="351" name="楕円 350">
          <a:extLst>
            <a:ext uri="{FF2B5EF4-FFF2-40B4-BE49-F238E27FC236}">
              <a16:creationId xmlns:a16="http://schemas.microsoft.com/office/drawing/2014/main" id="{DB38EE3F-53BC-4B6B-9AC1-BFEA236E0CFB}"/>
            </a:ext>
          </a:extLst>
        </xdr:cNvPr>
        <xdr:cNvSpPr/>
      </xdr:nvSpPr>
      <xdr:spPr>
        <a:xfrm>
          <a:off x="12242800" y="100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109307</xdr:rowOff>
    </xdr:from>
    <xdr:ext cx="762000" cy="259045"/>
    <xdr:sp macro="" textlink="">
      <xdr:nvSpPr>
        <xdr:cNvPr id="352" name="テキスト ボックス 351">
          <a:extLst>
            <a:ext uri="{FF2B5EF4-FFF2-40B4-BE49-F238E27FC236}">
              <a16:creationId xmlns:a16="http://schemas.microsoft.com/office/drawing/2014/main" id="{4E75423A-FEE3-4B25-A46F-3FBB0CC0ACB3}"/>
            </a:ext>
          </a:extLst>
        </xdr:cNvPr>
        <xdr:cNvSpPr txBox="1"/>
      </xdr:nvSpPr>
      <xdr:spPr>
        <a:xfrm>
          <a:off x="11950700" y="985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ED4A7649-02FD-43F3-93A8-4A4A383A0B8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8151CF20-E86A-4450-ADF3-64DC2F5217C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DD4E60C-F332-439E-86C8-23AC84F55967}"/>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F765EDE-01DF-4655-B292-C1A636CA0781}"/>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E7200D4A-331D-4B43-A2C3-B1C1CE2DD246}"/>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CF679B57-4B95-4CAC-AA9B-91165C97033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835C0507-A3D5-46B0-952C-80212965F61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10D7C1A-0DDA-4944-A1AF-848C53A22049}"/>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EE6E64D-F9CD-44B2-8864-3E58E877F22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0A55813-410E-4087-8206-912926D1327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A9F6A556-094D-4CEB-B824-7DC4C3686F9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6505D37-2C4E-48C8-A2FC-338DBA4BAA29}"/>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BEC67B4A-1905-4BF6-A19F-D2C3A4BD0392}"/>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となっており、類似団体平均を下回っているものの、依然として全国平均、栃木県平均を上回っている状態である。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新型コロナウイルス感染症対策のため市内中小企業を対象とした利子補給を実施し、その債務負担行為を設定したため大幅に増加したが、債務負担行為の終了に伴い、今後も減少していく見込み。引き続き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2F166D1-50A3-494B-A862-42FF07CB4B14}"/>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A68E813C-25B7-4796-886A-F3E510CF412B}"/>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B2E14C94-9F9E-4565-B466-2A618807A19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074D393-FEF9-4D31-9707-094C9C02E44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E12A2DDC-9747-4361-A64B-7CC47D1F046B}"/>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20BE1508-FCD2-4BEC-B255-BF7F6F6A2FD6}"/>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5E0DB678-960A-4C1B-B69D-D15418AD242B}"/>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7A1BA93-6B36-4EA0-8EFB-0262FE2F4F4B}"/>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59CF00F-D5CE-4641-8D95-DA706504C8D6}"/>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90FCD278-26D7-4308-8670-8083432413A3}"/>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B6C6AAF6-EE66-40CC-8B34-F620B5883862}"/>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C595DC4-EBBC-435E-A1DA-ACD67332246F}"/>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BD9BE447-791A-4DE9-A94D-F0D0AD18E369}"/>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BBAD86F9-D195-43D6-A892-B418866A273C}"/>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982CFEB-C398-47FB-9220-7B7451FFB7F6}"/>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5657948F-7D76-4DE6-90A5-3846FB30B72A}"/>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DC5F2C6F-7DF6-42AC-B501-D5F0857C124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64FABB06-F3FF-47AB-869C-2FBB22822C25}"/>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3F200602-E495-44C8-9D68-56524575DB00}"/>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A4CD13EC-4839-433E-833B-963EB9D50B42}"/>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9135644A-DA77-4B30-A991-4BD85B26BEC3}"/>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121C01A-2174-4E62-A095-167129C5041F}"/>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1512</xdr:rowOff>
    </xdr:to>
    <xdr:cxnSp macro="">
      <xdr:nvCxnSpPr>
        <xdr:cNvPr id="388" name="直線コネクタ 387">
          <a:extLst>
            <a:ext uri="{FF2B5EF4-FFF2-40B4-BE49-F238E27FC236}">
              <a16:creationId xmlns:a16="http://schemas.microsoft.com/office/drawing/2014/main" id="{B352B828-4E37-4F39-8D66-5468E6CDC94A}"/>
            </a:ext>
          </a:extLst>
        </xdr:cNvPr>
        <xdr:cNvCxnSpPr/>
      </xdr:nvCxnSpPr>
      <xdr:spPr>
        <a:xfrm flipV="1">
          <a:off x="14712950" y="6765472"/>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8468F0F2-BA25-474B-8317-83E16EAB7266}"/>
            </a:ext>
          </a:extLst>
        </xdr:cNvPr>
        <xdr:cNvSpPr txBox="1"/>
      </xdr:nvSpPr>
      <xdr:spPr>
        <a:xfrm>
          <a:off x="1556385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89E23ADF-EBF6-411C-897C-624A2AA12437}"/>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1512</xdr:rowOff>
    </xdr:to>
    <xdr:cxnSp macro="">
      <xdr:nvCxnSpPr>
        <xdr:cNvPr id="391" name="直線コネクタ 390">
          <a:extLst>
            <a:ext uri="{FF2B5EF4-FFF2-40B4-BE49-F238E27FC236}">
              <a16:creationId xmlns:a16="http://schemas.microsoft.com/office/drawing/2014/main" id="{3B03B7C1-B7CA-4246-BEDD-E0B251F4227D}"/>
            </a:ext>
          </a:extLst>
        </xdr:cNvPr>
        <xdr:cNvCxnSpPr/>
      </xdr:nvCxnSpPr>
      <xdr:spPr>
        <a:xfrm>
          <a:off x="13906500" y="6719509"/>
          <a:ext cx="806450" cy="5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1B73635B-8CD3-4B13-B806-0CECF67B37D6}"/>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6BED6B0B-7A32-4C13-8CF2-5D7738B01B93}"/>
            </a:ext>
          </a:extLst>
        </xdr:cNvPr>
        <xdr:cNvSpPr txBox="1"/>
      </xdr:nvSpPr>
      <xdr:spPr>
        <a:xfrm>
          <a:off x="14370050" y="685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115509</xdr:rowOff>
    </xdr:to>
    <xdr:cxnSp macro="">
      <xdr:nvCxnSpPr>
        <xdr:cNvPr id="394" name="直線コネクタ 393">
          <a:extLst>
            <a:ext uri="{FF2B5EF4-FFF2-40B4-BE49-F238E27FC236}">
              <a16:creationId xmlns:a16="http://schemas.microsoft.com/office/drawing/2014/main" id="{9A91B845-6903-45A5-8F4A-F79072A0F042}"/>
            </a:ext>
          </a:extLst>
        </xdr:cNvPr>
        <xdr:cNvCxnSpPr/>
      </xdr:nvCxnSpPr>
      <xdr:spPr>
        <a:xfrm>
          <a:off x="13106400" y="6708019"/>
          <a:ext cx="8001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2ED3D0FF-B209-426D-97D5-0011D56F0273}"/>
            </a:ext>
          </a:extLst>
        </xdr:cNvPr>
        <xdr:cNvSpPr/>
      </xdr:nvSpPr>
      <xdr:spPr>
        <a:xfrm>
          <a:off x="13868400" y="6800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C0E568E2-0D39-4F39-9F41-BEE8CDB955C3}"/>
            </a:ext>
          </a:extLst>
        </xdr:cNvPr>
        <xdr:cNvSpPr txBox="1"/>
      </xdr:nvSpPr>
      <xdr:spPr>
        <a:xfrm>
          <a:off x="13557250" y="688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104019</xdr:rowOff>
    </xdr:to>
    <xdr:cxnSp macro="">
      <xdr:nvCxnSpPr>
        <xdr:cNvPr id="397" name="直線コネクタ 396">
          <a:extLst>
            <a:ext uri="{FF2B5EF4-FFF2-40B4-BE49-F238E27FC236}">
              <a16:creationId xmlns:a16="http://schemas.microsoft.com/office/drawing/2014/main" id="{76350FC5-3325-4A61-AA28-1C767FF61BF4}"/>
            </a:ext>
          </a:extLst>
        </xdr:cNvPr>
        <xdr:cNvCxnSpPr/>
      </xdr:nvCxnSpPr>
      <xdr:spPr>
        <a:xfrm>
          <a:off x="12293600" y="6696528"/>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704F0553-6E36-4C3D-8AB5-EF4385594DCF}"/>
            </a:ext>
          </a:extLst>
        </xdr:cNvPr>
        <xdr:cNvSpPr/>
      </xdr:nvSpPr>
      <xdr:spPr>
        <a:xfrm>
          <a:off x="13055600" y="686918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71500D0D-ACB6-4CD6-8EC4-4B0588034EBB}"/>
            </a:ext>
          </a:extLst>
        </xdr:cNvPr>
        <xdr:cNvSpPr txBox="1"/>
      </xdr:nvSpPr>
      <xdr:spPr>
        <a:xfrm>
          <a:off x="127635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90EEE0F5-8EFC-44DD-9F03-1EA44F0A7242}"/>
            </a:ext>
          </a:extLst>
        </xdr:cNvPr>
        <xdr:cNvSpPr/>
      </xdr:nvSpPr>
      <xdr:spPr>
        <a:xfrm>
          <a:off x="12242800" y="6903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3AE2442A-A3E7-4CF0-8BC4-A8A25CB4759B}"/>
            </a:ext>
          </a:extLst>
        </xdr:cNvPr>
        <xdr:cNvSpPr txBox="1"/>
      </xdr:nvSpPr>
      <xdr:spPr>
        <a:xfrm>
          <a:off x="11950700" y="69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9BB7B8F-E6AA-4A92-B060-B5D1CD47220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70F1DB1-15E9-40C0-942C-0F4A86F416A5}"/>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EE77BD73-F35C-4A41-B9FA-9566FF15A2E3}"/>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5F7A592-713C-42F3-87B2-A1308A8E9C61}"/>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95274364-5A26-4885-A80D-87D5F693814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a:extLst>
            <a:ext uri="{FF2B5EF4-FFF2-40B4-BE49-F238E27FC236}">
              <a16:creationId xmlns:a16="http://schemas.microsoft.com/office/drawing/2014/main" id="{39608FA1-8111-42F4-9441-F125DFB86EC0}"/>
            </a:ext>
          </a:extLst>
        </xdr:cNvPr>
        <xdr:cNvSpPr/>
      </xdr:nvSpPr>
      <xdr:spPr>
        <a:xfrm>
          <a:off x="15430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8" name="公債費負担の状況該当値テキスト">
          <a:extLst>
            <a:ext uri="{FF2B5EF4-FFF2-40B4-BE49-F238E27FC236}">
              <a16:creationId xmlns:a16="http://schemas.microsoft.com/office/drawing/2014/main" id="{9F2F7DA8-4A4D-4D5D-83D0-772735F62410}"/>
            </a:ext>
          </a:extLst>
        </xdr:cNvPr>
        <xdr:cNvSpPr txBox="1"/>
      </xdr:nvSpPr>
      <xdr:spPr>
        <a:xfrm>
          <a:off x="15563850" y="65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9" name="楕円 408">
          <a:extLst>
            <a:ext uri="{FF2B5EF4-FFF2-40B4-BE49-F238E27FC236}">
              <a16:creationId xmlns:a16="http://schemas.microsoft.com/office/drawing/2014/main" id="{5B02E4DB-CD3A-4451-B2A9-B7DECC61E7D3}"/>
            </a:ext>
          </a:extLst>
        </xdr:cNvPr>
        <xdr:cNvSpPr/>
      </xdr:nvSpPr>
      <xdr:spPr>
        <a:xfrm>
          <a:off x="14668500" y="67261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62489</xdr:rowOff>
    </xdr:from>
    <xdr:ext cx="736600" cy="259045"/>
    <xdr:sp macro="" textlink="">
      <xdr:nvSpPr>
        <xdr:cNvPr id="410" name="テキスト ボックス 409">
          <a:extLst>
            <a:ext uri="{FF2B5EF4-FFF2-40B4-BE49-F238E27FC236}">
              <a16:creationId xmlns:a16="http://schemas.microsoft.com/office/drawing/2014/main" id="{2EA8E9FC-B2C9-43A8-9326-2FAED4A27D61}"/>
            </a:ext>
          </a:extLst>
        </xdr:cNvPr>
        <xdr:cNvSpPr txBox="1"/>
      </xdr:nvSpPr>
      <xdr:spPr>
        <a:xfrm>
          <a:off x="14370050" y="650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11" name="楕円 410">
          <a:extLst>
            <a:ext uri="{FF2B5EF4-FFF2-40B4-BE49-F238E27FC236}">
              <a16:creationId xmlns:a16="http://schemas.microsoft.com/office/drawing/2014/main" id="{12C1084D-AFBC-4CB9-B628-ED12A06358C8}"/>
            </a:ext>
          </a:extLst>
        </xdr:cNvPr>
        <xdr:cNvSpPr/>
      </xdr:nvSpPr>
      <xdr:spPr>
        <a:xfrm>
          <a:off x="13868400" y="66687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12" name="テキスト ボックス 411">
          <a:extLst>
            <a:ext uri="{FF2B5EF4-FFF2-40B4-BE49-F238E27FC236}">
              <a16:creationId xmlns:a16="http://schemas.microsoft.com/office/drawing/2014/main" id="{EFD25EBF-610C-4B66-8BDA-A27DF17E1089}"/>
            </a:ext>
          </a:extLst>
        </xdr:cNvPr>
        <xdr:cNvSpPr txBox="1"/>
      </xdr:nvSpPr>
      <xdr:spPr>
        <a:xfrm>
          <a:off x="13557250" y="644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3" name="楕円 412">
          <a:extLst>
            <a:ext uri="{FF2B5EF4-FFF2-40B4-BE49-F238E27FC236}">
              <a16:creationId xmlns:a16="http://schemas.microsoft.com/office/drawing/2014/main" id="{8465A590-622B-48B9-8009-0168DECBC221}"/>
            </a:ext>
          </a:extLst>
        </xdr:cNvPr>
        <xdr:cNvSpPr/>
      </xdr:nvSpPr>
      <xdr:spPr>
        <a:xfrm>
          <a:off x="13055600" y="665721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4" name="テキスト ボックス 413">
          <a:extLst>
            <a:ext uri="{FF2B5EF4-FFF2-40B4-BE49-F238E27FC236}">
              <a16:creationId xmlns:a16="http://schemas.microsoft.com/office/drawing/2014/main" id="{0E42C3EC-87A0-44A1-932D-78565FD1EFF7}"/>
            </a:ext>
          </a:extLst>
        </xdr:cNvPr>
        <xdr:cNvSpPr txBox="1"/>
      </xdr:nvSpPr>
      <xdr:spPr>
        <a:xfrm>
          <a:off x="127635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5" name="楕円 414">
          <a:extLst>
            <a:ext uri="{FF2B5EF4-FFF2-40B4-BE49-F238E27FC236}">
              <a16:creationId xmlns:a16="http://schemas.microsoft.com/office/drawing/2014/main" id="{12BBBC0C-3CCB-458A-AB2C-540D33240D1D}"/>
            </a:ext>
          </a:extLst>
        </xdr:cNvPr>
        <xdr:cNvSpPr/>
      </xdr:nvSpPr>
      <xdr:spPr>
        <a:xfrm>
          <a:off x="122428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6" name="テキスト ボックス 415">
          <a:extLst>
            <a:ext uri="{FF2B5EF4-FFF2-40B4-BE49-F238E27FC236}">
              <a16:creationId xmlns:a16="http://schemas.microsoft.com/office/drawing/2014/main" id="{16F896D9-7E50-4DAF-BF1A-8571011CC766}"/>
            </a:ext>
          </a:extLst>
        </xdr:cNvPr>
        <xdr:cNvSpPr txBox="1"/>
      </xdr:nvSpPr>
      <xdr:spPr>
        <a:xfrm>
          <a:off x="119507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3D514628-31FB-4EAC-B4E3-28A81E23C09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410EFA16-942A-4D03-9660-314A35E1CDB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16B4DD74-FDE3-49A6-9363-2C668DD16191}"/>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C877480D-1E62-4D87-ADE1-AAF1C9CA8E1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6C1671A1-881D-4845-AAB0-BC3BD956908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3ECAA15D-09B0-46D6-8F23-47DECCF7DE0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F59E9088-37F8-4435-BA6C-6E9AB97AB1B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753EDBB-6DC5-4B20-8C8E-AD1A805F200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1BAAD85D-4A60-4992-BF4C-52EB65ADBB7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53426471-6236-471B-9BC5-BF23E854637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5FEB8577-E496-4274-A168-5CCF20F5062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5A52BEA7-A227-47EA-BC90-8FBA082C9F82}"/>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E8AF2BBA-58F5-4A08-AF78-2AC5D360EEA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全国平均、栃木県平均、類似団体平均を下回っている。主な要因としては、地方債発行の抑制等による地方債残高の減少があげられる。今後も公債費等の義務的経費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2C147A4D-D253-4764-96D8-DF4412BB2BCF}"/>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1A50263D-1D8D-4FB1-8E6C-44859B67A706}"/>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1FF69276-D4EB-4149-B223-D6764750C22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D9AAE39D-BD44-4C16-ACCF-DD2309178444}"/>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1F65A71D-E909-4531-B1F5-D9003E676A84}"/>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BE6058DE-1698-4526-BC14-52077C042F0E}"/>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83927032-2755-420E-B47B-DFE44D30A96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4231933-9869-4310-978F-FB6E712C166A}"/>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E975759-DBD8-4888-B0F4-AAFBE1ED5C37}"/>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ED08EA81-4C92-4553-AA80-2A1979C095FE}"/>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B487573-4BF6-4BEE-9E9A-91BD2680BDA4}"/>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9988FA7-D7E9-494F-84A3-C6F54CAF4578}"/>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516CBAA4-AAA7-4507-9593-961F53CB1C4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7202830-66E7-45B3-A224-DE00135B4F2B}"/>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96150089-0C21-4AED-B69D-F61755E9CA40}"/>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9CB5BEE4-5B20-4CE1-B19D-85B0F568D18B}"/>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129D1DEA-4B88-4495-AFB2-F254598AF899}"/>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EE5AE981-6509-4A82-B1BB-27859170E628}"/>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18B2696B-5D25-408A-8D8A-C224E6D29567}"/>
            </a:ext>
          </a:extLst>
        </xdr:cNvPr>
        <xdr:cNvSpPr txBox="1"/>
      </xdr:nvSpPr>
      <xdr:spPr>
        <a:xfrm>
          <a:off x="15563850" y="2368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1D8A43D2-FB18-463B-9CE1-030E6FE25F61}"/>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1219FD29-8E3A-4E75-8172-B425872A8DB8}"/>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8DACB91C-2F7C-48A9-976F-56C393FE3D2C}"/>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C3829A2A-EECD-4144-8118-376A15822D6D}"/>
            </a:ext>
          </a:extLst>
        </xdr:cNvPr>
        <xdr:cNvSpPr/>
      </xdr:nvSpPr>
      <xdr:spPr>
        <a:xfrm>
          <a:off x="13868400" y="2485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F8E5A032-7A19-4997-90FE-2640555BB5D6}"/>
            </a:ext>
          </a:extLst>
        </xdr:cNvPr>
        <xdr:cNvSpPr txBox="1"/>
      </xdr:nvSpPr>
      <xdr:spPr>
        <a:xfrm>
          <a:off x="13557250" y="22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BFE5789D-58FD-4A5E-B8FB-E819A0C2FDD7}"/>
            </a:ext>
          </a:extLst>
        </xdr:cNvPr>
        <xdr:cNvSpPr/>
      </xdr:nvSpPr>
      <xdr:spPr>
        <a:xfrm>
          <a:off x="13055600" y="254490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3F2CE597-2DFE-49BB-9AAE-78B99A118B30}"/>
            </a:ext>
          </a:extLst>
        </xdr:cNvPr>
        <xdr:cNvSpPr txBox="1"/>
      </xdr:nvSpPr>
      <xdr:spPr>
        <a:xfrm>
          <a:off x="12763500" y="23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97C848FE-09D4-4117-B14A-0F80279F660A}"/>
            </a:ext>
          </a:extLst>
        </xdr:cNvPr>
        <xdr:cNvSpPr/>
      </xdr:nvSpPr>
      <xdr:spPr>
        <a:xfrm>
          <a:off x="12242800" y="255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B04D8E14-CF62-4331-9097-5940E2EE34E3}"/>
            </a:ext>
          </a:extLst>
        </xdr:cNvPr>
        <xdr:cNvSpPr txBox="1"/>
      </xdr:nvSpPr>
      <xdr:spPr>
        <a:xfrm>
          <a:off x="11950700" y="23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D952B44-922E-44AA-B9B2-9D915E12B876}"/>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08089B2-2F9B-48F7-8758-CDDEDFC786D1}"/>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1DF4E11-8546-4A38-9973-9B421ED8702E}"/>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05AC909-BECA-4E0A-AFAA-DEDCAC4A729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63C180F-63EE-4764-B9C2-B80E17B5F43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前年度比1.1%増の24.4%と、全国平均、栃木県平均を下回るが、類似団体平均を上回っている。</a:t>
          </a:r>
        </a:p>
        <a:p>
          <a:r>
            <a:rPr kumimoji="1" lang="ja-JP" altLang="en-US" sz="1300">
              <a:latin typeface="ＭＳ Ｐゴシック"/>
              <a:ea typeface="ＭＳ Ｐゴシック"/>
            </a:rPr>
            <a:t>会計年度任用職員制度への移行に加え、今後該当者への勤勉手当支給も予定されており、引き続き高水準で推移していく見込みだが、直営での施設運営を実施している保育園等の民営化、その他施設の指定管理者制度の導入などを進め、令和6年度以降はコスト削減の効果が現れてくる見込みであ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46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38</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4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4060" cy="25654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57150</xdr:rowOff>
    </xdr:from>
    <xdr:to>
      <xdr:col>15</xdr:col>
      <xdr:colOff>98425</xdr:colOff>
      <xdr:row>38</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790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44450</xdr:rowOff>
    </xdr:from>
    <xdr:to>
      <xdr:col>11</xdr:col>
      <xdr:colOff>9525</xdr:colOff>
      <xdr:row>35</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5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41910</xdr:rowOff>
    </xdr:from>
    <xdr:ext cx="762000" cy="25654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5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41910</xdr:rowOff>
    </xdr:from>
    <xdr:ext cx="734060" cy="25654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26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118110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5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105410</xdr:rowOff>
    </xdr:from>
    <xdr:ext cx="75946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前年度比1.6%増の18.1%と、全国平均、栃木県平均、類似団体平均を上回っている。主な要因は、ふるさと納税額の増加に伴い、関連業務の委託料が増額したことである。</a:t>
          </a:r>
        </a:p>
        <a:p>
          <a:r>
            <a:rPr kumimoji="1" lang="ja-JP" altLang="en-US" sz="1300">
              <a:latin typeface="ＭＳ Ｐゴシック"/>
              <a:ea typeface="ＭＳ Ｐゴシック"/>
            </a:rPr>
            <a:t>今後行政評価とRPA・OCRや電子決裁などデジタル技術の活用により、コスト削減に努める。</a:t>
          </a:r>
        </a:p>
      </xdr:txBody>
    </xdr:sp>
    <xdr:clientData/>
  </xdr:twoCellAnchor>
  <xdr:oneCellAnchor>
    <xdr:from>
      <xdr:col>62</xdr:col>
      <xdr:colOff>6350</xdr:colOff>
      <xdr:row>9</xdr:row>
      <xdr:rowOff>107950</xdr:rowOff>
    </xdr:from>
    <xdr:ext cx="29591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88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654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66040</xdr:rowOff>
    </xdr:from>
    <xdr:to>
      <xdr:col>73</xdr:col>
      <xdr:colOff>180975</xdr:colOff>
      <xdr:row>20</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521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12700</xdr:rowOff>
    </xdr:from>
    <xdr:to>
      <xdr:col>69</xdr:col>
      <xdr:colOff>92075</xdr:colOff>
      <xdr:row>20</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41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5946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654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55880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71120</xdr:rowOff>
    </xdr:from>
    <xdr:ext cx="75946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01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前年度比0.2%増の8.8%と、全国平均、栃木県平均を下回るが、類似団体平均を上回っている。</a:t>
          </a:r>
        </a:p>
        <a:p>
          <a:r>
            <a:rPr kumimoji="1" lang="ja-JP" altLang="en-US" sz="1300">
              <a:latin typeface="ＭＳ Ｐゴシック"/>
              <a:ea typeface="ＭＳ Ｐゴシック"/>
            </a:rPr>
            <a:t>今後増加が懸念される経費であるため、施策の現状分析を続け、コスト削減に努める。</a:t>
          </a:r>
        </a:p>
      </xdr:txBody>
    </xdr:sp>
    <xdr:clientData/>
  </xdr:twoCellAnchor>
  <xdr:oneCellAnchor>
    <xdr:from>
      <xdr:col>3</xdr:col>
      <xdr:colOff>123825</xdr:colOff>
      <xdr:row>49</xdr:row>
      <xdr:rowOff>107950</xdr:rowOff>
    </xdr:from>
    <xdr:ext cx="29591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17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3406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57150</xdr:rowOff>
    </xdr:from>
    <xdr:to>
      <xdr:col>15</xdr:col>
      <xdr:colOff>98425</xdr:colOff>
      <xdr:row>57</xdr:row>
      <xdr:rowOff>133350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2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654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59460" cy="25654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54610</xdr:rowOff>
    </xdr:from>
    <xdr:ext cx="734060" cy="25654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72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168910</xdr:rowOff>
    </xdr:from>
    <xdr:ext cx="7594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1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143510</xdr:rowOff>
    </xdr:from>
    <xdr:ext cx="759460" cy="25654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前年度比0.9%増の9.5%となったが、全国平均、栃木県平均、類似団体平均を下回っている。</a:t>
          </a:r>
        </a:p>
        <a:p>
          <a:r>
            <a:rPr kumimoji="1" lang="ja-JP" altLang="en-US" sz="1300">
              <a:latin typeface="ＭＳ Ｐゴシック"/>
              <a:ea typeface="ＭＳ Ｐゴシック"/>
            </a:rPr>
            <a:t>今後公共施設等が老朽化する中で、維持補修費の増加が見込まれるため、公共施設の統廃合や事業の優先度を検討し、コストが増加しないように努める。</a:t>
          </a:r>
        </a:p>
      </xdr:txBody>
    </xdr:sp>
    <xdr:clientData/>
  </xdr:twoCellAnchor>
  <xdr:oneCellAnchor>
    <xdr:from>
      <xdr:col>62</xdr:col>
      <xdr:colOff>6350</xdr:colOff>
      <xdr:row>49</xdr:row>
      <xdr:rowOff>107950</xdr:rowOff>
    </xdr:from>
    <xdr:ext cx="29591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654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548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654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55</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548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165100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234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9460" cy="25654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130810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157480</xdr:rowOff>
    </xdr:from>
    <xdr:ext cx="736600" cy="25654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72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77470</xdr:rowOff>
    </xdr:from>
    <xdr:ext cx="762000" cy="25654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4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54610</xdr:rowOff>
    </xdr:from>
    <xdr:ext cx="759460" cy="25654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41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142240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前年度比1.6%増の16.5%と、全国平均、栃木県平均、類似団体平均を上回っている。主な要因は、塩谷広域行政組合へ支払う消防費・ごみ処理費等の負担金が増額したことである。</a:t>
          </a:r>
        </a:p>
        <a:p>
          <a:r>
            <a:rPr kumimoji="1" lang="ja-JP" altLang="en-US" sz="1300">
              <a:latin typeface="ＭＳ Ｐゴシック"/>
              <a:ea typeface="ＭＳ Ｐゴシック"/>
            </a:rPr>
            <a:t>今後は補助金を交付している事業について、段階的削減や廃止を含めて検討を進めていく。</a:t>
          </a:r>
        </a:p>
      </xdr:txBody>
    </xdr:sp>
    <xdr:clientData/>
  </xdr:twoCellAnchor>
  <xdr:oneCellAnchor>
    <xdr:from>
      <xdr:col>62</xdr:col>
      <xdr:colOff>6350</xdr:colOff>
      <xdr:row>29</xdr:row>
      <xdr:rowOff>107950</xdr:rowOff>
    </xdr:from>
    <xdr:ext cx="29591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546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546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546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546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654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654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91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157480</xdr:rowOff>
    </xdr:from>
    <xdr:ext cx="762000" cy="25654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91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111760</xdr:rowOff>
    </xdr:from>
    <xdr:to>
      <xdr:col>73</xdr:col>
      <xdr:colOff>180975</xdr:colOff>
      <xdr:row>36</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125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111760</xdr:rowOff>
    </xdr:from>
    <xdr:to>
      <xdr:col>69</xdr:col>
      <xdr:colOff>92075</xdr:colOff>
      <xdr:row>35</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125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5946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29210</xdr:rowOff>
    </xdr:from>
    <xdr:ext cx="762000" cy="25654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01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167640</xdr:rowOff>
    </xdr:from>
    <xdr:to>
      <xdr:col>78</xdr:col>
      <xdr:colOff>120650</xdr:colOff>
      <xdr:row>36</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82550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54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60960</xdr:rowOff>
    </xdr:from>
    <xdr:to>
      <xdr:col>69</xdr:col>
      <xdr:colOff>142875</xdr:colOff>
      <xdr:row>35</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xdr:rowOff>
    </xdr:from>
    <xdr:ext cx="75946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05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83820</xdr:rowOff>
    </xdr:from>
    <xdr:to>
      <xdr:col>65</xdr:col>
      <xdr:colOff>53975</xdr:colOff>
      <xdr:row>36</xdr:row>
      <xdr:rowOff>13970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24130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0.4%増の16.3%となり、全国平均、栃木県平均を上回っている。合併特例債等の償還がピークであることが要因であるが、今後も大規模な施設整備が見込まれており、高い水準の推移していく見込み。新規の地方債発行を適正に管理し、健全な財政運営に努める。</a:t>
          </a:r>
        </a:p>
      </xdr:txBody>
    </xdr:sp>
    <xdr:clientData/>
  </xdr:twoCellAnchor>
  <xdr:oneCellAnchor>
    <xdr:from>
      <xdr:col>3</xdr:col>
      <xdr:colOff>123825</xdr:colOff>
      <xdr:row>69</xdr:row>
      <xdr:rowOff>107950</xdr:rowOff>
    </xdr:from>
    <xdr:ext cx="29591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654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65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654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654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111125</xdr:rowOff>
    </xdr:from>
    <xdr:to>
      <xdr:col>24</xdr:col>
      <xdr:colOff>25400</xdr:colOff>
      <xdr:row>77</xdr:row>
      <xdr:rowOff>129540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127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111125</xdr:rowOff>
    </xdr:from>
    <xdr:to>
      <xdr:col>19</xdr:col>
      <xdr:colOff>187325</xdr:colOff>
      <xdr:row>77</xdr:row>
      <xdr:rowOff>170180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2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406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6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170180</xdr:rowOff>
    </xdr:from>
    <xdr:to>
      <xdr:col>15</xdr:col>
      <xdr:colOff>98425</xdr:colOff>
      <xdr:row>78</xdr:row>
      <xdr:rowOff>26670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71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21590</xdr:rowOff>
    </xdr:from>
    <xdr:to>
      <xdr:col>11</xdr:col>
      <xdr:colOff>9525</xdr:colOff>
      <xdr:row>78</xdr:row>
      <xdr:rowOff>26670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94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946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9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5946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78740</xdr:rowOff>
    </xdr:from>
    <xdr:to>
      <xdr:col>24</xdr:col>
      <xdr:colOff>76200</xdr:colOff>
      <xdr:row>78</xdr:row>
      <xdr:rowOff>8890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95250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2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60325</xdr:rowOff>
    </xdr:from>
    <xdr:to>
      <xdr:col>20</xdr:col>
      <xdr:colOff>38100</xdr:colOff>
      <xdr:row>77</xdr:row>
      <xdr:rowOff>161925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3406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3083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119380</xdr:rowOff>
    </xdr:from>
    <xdr:to>
      <xdr:col>15</xdr:col>
      <xdr:colOff>149225</xdr:colOff>
      <xdr:row>78</xdr:row>
      <xdr:rowOff>49530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34290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147320</xdr:rowOff>
    </xdr:from>
    <xdr:to>
      <xdr:col>11</xdr:col>
      <xdr:colOff>60325</xdr:colOff>
      <xdr:row>78</xdr:row>
      <xdr:rowOff>77470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62230</xdr:rowOff>
    </xdr:from>
    <xdr:ext cx="75946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353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142240</xdr:rowOff>
    </xdr:from>
    <xdr:to>
      <xdr:col>6</xdr:col>
      <xdr:colOff>171450</xdr:colOff>
      <xdr:row>78</xdr:row>
      <xdr:rowOff>72390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57150</xdr:rowOff>
    </xdr:from>
    <xdr:ext cx="75946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02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前年度比5.4%増加し、全国平均、栃木県平均、類似団体平均を上回っている。</a:t>
          </a:r>
        </a:p>
        <a:p>
          <a:r>
            <a:rPr kumimoji="1" lang="ja-JP" altLang="en-US" sz="1300">
              <a:latin typeface="ＭＳ Ｐゴシック"/>
              <a:ea typeface="ＭＳ Ｐゴシック"/>
            </a:rPr>
            <a:t>今後も引き続き施策の現状分析を続け、コスト削減に努めるとともに、市税収入等の一般財源確保にも努めていく。</a:t>
          </a:r>
        </a:p>
      </xdr:txBody>
    </xdr:sp>
    <xdr:clientData/>
  </xdr:twoCellAnchor>
  <xdr:oneCellAnchor>
    <xdr:from>
      <xdr:col>62</xdr:col>
      <xdr:colOff>6350</xdr:colOff>
      <xdr:row>69</xdr:row>
      <xdr:rowOff>107950</xdr:rowOff>
    </xdr:from>
    <xdr:ext cx="29591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99695</xdr:rowOff>
    </xdr:from>
    <xdr:to>
      <xdr:col>82</xdr:col>
      <xdr:colOff>107950</xdr:colOff>
      <xdr:row>78</xdr:row>
      <xdr:rowOff>3810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989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143510</xdr:rowOff>
    </xdr:from>
    <xdr:ext cx="762000" cy="25654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22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99695</xdr:rowOff>
    </xdr:from>
    <xdr:to>
      <xdr:col>78</xdr:col>
      <xdr:colOff>69850</xdr:colOff>
      <xdr:row>77</xdr:row>
      <xdr:rowOff>147320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989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654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180975</xdr:colOff>
      <xdr:row>77</xdr:row>
      <xdr:rowOff>147320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080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89535</xdr:rowOff>
    </xdr:from>
    <xdr:ext cx="762000" cy="25654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161290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5946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5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124460</xdr:rowOff>
    </xdr:from>
    <xdr:to>
      <xdr:col>82</xdr:col>
      <xdr:colOff>158750</xdr:colOff>
      <xdr:row>78</xdr:row>
      <xdr:rowOff>54610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96520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48895</xdr:rowOff>
    </xdr:from>
    <xdr:to>
      <xdr:col>78</xdr:col>
      <xdr:colOff>120650</xdr:colOff>
      <xdr:row>76</xdr:row>
      <xdr:rowOff>150495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654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5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96520</xdr:rowOff>
    </xdr:from>
    <xdr:to>
      <xdr:col>74</xdr:col>
      <xdr:colOff>31750</xdr:colOff>
      <xdr:row>78</xdr:row>
      <xdr:rowOff>26670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11430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66675</xdr:rowOff>
    </xdr:from>
    <xdr:ext cx="759460" cy="25654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254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110490</xdr:rowOff>
    </xdr:from>
    <xdr:to>
      <xdr:col>65</xdr:col>
      <xdr:colOff>53975</xdr:colOff>
      <xdr:row>78</xdr:row>
      <xdr:rowOff>40640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25400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654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654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9460" cy="25654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9460" cy="25654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90805</xdr:rowOff>
    </xdr:from>
    <xdr:to>
      <xdr:col>29</xdr:col>
      <xdr:colOff>127000</xdr:colOff>
      <xdr:row>17</xdr:row>
      <xdr:rowOff>95250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305308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9460"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90805</xdr:rowOff>
    </xdr:from>
    <xdr:to>
      <xdr:col>26</xdr:col>
      <xdr:colOff>50800</xdr:colOff>
      <xdr:row>17</xdr:row>
      <xdr:rowOff>133350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053080"/>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133350</xdr:rowOff>
    </xdr:from>
    <xdr:to>
      <xdr:col>22</xdr:col>
      <xdr:colOff>114300</xdr:colOff>
      <xdr:row>17</xdr:row>
      <xdr:rowOff>168910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09562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5654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168910</xdr:rowOff>
    </xdr:from>
    <xdr:to>
      <xdr:col>18</xdr:col>
      <xdr:colOff>177800</xdr:colOff>
      <xdr:row>18</xdr:row>
      <xdr:rowOff>3175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13118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654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5654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9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44450</xdr:rowOff>
    </xdr:from>
    <xdr:to>
      <xdr:col>29</xdr:col>
      <xdr:colOff>177800</xdr:colOff>
      <xdr:row>17</xdr:row>
      <xdr:rowOff>146050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16510</xdr:rowOff>
    </xdr:from>
    <xdr:ext cx="759460"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87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81,549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40640</xdr:rowOff>
    </xdr:from>
    <xdr:to>
      <xdr:col>26</xdr:col>
      <xdr:colOff>101600</xdr:colOff>
      <xdr:row>17</xdr:row>
      <xdr:rowOff>141605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126365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82550</xdr:rowOff>
    </xdr:from>
    <xdr:to>
      <xdr:col>22</xdr:col>
      <xdr:colOff>165100</xdr:colOff>
      <xdr:row>18</xdr:row>
      <xdr:rowOff>12700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04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168910</xdr:rowOff>
    </xdr:from>
    <xdr:ext cx="762000" cy="25654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1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118110</xdr:rowOff>
    </xdr:from>
    <xdr:to>
      <xdr:col>19</xdr:col>
      <xdr:colOff>38100</xdr:colOff>
      <xdr:row>18</xdr:row>
      <xdr:rowOff>48260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33020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123825</xdr:rowOff>
    </xdr:from>
    <xdr:to>
      <xdr:col>15</xdr:col>
      <xdr:colOff>101600</xdr:colOff>
      <xdr:row>18</xdr:row>
      <xdr:rowOff>53975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0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38735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9460" cy="25590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9460" cy="25590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20955</xdr:rowOff>
    </xdr:from>
    <xdr:to>
      <xdr:col>29</xdr:col>
      <xdr:colOff>127000</xdr:colOff>
      <xdr:row>36</xdr:row>
      <xdr:rowOff>114300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6974205"/>
          <a:ext cx="647700" cy="933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59460" cy="25971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340"/>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20955</xdr:rowOff>
    </xdr:from>
    <xdr:to>
      <xdr:col>26</xdr:col>
      <xdr:colOff>50800</xdr:colOff>
      <xdr:row>36</xdr:row>
      <xdr:rowOff>139065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974205"/>
          <a:ext cx="698500"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134620</xdr:rowOff>
    </xdr:from>
    <xdr:to>
      <xdr:col>22</xdr:col>
      <xdr:colOff>114300</xdr:colOff>
      <xdr:row>36</xdr:row>
      <xdr:rowOff>139065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3606800" y="708787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400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134620</xdr:rowOff>
    </xdr:from>
    <xdr:to>
      <xdr:col>18</xdr:col>
      <xdr:colOff>177800</xdr:colOff>
      <xdr:row>37</xdr:row>
      <xdr:rowOff>2540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7087870"/>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63500</xdr:rowOff>
    </xdr:from>
    <xdr:to>
      <xdr:col>29</xdr:col>
      <xdr:colOff>177800</xdr:colOff>
      <xdr:row>36</xdr:row>
      <xdr:rowOff>165100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701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35560</xdr:rowOff>
    </xdr:from>
    <xdr:ext cx="759460"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8881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313055</xdr:rowOff>
    </xdr:from>
    <xdr:to>
      <xdr:col>26</xdr:col>
      <xdr:colOff>101600</xdr:colOff>
      <xdr:row>36</xdr:row>
      <xdr:rowOff>71755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9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57150</xdr:rowOff>
    </xdr:from>
    <xdr:ext cx="7366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104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88265</xdr:rowOff>
    </xdr:from>
    <xdr:to>
      <xdr:col>22</xdr:col>
      <xdr:colOff>165100</xdr:colOff>
      <xdr:row>37</xdr:row>
      <xdr:rowOff>19050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2540</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83820</xdr:rowOff>
    </xdr:from>
    <xdr:to>
      <xdr:col>19</xdr:col>
      <xdr:colOff>38100</xdr:colOff>
      <xdr:row>37</xdr:row>
      <xdr:rowOff>13335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170180</xdr:rowOff>
    </xdr:from>
    <xdr:ext cx="762000" cy="25400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23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123190</xdr:rowOff>
    </xdr:from>
    <xdr:to>
      <xdr:col>15</xdr:col>
      <xdr:colOff>101600</xdr:colOff>
      <xdr:row>37</xdr:row>
      <xdr:rowOff>53975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37465</xdr:rowOff>
    </xdr:from>
    <xdr:ext cx="762000" cy="25971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621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654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80010</xdr:rowOff>
    </xdr:from>
    <xdr:to>
      <xdr:col>24</xdr:col>
      <xdr:colOff>63500</xdr:colOff>
      <xdr:row>36</xdr:row>
      <xdr:rowOff>93980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522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133985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22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32130"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372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133985</xdr:rowOff>
    </xdr:from>
    <xdr:to>
      <xdr:col>15</xdr:col>
      <xdr:colOff>50800</xdr:colOff>
      <xdr:row>37</xdr:row>
      <xdr:rowOff>149860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618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213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00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147955</xdr:rowOff>
    </xdr:from>
    <xdr:to>
      <xdr:col>10</xdr:col>
      <xdr:colOff>114300</xdr:colOff>
      <xdr:row>37</xdr:row>
      <xdr:rowOff>149860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1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2130" cy="2565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09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3213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27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43180</xdr:rowOff>
    </xdr:from>
    <xdr:to>
      <xdr:col>24</xdr:col>
      <xdr:colOff>114300</xdr:colOff>
      <xdr:row>36</xdr:row>
      <xdr:rowOff>144780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21590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121920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294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4445</xdr:rowOff>
    </xdr:from>
    <xdr:ext cx="5321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48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99060</xdr:rowOff>
    </xdr:from>
    <xdr:to>
      <xdr:col>10</xdr:col>
      <xdr:colOff>165100</xdr:colOff>
      <xdr:row>38</xdr:row>
      <xdr:rowOff>29210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20320</xdr:rowOff>
    </xdr:from>
    <xdr:ext cx="532130" cy="2565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535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97790</xdr:rowOff>
    </xdr:from>
    <xdr:to>
      <xdr:col>6</xdr:col>
      <xdr:colOff>38100</xdr:colOff>
      <xdr:row>38</xdr:row>
      <xdr:rowOff>27305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18415</xdr:rowOff>
    </xdr:from>
    <xdr:ext cx="532130" cy="25654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533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65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123190</xdr:rowOff>
    </xdr:from>
    <xdr:to>
      <xdr:col>24</xdr:col>
      <xdr:colOff>63500</xdr:colOff>
      <xdr:row>58</xdr:row>
      <xdr:rowOff>635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84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654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xdr:rowOff>
    </xdr:from>
    <xdr:to>
      <xdr:col>19</xdr:col>
      <xdr:colOff>177800</xdr:colOff>
      <xdr:row>58</xdr:row>
      <xdr:rowOff>34290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47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98425</xdr:rowOff>
    </xdr:from>
    <xdr:ext cx="532130" cy="25654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28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2540</xdr:rowOff>
    </xdr:from>
    <xdr:to>
      <xdr:col>15</xdr:col>
      <xdr:colOff>50800</xdr:colOff>
      <xdr:row>58</xdr:row>
      <xdr:rowOff>34290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66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213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89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xdr:rowOff>
    </xdr:from>
    <xdr:to>
      <xdr:col>10</xdr:col>
      <xdr:colOff>114300</xdr:colOff>
      <xdr:row>58</xdr:row>
      <xdr:rowOff>29210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6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167005</xdr:rowOff>
    </xdr:from>
    <xdr:ext cx="532130" cy="25654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96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35560</xdr:rowOff>
    </xdr:from>
    <xdr:ext cx="53213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36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72390</xdr:rowOff>
    </xdr:from>
    <xdr:to>
      <xdr:col>24</xdr:col>
      <xdr:colOff>114300</xdr:colOff>
      <xdr:row>58</xdr:row>
      <xdr:rowOff>2540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121285</xdr:rowOff>
    </xdr:from>
    <xdr:to>
      <xdr:col>20</xdr:col>
      <xdr:colOff>38100</xdr:colOff>
      <xdr:row>58</xdr:row>
      <xdr:rowOff>52070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42545</xdr:rowOff>
    </xdr:from>
    <xdr:ext cx="532130" cy="2565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986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154940</xdr:rowOff>
    </xdr:from>
    <xdr:to>
      <xdr:col>15</xdr:col>
      <xdr:colOff>101600</xdr:colOff>
      <xdr:row>58</xdr:row>
      <xdr:rowOff>85090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76200</xdr:rowOff>
    </xdr:from>
    <xdr:ext cx="532130" cy="25654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10020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44450</xdr:rowOff>
    </xdr:from>
    <xdr:ext cx="53213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988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149225</xdr:rowOff>
    </xdr:from>
    <xdr:to>
      <xdr:col>6</xdr:col>
      <xdr:colOff>38100</xdr:colOff>
      <xdr:row>58</xdr:row>
      <xdr:rowOff>79375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70485</xdr:rowOff>
    </xdr:from>
    <xdr:ext cx="53213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10014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654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654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79375</xdr:rowOff>
    </xdr:from>
    <xdr:to>
      <xdr:col>24</xdr:col>
      <xdr:colOff>63500</xdr:colOff>
      <xdr:row>78</xdr:row>
      <xdr:rowOff>88900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4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654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5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88900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5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7360" cy="25654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82550</xdr:rowOff>
    </xdr:from>
    <xdr:to>
      <xdr:col>15</xdr:col>
      <xdr:colOff>50800</xdr:colOff>
      <xdr:row>78</xdr:row>
      <xdr:rowOff>95250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56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7360"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524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95250</xdr:rowOff>
    </xdr:from>
    <xdr:to>
      <xdr:col>10</xdr:col>
      <xdr:colOff>114300</xdr:colOff>
      <xdr:row>78</xdr:row>
      <xdr:rowOff>97790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8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7360"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121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7360"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109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29210</xdr:rowOff>
    </xdr:from>
    <xdr:to>
      <xdr:col>24</xdr:col>
      <xdr:colOff>114300</xdr:colOff>
      <xdr:row>78</xdr:row>
      <xdr:rowOff>130175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114935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38100</xdr:rowOff>
    </xdr:from>
    <xdr:to>
      <xdr:col>20</xdr:col>
      <xdr:colOff>38100</xdr:colOff>
      <xdr:row>78</xdr:row>
      <xdr:rowOff>139700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130810</xdr:rowOff>
    </xdr:from>
    <xdr:ext cx="46736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503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124460</xdr:rowOff>
    </xdr:from>
    <xdr:ext cx="4673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9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44450</xdr:rowOff>
    </xdr:from>
    <xdr:to>
      <xdr:col>10</xdr:col>
      <xdr:colOff>165100</xdr:colOff>
      <xdr:row>78</xdr:row>
      <xdr:rowOff>146050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137160</xdr:rowOff>
    </xdr:from>
    <xdr:ext cx="46736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51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139700</xdr:rowOff>
    </xdr:from>
    <xdr:ext cx="4673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512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654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26670</xdr:rowOff>
    </xdr:from>
    <xdr:to>
      <xdr:col>24</xdr:col>
      <xdr:colOff>63500</xdr:colOff>
      <xdr:row>97</xdr:row>
      <xdr:rowOff>46990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58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26670</xdr:rowOff>
    </xdr:from>
    <xdr:to>
      <xdr:col>19</xdr:col>
      <xdr:colOff>177800</xdr:colOff>
      <xdr:row>98</xdr:row>
      <xdr:rowOff>37465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587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96265"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1613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37465</xdr:rowOff>
    </xdr:from>
    <xdr:to>
      <xdr:col>15</xdr:col>
      <xdr:colOff>50800</xdr:colOff>
      <xdr:row>98</xdr:row>
      <xdr:rowOff>71755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395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32130" cy="25654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42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71755</xdr:rowOff>
    </xdr:from>
    <xdr:to>
      <xdr:col>10</xdr:col>
      <xdr:colOff>114300</xdr:colOff>
      <xdr:row>98</xdr:row>
      <xdr:rowOff>93345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738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321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61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2130" cy="25654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167640</xdr:rowOff>
    </xdr:from>
    <xdr:to>
      <xdr:col>24</xdr:col>
      <xdr:colOff>114300</xdr:colOff>
      <xdr:row>97</xdr:row>
      <xdr:rowOff>97790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146050</xdr:rowOff>
    </xdr:from>
    <xdr:ext cx="534670" cy="25654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05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147320</xdr:rowOff>
    </xdr:from>
    <xdr:to>
      <xdr:col>20</xdr:col>
      <xdr:colOff>38100</xdr:colOff>
      <xdr:row>96</xdr:row>
      <xdr:rowOff>77470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68580</xdr:rowOff>
    </xdr:from>
    <xdr:ext cx="5962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580" y="165277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158115</xdr:rowOff>
    </xdr:from>
    <xdr:to>
      <xdr:col>15</xdr:col>
      <xdr:colOff>101600</xdr:colOff>
      <xdr:row>98</xdr:row>
      <xdr:rowOff>88265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79375</xdr:rowOff>
    </xdr:from>
    <xdr:ext cx="532130"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8814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20955</xdr:rowOff>
    </xdr:from>
    <xdr:to>
      <xdr:col>10</xdr:col>
      <xdr:colOff>165100</xdr:colOff>
      <xdr:row>98</xdr:row>
      <xdr:rowOff>122555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113665</xdr:rowOff>
    </xdr:from>
    <xdr:ext cx="532130"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9157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42545</xdr:rowOff>
    </xdr:from>
    <xdr:to>
      <xdr:col>6</xdr:col>
      <xdr:colOff>38100</xdr:colOff>
      <xdr:row>98</xdr:row>
      <xdr:rowOff>144145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135255</xdr:rowOff>
    </xdr:from>
    <xdr:ext cx="532130" cy="25654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937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090" cy="25654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654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4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163830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2427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654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8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53340</xdr:rowOff>
    </xdr:from>
    <xdr:to>
      <xdr:col>50</xdr:col>
      <xdr:colOff>114300</xdr:colOff>
      <xdr:row>36</xdr:row>
      <xdr:rowOff>163830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96840"/>
          <a:ext cx="889000" cy="1139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3213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5956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53340</xdr:rowOff>
    </xdr:from>
    <xdr:to>
      <xdr:col>45</xdr:col>
      <xdr:colOff>177800</xdr:colOff>
      <xdr:row>36</xdr:row>
      <xdr:rowOff>15240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96840"/>
          <a:ext cx="889000" cy="990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9626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48152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15240</xdr:rowOff>
    </xdr:from>
    <xdr:to>
      <xdr:col>41</xdr:col>
      <xdr:colOff>50800</xdr:colOff>
      <xdr:row>36</xdr:row>
      <xdr:rowOff>16510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7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3213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412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137160</xdr:rowOff>
    </xdr:from>
    <xdr:ext cx="53213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80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1270</xdr:rowOff>
    </xdr:from>
    <xdr:to>
      <xdr:col>55</xdr:col>
      <xdr:colOff>50800</xdr:colOff>
      <xdr:row>36</xdr:row>
      <xdr:rowOff>102870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151130</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113030</xdr:rowOff>
    </xdr:from>
    <xdr:to>
      <xdr:col>50</xdr:col>
      <xdr:colOff>165100</xdr:colOff>
      <xdr:row>37</xdr:row>
      <xdr:rowOff>43180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34290</xdr:rowOff>
    </xdr:from>
    <xdr:ext cx="53213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377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2540</xdr:rowOff>
    </xdr:from>
    <xdr:to>
      <xdr:col>46</xdr:col>
      <xdr:colOff>38100</xdr:colOff>
      <xdr:row>30</xdr:row>
      <xdr:rowOff>104140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95250</xdr:rowOff>
    </xdr:from>
    <xdr:ext cx="59626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2387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135890</xdr:rowOff>
    </xdr:from>
    <xdr:to>
      <xdr:col>41</xdr:col>
      <xdr:colOff>101600</xdr:colOff>
      <xdr:row>36</xdr:row>
      <xdr:rowOff>66040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82550</xdr:rowOff>
    </xdr:from>
    <xdr:ext cx="53213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5911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137160</xdr:rowOff>
    </xdr:from>
    <xdr:to>
      <xdr:col>36</xdr:col>
      <xdr:colOff>165100</xdr:colOff>
      <xdr:row>36</xdr:row>
      <xdr:rowOff>67310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83820</xdr:rowOff>
    </xdr:from>
    <xdr:ext cx="53213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5913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31115</xdr:rowOff>
    </xdr:from>
    <xdr:to>
      <xdr:col>55</xdr:col>
      <xdr:colOff>0</xdr:colOff>
      <xdr:row>57</xdr:row>
      <xdr:rowOff>58420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037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6540"/>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2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31115</xdr:rowOff>
    </xdr:from>
    <xdr:to>
      <xdr:col>50</xdr:col>
      <xdr:colOff>114300</xdr:colOff>
      <xdr:row>57</xdr:row>
      <xdr:rowOff>166370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0376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95885</xdr:rowOff>
    </xdr:from>
    <xdr:ext cx="53213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9354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149225</xdr:rowOff>
    </xdr:from>
    <xdr:to>
      <xdr:col>45</xdr:col>
      <xdr:colOff>177800</xdr:colOff>
      <xdr:row>57</xdr:row>
      <xdr:rowOff>166370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218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44450</xdr:rowOff>
    </xdr:from>
    <xdr:ext cx="53213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9302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149225</xdr:rowOff>
    </xdr:from>
    <xdr:to>
      <xdr:col>41</xdr:col>
      <xdr:colOff>50800</xdr:colOff>
      <xdr:row>57</xdr:row>
      <xdr:rowOff>156845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1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57785</xdr:rowOff>
    </xdr:from>
    <xdr:ext cx="53213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9316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94615</xdr:rowOff>
    </xdr:from>
    <xdr:ext cx="53213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352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7620</xdr:rowOff>
    </xdr:from>
    <xdr:to>
      <xdr:col>55</xdr:col>
      <xdr:colOff>50800</xdr:colOff>
      <xdr:row>57</xdr:row>
      <xdr:rowOff>109220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157480</xdr:rowOff>
    </xdr:from>
    <xdr:ext cx="534670" cy="25654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58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151765</xdr:rowOff>
    </xdr:from>
    <xdr:to>
      <xdr:col>50</xdr:col>
      <xdr:colOff>165100</xdr:colOff>
      <xdr:row>57</xdr:row>
      <xdr:rowOff>81915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73025</xdr:rowOff>
    </xdr:from>
    <xdr:ext cx="53213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9845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115570</xdr:rowOff>
    </xdr:from>
    <xdr:to>
      <xdr:col>46</xdr:col>
      <xdr:colOff>38100</xdr:colOff>
      <xdr:row>58</xdr:row>
      <xdr:rowOff>45720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36830</xdr:rowOff>
    </xdr:from>
    <xdr:ext cx="5321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9980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98425</xdr:rowOff>
    </xdr:from>
    <xdr:to>
      <xdr:col>41</xdr:col>
      <xdr:colOff>101600</xdr:colOff>
      <xdr:row>58</xdr:row>
      <xdr:rowOff>29210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32130" cy="25654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106045</xdr:rowOff>
    </xdr:from>
    <xdr:to>
      <xdr:col>36</xdr:col>
      <xdr:colOff>165100</xdr:colOff>
      <xdr:row>58</xdr:row>
      <xdr:rowOff>36195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27305</xdr:rowOff>
    </xdr:from>
    <xdr:ext cx="53213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9971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309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55880</xdr:rowOff>
    </xdr:from>
    <xdr:to>
      <xdr:col>55</xdr:col>
      <xdr:colOff>0</xdr:colOff>
      <xdr:row>79</xdr:row>
      <xdr:rowOff>93980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004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654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7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55880</xdr:rowOff>
    </xdr:from>
    <xdr:to>
      <xdr:col>50</xdr:col>
      <xdr:colOff>114300</xdr:colOff>
      <xdr:row>79</xdr:row>
      <xdr:rowOff>78105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004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5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33020</xdr:rowOff>
    </xdr:from>
    <xdr:to>
      <xdr:col>45</xdr:col>
      <xdr:colOff>177800</xdr:colOff>
      <xdr:row>79</xdr:row>
      <xdr:rowOff>78105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75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213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33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33020</xdr:rowOff>
    </xdr:from>
    <xdr:to>
      <xdr:col>41</xdr:col>
      <xdr:colOff>50800</xdr:colOff>
      <xdr:row>79</xdr:row>
      <xdr:rowOff>83185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75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2130" cy="25654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41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213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45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43180</xdr:rowOff>
    </xdr:from>
    <xdr:to>
      <xdr:col>55</xdr:col>
      <xdr:colOff>50800</xdr:colOff>
      <xdr:row>79</xdr:row>
      <xdr:rowOff>144780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129540</xdr:rowOff>
    </xdr:from>
    <xdr:ext cx="37846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2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5080</xdr:rowOff>
    </xdr:from>
    <xdr:to>
      <xdr:col>50</xdr:col>
      <xdr:colOff>165100</xdr:colOff>
      <xdr:row>79</xdr:row>
      <xdr:rowOff>106680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97790</xdr:rowOff>
    </xdr:from>
    <xdr:ext cx="467360" cy="25654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42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27305</xdr:rowOff>
    </xdr:from>
    <xdr:to>
      <xdr:col>46</xdr:col>
      <xdr:colOff>38100</xdr:colOff>
      <xdr:row>79</xdr:row>
      <xdr:rowOff>128905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120650</xdr:rowOff>
    </xdr:from>
    <xdr:ext cx="467360" cy="25654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350" y="13665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153670</xdr:rowOff>
    </xdr:from>
    <xdr:to>
      <xdr:col>41</xdr:col>
      <xdr:colOff>101600</xdr:colOff>
      <xdr:row>79</xdr:row>
      <xdr:rowOff>83820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74930</xdr:rowOff>
    </xdr:from>
    <xdr:ext cx="467360" cy="25654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19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32385</xdr:rowOff>
    </xdr:from>
    <xdr:to>
      <xdr:col>36</xdr:col>
      <xdr:colOff>165100</xdr:colOff>
      <xdr:row>79</xdr:row>
      <xdr:rowOff>133985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125730</xdr:rowOff>
    </xdr:from>
    <xdr:ext cx="46736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70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6380"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654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654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654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828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3090" cy="25654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3090" cy="25654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6540"/>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3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57150</xdr:rowOff>
    </xdr:from>
    <xdr:to>
      <xdr:col>55</xdr:col>
      <xdr:colOff>0</xdr:colOff>
      <xdr:row>96</xdr:row>
      <xdr:rowOff>159385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1635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1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159385</xdr:rowOff>
    </xdr:from>
    <xdr:to>
      <xdr:col>50</xdr:col>
      <xdr:colOff>114300</xdr:colOff>
      <xdr:row>97</xdr:row>
      <xdr:rowOff>109220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1858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32130" cy="25654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2858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109220</xdr:rowOff>
    </xdr:from>
    <xdr:to>
      <xdr:col>45</xdr:col>
      <xdr:colOff>177800</xdr:colOff>
      <xdr:row>98</xdr:row>
      <xdr:rowOff>6350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9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102870</xdr:rowOff>
    </xdr:from>
    <xdr:ext cx="53213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219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98</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462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3213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221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2130" cy="25654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9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6350</xdr:rowOff>
    </xdr:from>
    <xdr:to>
      <xdr:col>55</xdr:col>
      <xdr:colOff>50800</xdr:colOff>
      <xdr:row>96</xdr:row>
      <xdr:rowOff>107950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29210</xdr:rowOff>
    </xdr:from>
    <xdr:ext cx="534670" cy="25654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16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109220</xdr:rowOff>
    </xdr:from>
    <xdr:to>
      <xdr:col>50</xdr:col>
      <xdr:colOff>165100</xdr:colOff>
      <xdr:row>97</xdr:row>
      <xdr:rowOff>38735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29845</xdr:rowOff>
    </xdr:from>
    <xdr:ext cx="532130" cy="25654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660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57785</xdr:rowOff>
    </xdr:from>
    <xdr:to>
      <xdr:col>46</xdr:col>
      <xdr:colOff>38100</xdr:colOff>
      <xdr:row>97</xdr:row>
      <xdr:rowOff>159385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150495</xdr:rowOff>
    </xdr:from>
    <xdr:ext cx="53213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781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126365</xdr:rowOff>
    </xdr:from>
    <xdr:to>
      <xdr:col>41</xdr:col>
      <xdr:colOff>101600</xdr:colOff>
      <xdr:row>98</xdr:row>
      <xdr:rowOff>56515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47625</xdr:rowOff>
    </xdr:from>
    <xdr:ext cx="53213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849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157480</xdr:rowOff>
    </xdr:from>
    <xdr:ext cx="532130" cy="25654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788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83185</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982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119380</xdr:rowOff>
    </xdr:from>
    <xdr:to>
      <xdr:col>81</xdr:col>
      <xdr:colOff>50800</xdr:colOff>
      <xdr:row>38</xdr:row>
      <xdr:rowOff>83185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6303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7360" cy="25654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193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119380</xdr:rowOff>
    </xdr:from>
    <xdr:to>
      <xdr:col>76</xdr:col>
      <xdr:colOff>114300</xdr:colOff>
      <xdr:row>37</xdr:row>
      <xdr:rowOff>163830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63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736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84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163830</xdr:rowOff>
    </xdr:from>
    <xdr:to>
      <xdr:col>71</xdr:col>
      <xdr:colOff>177800</xdr:colOff>
      <xdr:row>38</xdr:row>
      <xdr:rowOff>88900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074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7360" cy="25654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87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73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20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32385</xdr:rowOff>
    </xdr:from>
    <xdr:to>
      <xdr:col>81</xdr:col>
      <xdr:colOff>101600</xdr:colOff>
      <xdr:row>38</xdr:row>
      <xdr:rowOff>133985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125095</xdr:rowOff>
    </xdr:from>
    <xdr:ext cx="467360"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350" y="6640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68580</xdr:rowOff>
    </xdr:from>
    <xdr:to>
      <xdr:col>76</xdr:col>
      <xdr:colOff>165100</xdr:colOff>
      <xdr:row>37</xdr:row>
      <xdr:rowOff>170180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161290</xdr:rowOff>
    </xdr:from>
    <xdr:ext cx="4673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350" y="6504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113030</xdr:rowOff>
    </xdr:from>
    <xdr:to>
      <xdr:col>72</xdr:col>
      <xdr:colOff>38100</xdr:colOff>
      <xdr:row>38</xdr:row>
      <xdr:rowOff>43180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34290</xdr:rowOff>
    </xdr:from>
    <xdr:ext cx="46736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350" y="6549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38100</xdr:rowOff>
    </xdr:from>
    <xdr:to>
      <xdr:col>67</xdr:col>
      <xdr:colOff>101600</xdr:colOff>
      <xdr:row>38</xdr:row>
      <xdr:rowOff>139700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130810</xdr:rowOff>
    </xdr:from>
    <xdr:ext cx="46736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350" y="664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654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654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164465</xdr:rowOff>
    </xdr:from>
    <xdr:to>
      <xdr:col>85</xdr:col>
      <xdr:colOff>127000</xdr:colOff>
      <xdr:row>76</xdr:row>
      <xdr:rowOff>635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23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160020</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164465</xdr:rowOff>
    </xdr:from>
    <xdr:to>
      <xdr:col>81</xdr:col>
      <xdr:colOff>50800</xdr:colOff>
      <xdr:row>76</xdr:row>
      <xdr:rowOff>635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23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89535</xdr:rowOff>
    </xdr:from>
    <xdr:ext cx="532130" cy="2565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605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169545</xdr:rowOff>
    </xdr:from>
    <xdr:to>
      <xdr:col>76</xdr:col>
      <xdr:colOff>114300</xdr:colOff>
      <xdr:row>76</xdr:row>
      <xdr:rowOff>635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28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32130" cy="25654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616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169545</xdr:rowOff>
    </xdr:from>
    <xdr:to>
      <xdr:col>71</xdr:col>
      <xdr:colOff>177800</xdr:colOff>
      <xdr:row>76</xdr:row>
      <xdr:rowOff>6350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282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143510</xdr:rowOff>
    </xdr:from>
    <xdr:ext cx="532130" cy="25654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659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158115</xdr:rowOff>
    </xdr:from>
    <xdr:ext cx="532130" cy="25654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673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121285</xdr:rowOff>
    </xdr:from>
    <xdr:to>
      <xdr:col>85</xdr:col>
      <xdr:colOff>177800</xdr:colOff>
      <xdr:row>76</xdr:row>
      <xdr:rowOff>52070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99695</xdr:rowOff>
    </xdr:from>
    <xdr:ext cx="534670" cy="25654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58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113665</xdr:rowOff>
    </xdr:from>
    <xdr:to>
      <xdr:col>81</xdr:col>
      <xdr:colOff>101600</xdr:colOff>
      <xdr:row>76</xdr:row>
      <xdr:rowOff>43815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34925</xdr:rowOff>
    </xdr:from>
    <xdr:ext cx="53213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3065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121285</xdr:rowOff>
    </xdr:from>
    <xdr:to>
      <xdr:col>76</xdr:col>
      <xdr:colOff>165100</xdr:colOff>
      <xdr:row>76</xdr:row>
      <xdr:rowOff>52070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42545</xdr:rowOff>
    </xdr:from>
    <xdr:ext cx="532130" cy="25654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3072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118745</xdr:rowOff>
    </xdr:from>
    <xdr:to>
      <xdr:col>72</xdr:col>
      <xdr:colOff>38100</xdr:colOff>
      <xdr:row>76</xdr:row>
      <xdr:rowOff>48895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40640</xdr:rowOff>
    </xdr:from>
    <xdr:ext cx="532130" cy="25654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3070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126365</xdr:rowOff>
    </xdr:from>
    <xdr:to>
      <xdr:col>67</xdr:col>
      <xdr:colOff>101600</xdr:colOff>
      <xdr:row>76</xdr:row>
      <xdr:rowOff>56515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47625</xdr:rowOff>
    </xdr:from>
    <xdr:ext cx="53213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3077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654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654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1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97790</xdr:rowOff>
    </xdr:from>
    <xdr:to>
      <xdr:col>85</xdr:col>
      <xdr:colOff>127000</xdr:colOff>
      <xdr:row>98</xdr:row>
      <xdr:rowOff>156845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28440"/>
          <a:ext cx="8382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97790</xdr:rowOff>
    </xdr:from>
    <xdr:to>
      <xdr:col>81</xdr:col>
      <xdr:colOff>50800</xdr:colOff>
      <xdr:row>98</xdr:row>
      <xdr:rowOff>156845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844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3213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72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156845</xdr:rowOff>
    </xdr:from>
    <xdr:to>
      <xdr:col>76</xdr:col>
      <xdr:colOff>114300</xdr:colOff>
      <xdr:row>99</xdr:row>
      <xdr:rowOff>20320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89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21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472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123825</xdr:rowOff>
    </xdr:from>
    <xdr:to>
      <xdr:col>71</xdr:col>
      <xdr:colOff>177800</xdr:colOff>
      <xdr:row>99</xdr:row>
      <xdr:rowOff>20320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59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32130" cy="25654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3213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75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106045</xdr:rowOff>
    </xdr:from>
    <xdr:to>
      <xdr:col>85</xdr:col>
      <xdr:colOff>177800</xdr:colOff>
      <xdr:row>99</xdr:row>
      <xdr:rowOff>36195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20955</xdr:rowOff>
    </xdr:from>
    <xdr:ext cx="469900" cy="25654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23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46990</xdr:rowOff>
    </xdr:from>
    <xdr:to>
      <xdr:col>81</xdr:col>
      <xdr:colOff>101600</xdr:colOff>
      <xdr:row>97</xdr:row>
      <xdr:rowOff>148590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139700</xdr:rowOff>
    </xdr:from>
    <xdr:ext cx="53213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770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106045</xdr:rowOff>
    </xdr:from>
    <xdr:to>
      <xdr:col>76</xdr:col>
      <xdr:colOff>165100</xdr:colOff>
      <xdr:row>99</xdr:row>
      <xdr:rowOff>36195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27305</xdr:rowOff>
    </xdr:from>
    <xdr:ext cx="46736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7000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140970</xdr:rowOff>
    </xdr:from>
    <xdr:to>
      <xdr:col>72</xdr:col>
      <xdr:colOff>38100</xdr:colOff>
      <xdr:row>99</xdr:row>
      <xdr:rowOff>71120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62230</xdr:rowOff>
    </xdr:from>
    <xdr:ext cx="4673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7035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73025</xdr:rowOff>
    </xdr:from>
    <xdr:to>
      <xdr:col>67</xdr:col>
      <xdr:colOff>101600</xdr:colOff>
      <xdr:row>99</xdr:row>
      <xdr:rowOff>3175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166370</xdr:rowOff>
    </xdr:from>
    <xdr:ext cx="467360" cy="25654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350" y="1696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638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654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654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24765</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1131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24765</xdr:rowOff>
    </xdr:from>
    <xdr:to>
      <xdr:col>111</xdr:col>
      <xdr:colOff>177800</xdr:colOff>
      <xdr:row>39</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11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73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343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24765</xdr:rowOff>
    </xdr:from>
    <xdr:to>
      <xdr:col>107</xdr:col>
      <xdr:colOff>50800</xdr:colOff>
      <xdr:row>39</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11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73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18415</xdr:rowOff>
    </xdr:from>
    <xdr:to>
      <xdr:col>102</xdr:col>
      <xdr:colOff>114300</xdr:colOff>
      <xdr:row>39</xdr:row>
      <xdr:rowOff>24765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049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73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67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7360" cy="25654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09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654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66675</xdr:rowOff>
    </xdr:from>
    <xdr:ext cx="467360" cy="25654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350" y="675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146050</xdr:rowOff>
    </xdr:from>
    <xdr:to>
      <xdr:col>107</xdr:col>
      <xdr:colOff>101600</xdr:colOff>
      <xdr:row>39</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67310</xdr:rowOff>
    </xdr:from>
    <xdr:ext cx="46736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350" y="675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145415</xdr:rowOff>
    </xdr:from>
    <xdr:to>
      <xdr:col>102</xdr:col>
      <xdr:colOff>165100</xdr:colOff>
      <xdr:row>39</xdr:row>
      <xdr:rowOff>75565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66675</xdr:rowOff>
    </xdr:from>
    <xdr:ext cx="467360" cy="25654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350" y="675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139065</xdr:rowOff>
    </xdr:from>
    <xdr:to>
      <xdr:col>98</xdr:col>
      <xdr:colOff>38100</xdr:colOff>
      <xdr:row>39</xdr:row>
      <xdr:rowOff>69215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60325</xdr:rowOff>
    </xdr:from>
    <xdr:ext cx="46736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350" y="6746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113030</xdr:rowOff>
    </xdr:from>
    <xdr:to>
      <xdr:col>116</xdr:col>
      <xdr:colOff>63500</xdr:colOff>
      <xdr:row>51</xdr:row>
      <xdr:rowOff>115570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88569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116840</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113030</xdr:rowOff>
    </xdr:from>
    <xdr:to>
      <xdr:col>111</xdr:col>
      <xdr:colOff>177800</xdr:colOff>
      <xdr:row>54</xdr:row>
      <xdr:rowOff>117475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856980"/>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27305</xdr:rowOff>
    </xdr:from>
    <xdr:ext cx="46736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971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117475</xdr:rowOff>
    </xdr:from>
    <xdr:to>
      <xdr:col>107</xdr:col>
      <xdr:colOff>50800</xdr:colOff>
      <xdr:row>56</xdr:row>
      <xdr:rowOff>15875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37577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31115</xdr:rowOff>
    </xdr:from>
    <xdr:ext cx="467360" cy="2565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975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635</xdr:rowOff>
    </xdr:from>
    <xdr:to>
      <xdr:col>102</xdr:col>
      <xdr:colOff>114300</xdr:colOff>
      <xdr:row>56</xdr:row>
      <xdr:rowOff>15875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018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69215</xdr:rowOff>
    </xdr:from>
    <xdr:ext cx="46736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10013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67310</xdr:rowOff>
    </xdr:from>
    <xdr:ext cx="46736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1001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64770</xdr:rowOff>
    </xdr:from>
    <xdr:to>
      <xdr:col>116</xdr:col>
      <xdr:colOff>114300</xdr:colOff>
      <xdr:row>51</xdr:row>
      <xdr:rowOff>166370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17780</xdr:rowOff>
    </xdr:from>
    <xdr:ext cx="534670" cy="25654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7617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62230</xdr:rowOff>
    </xdr:from>
    <xdr:to>
      <xdr:col>112</xdr:col>
      <xdr:colOff>38100</xdr:colOff>
      <xdr:row>51</xdr:row>
      <xdr:rowOff>163830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8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8890</xdr:rowOff>
    </xdr:from>
    <xdr:ext cx="532130" cy="25654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5965" y="858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66675</xdr:rowOff>
    </xdr:from>
    <xdr:to>
      <xdr:col>107</xdr:col>
      <xdr:colOff>101600</xdr:colOff>
      <xdr:row>54</xdr:row>
      <xdr:rowOff>168275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13335</xdr:rowOff>
    </xdr:from>
    <xdr:ext cx="53213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6965" y="9100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136525</xdr:rowOff>
    </xdr:from>
    <xdr:to>
      <xdr:col>102</xdr:col>
      <xdr:colOff>165100</xdr:colOff>
      <xdr:row>56</xdr:row>
      <xdr:rowOff>66675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83185</xdr:rowOff>
    </xdr:from>
    <xdr:ext cx="53213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7965" y="9341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121285</xdr:rowOff>
    </xdr:from>
    <xdr:to>
      <xdr:col>98</xdr:col>
      <xdr:colOff>38100</xdr:colOff>
      <xdr:row>56</xdr:row>
      <xdr:rowOff>52070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67945</xdr:rowOff>
    </xdr:from>
    <xdr:ext cx="532130"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8965" y="93262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654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30480</xdr:rowOff>
    </xdr:from>
    <xdr:to>
      <xdr:col>116</xdr:col>
      <xdr:colOff>63500</xdr:colOff>
      <xdr:row>78</xdr:row>
      <xdr:rowOff>48895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4035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43180</xdr:rowOff>
    </xdr:from>
    <xdr:to>
      <xdr:col>111</xdr:col>
      <xdr:colOff>177800</xdr:colOff>
      <xdr:row>78</xdr:row>
      <xdr:rowOff>48895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416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3213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849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43180</xdr:rowOff>
    </xdr:from>
    <xdr:to>
      <xdr:col>107</xdr:col>
      <xdr:colOff>50800</xdr:colOff>
      <xdr:row>78</xdr:row>
      <xdr:rowOff>57150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416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3213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657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45085</xdr:rowOff>
    </xdr:from>
    <xdr:to>
      <xdr:col>102</xdr:col>
      <xdr:colOff>114300</xdr:colOff>
      <xdr:row>78</xdr:row>
      <xdr:rowOff>57150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4673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3213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767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3213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745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151130</xdr:rowOff>
    </xdr:from>
    <xdr:to>
      <xdr:col>116</xdr:col>
      <xdr:colOff>114300</xdr:colOff>
      <xdr:row>78</xdr:row>
      <xdr:rowOff>81280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129540</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3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169545</xdr:rowOff>
    </xdr:from>
    <xdr:to>
      <xdr:col>112</xdr:col>
      <xdr:colOff>38100</xdr:colOff>
      <xdr:row>78</xdr:row>
      <xdr:rowOff>99695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90805</xdr:rowOff>
    </xdr:from>
    <xdr:ext cx="532130"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4639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163830</xdr:rowOff>
    </xdr:from>
    <xdr:to>
      <xdr:col>107</xdr:col>
      <xdr:colOff>101600</xdr:colOff>
      <xdr:row>78</xdr:row>
      <xdr:rowOff>93980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85090</xdr:rowOff>
    </xdr:from>
    <xdr:ext cx="53213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458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6350</xdr:rowOff>
    </xdr:from>
    <xdr:to>
      <xdr:col>102</xdr:col>
      <xdr:colOff>165100</xdr:colOff>
      <xdr:row>78</xdr:row>
      <xdr:rowOff>107950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99060</xdr:rowOff>
    </xdr:from>
    <xdr:ext cx="532130" cy="25654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472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166370</xdr:rowOff>
    </xdr:from>
    <xdr:to>
      <xdr:col>98</xdr:col>
      <xdr:colOff>38100</xdr:colOff>
      <xdr:row>77</xdr:row>
      <xdr:rowOff>95885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86995</xdr:rowOff>
    </xdr:from>
    <xdr:ext cx="532130" cy="25654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288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468,916円となっている。主な構成項目である扶助費は、前年度比15,125円減の86,796円となっており、これは新型コロナウイルス感染症対策として実施した子育て世帯への臨時特別給付金や住民税非課税世帯等に対する臨時特別給付金分の減少が要因である。また、補助費については、前年度比10,252円増の81,546円で、塩谷広域行政組合への消防費・ごみ処理費等の負担金の増額が主な要因である。貸付金については、34,126円と前年度より76円減じたが、依然として新型コロナウイルス感染症対策として実施した中小企業振興資金融資事業の影響が続いており、全国平均、栃木県平均、類似団体平均を大幅に上回っている。今後も適正に予算管理を実施し、適正な水準で推移す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43,984
43,485
125.63
22,652,054
20,624,823
1,699,731
11,310,488
14,280,912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820"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82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82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86360</xdr:rowOff>
    </xdr:from>
    <xdr:to>
      <xdr:col>24</xdr:col>
      <xdr:colOff>63500</xdr:colOff>
      <xdr:row>37</xdr:row>
      <xdr:rowOff>117475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00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654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70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117475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46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7360" cy="25654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8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20955</xdr:rowOff>
    </xdr:from>
    <xdr:to>
      <xdr:col>15</xdr:col>
      <xdr:colOff>50800</xdr:colOff>
      <xdr:row>37</xdr:row>
      <xdr:rowOff>100965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46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7360" cy="25654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71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20955</xdr:rowOff>
    </xdr:from>
    <xdr:to>
      <xdr:col>10</xdr:col>
      <xdr:colOff>114300</xdr:colOff>
      <xdr:row>37</xdr:row>
      <xdr:rowOff>60325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64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7360" cy="25654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12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736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2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66675</xdr:rowOff>
    </xdr:from>
    <xdr:to>
      <xdr:col>20</xdr:col>
      <xdr:colOff>38100</xdr:colOff>
      <xdr:row>37</xdr:row>
      <xdr:rowOff>168275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159385</xdr:rowOff>
    </xdr:from>
    <xdr:ext cx="467360"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03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50165</xdr:rowOff>
    </xdr:from>
    <xdr:to>
      <xdr:col>15</xdr:col>
      <xdr:colOff>101600</xdr:colOff>
      <xdr:row>37</xdr:row>
      <xdr:rowOff>151765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143510</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87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141605</xdr:rowOff>
    </xdr:from>
    <xdr:to>
      <xdr:col>10</xdr:col>
      <xdr:colOff>165100</xdr:colOff>
      <xdr:row>37</xdr:row>
      <xdr:rowOff>71755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63500</xdr:rowOff>
    </xdr:from>
    <xdr:ext cx="467360"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40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9525</xdr:rowOff>
    </xdr:from>
    <xdr:to>
      <xdr:col>6</xdr:col>
      <xdr:colOff>38100</xdr:colOff>
      <xdr:row>37</xdr:row>
      <xdr:rowOff>111125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102235</xdr:rowOff>
    </xdr:from>
    <xdr:ext cx="46736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4458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654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26670</xdr:rowOff>
    </xdr:from>
    <xdr:to>
      <xdr:col>24</xdr:col>
      <xdr:colOff>63500</xdr:colOff>
      <xdr:row>57</xdr:row>
      <xdr:rowOff>97790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932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166370</xdr:rowOff>
    </xdr:from>
    <xdr:to>
      <xdr:col>19</xdr:col>
      <xdr:colOff>177800</xdr:colOff>
      <xdr:row>57</xdr:row>
      <xdr:rowOff>26670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24670"/>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139700</xdr:rowOff>
    </xdr:from>
    <xdr:ext cx="53213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98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166370</xdr:rowOff>
    </xdr:from>
    <xdr:to>
      <xdr:col>15</xdr:col>
      <xdr:colOff>50800</xdr:colOff>
      <xdr:row>57</xdr:row>
      <xdr:rowOff>124460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24670"/>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96265" cy="25654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96520</xdr:rowOff>
    </xdr:from>
    <xdr:to>
      <xdr:col>10</xdr:col>
      <xdr:colOff>114300</xdr:colOff>
      <xdr:row>57</xdr:row>
      <xdr:rowOff>124460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9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32130" cy="25654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3213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132715</xdr:rowOff>
    </xdr:from>
    <xdr:ext cx="534670" cy="25654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3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68580</xdr:rowOff>
    </xdr:from>
    <xdr:ext cx="53213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41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114935</xdr:rowOff>
    </xdr:from>
    <xdr:to>
      <xdr:col>15</xdr:col>
      <xdr:colOff>101600</xdr:colOff>
      <xdr:row>55</xdr:row>
      <xdr:rowOff>45085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36195</xdr:rowOff>
    </xdr:from>
    <xdr:ext cx="59626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465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73660</xdr:rowOff>
    </xdr:from>
    <xdr:to>
      <xdr:col>10</xdr:col>
      <xdr:colOff>165100</xdr:colOff>
      <xdr:row>58</xdr:row>
      <xdr:rowOff>3810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166370</xdr:rowOff>
    </xdr:from>
    <xdr:ext cx="532130"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39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138430</xdr:rowOff>
    </xdr:from>
    <xdr:ext cx="53213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11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09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090"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09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090" cy="25654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09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654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53340</xdr:rowOff>
    </xdr:from>
    <xdr:to>
      <xdr:col>24</xdr:col>
      <xdr:colOff>63500</xdr:colOff>
      <xdr:row>77</xdr:row>
      <xdr:rowOff>1270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354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53340</xdr:rowOff>
    </xdr:from>
    <xdr:to>
      <xdr:col>19</xdr:col>
      <xdr:colOff>177800</xdr:colOff>
      <xdr:row>78</xdr:row>
      <xdr:rowOff>27940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354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6265" cy="25654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949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27940</xdr:rowOff>
    </xdr:from>
    <xdr:to>
      <xdr:col>15</xdr:col>
      <xdr:colOff>50800</xdr:colOff>
      <xdr:row>78</xdr:row>
      <xdr:rowOff>80010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10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626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66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80010</xdr:rowOff>
    </xdr:from>
    <xdr:to>
      <xdr:col>10</xdr:col>
      <xdr:colOff>114300</xdr:colOff>
      <xdr:row>78</xdr:row>
      <xdr:rowOff>167005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31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6265" cy="25654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25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9626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100330</xdr:rowOff>
    </xdr:from>
    <xdr:ext cx="598805" cy="25654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0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2540</xdr:rowOff>
    </xdr:from>
    <xdr:to>
      <xdr:col>20</xdr:col>
      <xdr:colOff>38100</xdr:colOff>
      <xdr:row>76</xdr:row>
      <xdr:rowOff>104140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95250</xdr:rowOff>
    </xdr:from>
    <xdr:ext cx="59626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125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148590</xdr:rowOff>
    </xdr:from>
    <xdr:to>
      <xdr:col>15</xdr:col>
      <xdr:colOff>101600</xdr:colOff>
      <xdr:row>78</xdr:row>
      <xdr:rowOff>78740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69850</xdr:rowOff>
    </xdr:from>
    <xdr:ext cx="59626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429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29210</xdr:rowOff>
    </xdr:from>
    <xdr:to>
      <xdr:col>10</xdr:col>
      <xdr:colOff>165100</xdr:colOff>
      <xdr:row>78</xdr:row>
      <xdr:rowOff>130810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121920</xdr:rowOff>
    </xdr:from>
    <xdr:ext cx="596265" cy="25654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950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116205</xdr:rowOff>
    </xdr:from>
    <xdr:to>
      <xdr:col>6</xdr:col>
      <xdr:colOff>38100</xdr:colOff>
      <xdr:row>79</xdr:row>
      <xdr:rowOff>46355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37465</xdr:rowOff>
    </xdr:from>
    <xdr:ext cx="59626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82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654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67310</xdr:rowOff>
    </xdr:from>
    <xdr:to>
      <xdr:col>24</xdr:col>
      <xdr:colOff>63500</xdr:colOff>
      <xdr:row>99</xdr:row>
      <xdr:rowOff>93980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408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654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67310</xdr:rowOff>
    </xdr:from>
    <xdr:to>
      <xdr:col>19</xdr:col>
      <xdr:colOff>177800</xdr:colOff>
      <xdr:row>99</xdr:row>
      <xdr:rowOff>153035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4086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213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515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128905</xdr:rowOff>
    </xdr:from>
    <xdr:to>
      <xdr:col>15</xdr:col>
      <xdr:colOff>50800</xdr:colOff>
      <xdr:row>99</xdr:row>
      <xdr:rowOff>153035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10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213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103505</xdr:rowOff>
    </xdr:from>
    <xdr:to>
      <xdr:col>10</xdr:col>
      <xdr:colOff>114300</xdr:colOff>
      <xdr:row>98</xdr:row>
      <xdr:rowOff>128905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3415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2130" cy="25654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158750</xdr:rowOff>
    </xdr:from>
    <xdr:ext cx="53213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960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99</xdr:row>
      <xdr:rowOff>43180</xdr:rowOff>
    </xdr:from>
    <xdr:to>
      <xdr:col>24</xdr:col>
      <xdr:colOff>114300</xdr:colOff>
      <xdr:row>99</xdr:row>
      <xdr:rowOff>144780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129540</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16510</xdr:rowOff>
    </xdr:from>
    <xdr:to>
      <xdr:col>20</xdr:col>
      <xdr:colOff>38100</xdr:colOff>
      <xdr:row>99</xdr:row>
      <xdr:rowOff>118110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109220</xdr:rowOff>
    </xdr:from>
    <xdr:ext cx="532130" cy="25654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70827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102235</xdr:rowOff>
    </xdr:from>
    <xdr:to>
      <xdr:col>15</xdr:col>
      <xdr:colOff>101600</xdr:colOff>
      <xdr:row>100</xdr:row>
      <xdr:rowOff>32385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100</xdr:row>
      <xdr:rowOff>23495</xdr:rowOff>
    </xdr:from>
    <xdr:ext cx="53213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7168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78105</xdr:rowOff>
    </xdr:from>
    <xdr:to>
      <xdr:col>10</xdr:col>
      <xdr:colOff>165100</xdr:colOff>
      <xdr:row>99</xdr:row>
      <xdr:rowOff>8255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170815</xdr:rowOff>
    </xdr:from>
    <xdr:ext cx="532130"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9729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52705</xdr:rowOff>
    </xdr:from>
    <xdr:to>
      <xdr:col>6</xdr:col>
      <xdr:colOff>38100</xdr:colOff>
      <xdr:row>97</xdr:row>
      <xdr:rowOff>154940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170815</xdr:rowOff>
    </xdr:from>
    <xdr:ext cx="532130"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458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820"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82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820" cy="25654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82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82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654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654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7360" cy="25654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736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7360" cy="2565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654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701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7015"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7015"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7015"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654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40640</xdr:rowOff>
    </xdr:from>
    <xdr:to>
      <xdr:col>55</xdr:col>
      <xdr:colOff>0</xdr:colOff>
      <xdr:row>57</xdr:row>
      <xdr:rowOff>132080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1329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132080</xdr:rowOff>
    </xdr:from>
    <xdr:to>
      <xdr:col>50</xdr:col>
      <xdr:colOff>114300</xdr:colOff>
      <xdr:row>57</xdr:row>
      <xdr:rowOff>167640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04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3213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90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167640</xdr:rowOff>
    </xdr:from>
    <xdr:to>
      <xdr:col>45</xdr:col>
      <xdr:colOff>177800</xdr:colOff>
      <xdr:row>58</xdr:row>
      <xdr:rowOff>3175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40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32130" cy="25654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481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154940</xdr:rowOff>
    </xdr:from>
    <xdr:to>
      <xdr:col>41</xdr:col>
      <xdr:colOff>50800</xdr:colOff>
      <xdr:row>58</xdr:row>
      <xdr:rowOff>3175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27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32130" cy="25654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47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2130" cy="25654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139065</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80645</xdr:rowOff>
    </xdr:from>
    <xdr:to>
      <xdr:col>50</xdr:col>
      <xdr:colOff>165100</xdr:colOff>
      <xdr:row>58</xdr:row>
      <xdr:rowOff>10795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1905</xdr:rowOff>
    </xdr:from>
    <xdr:ext cx="53213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46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116840</xdr:rowOff>
    </xdr:from>
    <xdr:to>
      <xdr:col>46</xdr:col>
      <xdr:colOff>38100</xdr:colOff>
      <xdr:row>58</xdr:row>
      <xdr:rowOff>46990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38100</xdr:rowOff>
    </xdr:from>
    <xdr:ext cx="53213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8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53975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45085</xdr:rowOff>
    </xdr:from>
    <xdr:ext cx="532130" cy="2584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9891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103505</xdr:rowOff>
    </xdr:from>
    <xdr:to>
      <xdr:col>36</xdr:col>
      <xdr:colOff>165100</xdr:colOff>
      <xdr:row>58</xdr:row>
      <xdr:rowOff>33655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24765</xdr:rowOff>
    </xdr:from>
    <xdr:ext cx="53213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68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654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83820</xdr:rowOff>
    </xdr:from>
    <xdr:to>
      <xdr:col>55</xdr:col>
      <xdr:colOff>0</xdr:colOff>
      <xdr:row>72</xdr:row>
      <xdr:rowOff>119380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282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72390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1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119380</xdr:rowOff>
    </xdr:from>
    <xdr:to>
      <xdr:col>50</xdr:col>
      <xdr:colOff>114300</xdr:colOff>
      <xdr:row>74</xdr:row>
      <xdr:rowOff>26035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6378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2130" cy="25654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049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26035</xdr:rowOff>
    </xdr:from>
    <xdr:to>
      <xdr:col>45</xdr:col>
      <xdr:colOff>177800</xdr:colOff>
      <xdr:row>76</xdr:row>
      <xdr:rowOff>1905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13335"/>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1905</xdr:rowOff>
    </xdr:from>
    <xdr:ext cx="53213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3032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1905</xdr:rowOff>
    </xdr:from>
    <xdr:to>
      <xdr:col>41</xdr:col>
      <xdr:colOff>50800</xdr:colOff>
      <xdr:row>76</xdr:row>
      <xdr:rowOff>1905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032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11430</xdr:rowOff>
    </xdr:from>
    <xdr:ext cx="53213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213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33655</xdr:rowOff>
    </xdr:from>
    <xdr:ext cx="532130" cy="2584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2353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33020</xdr:rowOff>
    </xdr:from>
    <xdr:to>
      <xdr:col>55</xdr:col>
      <xdr:colOff>50800</xdr:colOff>
      <xdr:row>72</xdr:row>
      <xdr:rowOff>134620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55880</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28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68580</xdr:rowOff>
    </xdr:from>
    <xdr:to>
      <xdr:col>50</xdr:col>
      <xdr:colOff>165100</xdr:colOff>
      <xdr:row>72</xdr:row>
      <xdr:rowOff>170180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15240</xdr:rowOff>
    </xdr:from>
    <xdr:ext cx="53213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188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146685</xdr:rowOff>
    </xdr:from>
    <xdr:to>
      <xdr:col>46</xdr:col>
      <xdr:colOff>38100</xdr:colOff>
      <xdr:row>74</xdr:row>
      <xdr:rowOff>76835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93345</xdr:rowOff>
    </xdr:from>
    <xdr:ext cx="53213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2437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122555</xdr:rowOff>
    </xdr:from>
    <xdr:to>
      <xdr:col>41</xdr:col>
      <xdr:colOff>101600</xdr:colOff>
      <xdr:row>76</xdr:row>
      <xdr:rowOff>52705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69215</xdr:rowOff>
    </xdr:from>
    <xdr:ext cx="53213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756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122555</xdr:rowOff>
    </xdr:from>
    <xdr:to>
      <xdr:col>36</xdr:col>
      <xdr:colOff>165100</xdr:colOff>
      <xdr:row>76</xdr:row>
      <xdr:rowOff>52705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69215</xdr:rowOff>
    </xdr:from>
    <xdr:ext cx="53213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2756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654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10795</xdr:rowOff>
    </xdr:from>
    <xdr:to>
      <xdr:col>55</xdr:col>
      <xdr:colOff>0</xdr:colOff>
      <xdr:row>98</xdr:row>
      <xdr:rowOff>66040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2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10795</xdr:rowOff>
    </xdr:from>
    <xdr:to>
      <xdr:col>50</xdr:col>
      <xdr:colOff>114300</xdr:colOff>
      <xdr:row>98</xdr:row>
      <xdr:rowOff>112395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289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2130" cy="25654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112395</xdr:rowOff>
    </xdr:from>
    <xdr:to>
      <xdr:col>45</xdr:col>
      <xdr:colOff>177800</xdr:colOff>
      <xdr:row>98</xdr:row>
      <xdr:rowOff>158115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144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2130" cy="25654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51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158115</xdr:rowOff>
    </xdr:from>
    <xdr:to>
      <xdr:col>41</xdr:col>
      <xdr:colOff>50800</xdr:colOff>
      <xdr:row>99</xdr:row>
      <xdr:rowOff>15875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602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2130" cy="25654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68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2130" cy="25654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33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15240</xdr:rowOff>
    </xdr:from>
    <xdr:to>
      <xdr:col>55</xdr:col>
      <xdr:colOff>50800</xdr:colOff>
      <xdr:row>98</xdr:row>
      <xdr:rowOff>116840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165100</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132080</xdr:rowOff>
    </xdr:from>
    <xdr:to>
      <xdr:col>50</xdr:col>
      <xdr:colOff>165100</xdr:colOff>
      <xdr:row>98</xdr:row>
      <xdr:rowOff>61595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52705</xdr:rowOff>
    </xdr:from>
    <xdr:ext cx="532130" cy="25654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854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61595</xdr:rowOff>
    </xdr:from>
    <xdr:to>
      <xdr:col>46</xdr:col>
      <xdr:colOff>38100</xdr:colOff>
      <xdr:row>98</xdr:row>
      <xdr:rowOff>163195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154940</xdr:rowOff>
    </xdr:from>
    <xdr:ext cx="532130" cy="25654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957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107315</xdr:rowOff>
    </xdr:from>
    <xdr:to>
      <xdr:col>41</xdr:col>
      <xdr:colOff>101600</xdr:colOff>
      <xdr:row>99</xdr:row>
      <xdr:rowOff>37465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29210</xdr:rowOff>
    </xdr:from>
    <xdr:ext cx="532130" cy="25654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7002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136525</xdr:rowOff>
    </xdr:from>
    <xdr:to>
      <xdr:col>36</xdr:col>
      <xdr:colOff>165100</xdr:colOff>
      <xdr:row>99</xdr:row>
      <xdr:rowOff>66675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57785</xdr:rowOff>
    </xdr:from>
    <xdr:ext cx="53213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703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654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64135</xdr:rowOff>
    </xdr:from>
    <xdr:to>
      <xdr:col>85</xdr:col>
      <xdr:colOff>127000</xdr:colOff>
      <xdr:row>37</xdr:row>
      <xdr:rowOff>96520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077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96520</xdr:rowOff>
    </xdr:from>
    <xdr:to>
      <xdr:col>81</xdr:col>
      <xdr:colOff>50800</xdr:colOff>
      <xdr:row>37</xdr:row>
      <xdr:rowOff>109855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401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17780</xdr:rowOff>
    </xdr:from>
    <xdr:ext cx="532130" cy="25654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18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69215</xdr:rowOff>
    </xdr:from>
    <xdr:to>
      <xdr:col>76</xdr:col>
      <xdr:colOff>114300</xdr:colOff>
      <xdr:row>37</xdr:row>
      <xdr:rowOff>109855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128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156210</xdr:rowOff>
    </xdr:from>
    <xdr:ext cx="532130" cy="25654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69215</xdr:rowOff>
    </xdr:from>
    <xdr:to>
      <xdr:col>71</xdr:col>
      <xdr:colOff>177800</xdr:colOff>
      <xdr:row>37</xdr:row>
      <xdr:rowOff>88900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128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40640</xdr:rowOff>
    </xdr:from>
    <xdr:ext cx="532130" cy="25654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4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3213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92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13335</xdr:rowOff>
    </xdr:from>
    <xdr:to>
      <xdr:col>85</xdr:col>
      <xdr:colOff>177800</xdr:colOff>
      <xdr:row>37</xdr:row>
      <xdr:rowOff>114935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163195</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45720</xdr:rowOff>
    </xdr:from>
    <xdr:to>
      <xdr:col>81</xdr:col>
      <xdr:colOff>101600</xdr:colOff>
      <xdr:row>37</xdr:row>
      <xdr:rowOff>147320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138430</xdr:rowOff>
    </xdr:from>
    <xdr:ext cx="53213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482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59055</xdr:rowOff>
    </xdr:from>
    <xdr:to>
      <xdr:col>76</xdr:col>
      <xdr:colOff>165100</xdr:colOff>
      <xdr:row>37</xdr:row>
      <xdr:rowOff>160655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151765</xdr:rowOff>
    </xdr:from>
    <xdr:ext cx="53213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495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18415</xdr:rowOff>
    </xdr:from>
    <xdr:to>
      <xdr:col>72</xdr:col>
      <xdr:colOff>38100</xdr:colOff>
      <xdr:row>37</xdr:row>
      <xdr:rowOff>120650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111760</xdr:rowOff>
    </xdr:from>
    <xdr:ext cx="532130" cy="25654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455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213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474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654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09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654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38735</xdr:rowOff>
    </xdr:from>
    <xdr:to>
      <xdr:col>85</xdr:col>
      <xdr:colOff>127000</xdr:colOff>
      <xdr:row>57</xdr:row>
      <xdr:rowOff>74930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1138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74930</xdr:rowOff>
    </xdr:from>
    <xdr:to>
      <xdr:col>81</xdr:col>
      <xdr:colOff>50800</xdr:colOff>
      <xdr:row>57</xdr:row>
      <xdr:rowOff>113030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47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213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113030</xdr:rowOff>
    </xdr:from>
    <xdr:to>
      <xdr:col>76</xdr:col>
      <xdr:colOff>114300</xdr:colOff>
      <xdr:row>57</xdr:row>
      <xdr:rowOff>150495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85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3213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480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150495</xdr:rowOff>
    </xdr:from>
    <xdr:to>
      <xdr:col>71</xdr:col>
      <xdr:colOff>177800</xdr:colOff>
      <xdr:row>58</xdr:row>
      <xdr:rowOff>34290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31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2130" cy="25654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8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2130" cy="25654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596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159385</xdr:rowOff>
    </xdr:from>
    <xdr:to>
      <xdr:col>85</xdr:col>
      <xdr:colOff>177800</xdr:colOff>
      <xdr:row>57</xdr:row>
      <xdr:rowOff>89535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137795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116205</xdr:rowOff>
    </xdr:from>
    <xdr:ext cx="53213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9888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62230</xdr:rowOff>
    </xdr:from>
    <xdr:to>
      <xdr:col>76</xdr:col>
      <xdr:colOff>165100</xdr:colOff>
      <xdr:row>57</xdr:row>
      <xdr:rowOff>163830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154940</xdr:rowOff>
    </xdr:from>
    <xdr:ext cx="532130" cy="25654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927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99695</xdr:rowOff>
    </xdr:from>
    <xdr:to>
      <xdr:col>72</xdr:col>
      <xdr:colOff>38100</xdr:colOff>
      <xdr:row>58</xdr:row>
      <xdr:rowOff>29845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20955</xdr:rowOff>
    </xdr:from>
    <xdr:ext cx="532130" cy="25654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965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154940</xdr:rowOff>
    </xdr:from>
    <xdr:to>
      <xdr:col>67</xdr:col>
      <xdr:colOff>101600</xdr:colOff>
      <xdr:row>58</xdr:row>
      <xdr:rowOff>85090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76200</xdr:rowOff>
    </xdr:from>
    <xdr:ext cx="532130" cy="25654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020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654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654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83185</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62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654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119380</xdr:rowOff>
    </xdr:from>
    <xdr:to>
      <xdr:col>81</xdr:col>
      <xdr:colOff>50800</xdr:colOff>
      <xdr:row>78</xdr:row>
      <xdr:rowOff>83185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2103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7360" cy="25654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119380</xdr:rowOff>
    </xdr:from>
    <xdr:to>
      <xdr:col>76</xdr:col>
      <xdr:colOff>114300</xdr:colOff>
      <xdr:row>77</xdr:row>
      <xdr:rowOff>163830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21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736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163830</xdr:rowOff>
    </xdr:from>
    <xdr:to>
      <xdr:col>71</xdr:col>
      <xdr:colOff>177800</xdr:colOff>
      <xdr:row>78</xdr:row>
      <xdr:rowOff>88900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654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73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943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73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32385</xdr:rowOff>
    </xdr:from>
    <xdr:to>
      <xdr:col>81</xdr:col>
      <xdr:colOff>101600</xdr:colOff>
      <xdr:row>78</xdr:row>
      <xdr:rowOff>133985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125095</xdr:rowOff>
    </xdr:from>
    <xdr:ext cx="46736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350" y="13498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68580</xdr:rowOff>
    </xdr:from>
    <xdr:to>
      <xdr:col>76</xdr:col>
      <xdr:colOff>165100</xdr:colOff>
      <xdr:row>77</xdr:row>
      <xdr:rowOff>170180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161290</xdr:rowOff>
    </xdr:from>
    <xdr:ext cx="46736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350" y="13362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113030</xdr:rowOff>
    </xdr:from>
    <xdr:to>
      <xdr:col>72</xdr:col>
      <xdr:colOff>38100</xdr:colOff>
      <xdr:row>78</xdr:row>
      <xdr:rowOff>43180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34290</xdr:rowOff>
    </xdr:from>
    <xdr:ext cx="46736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350" y="13407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38100</xdr:rowOff>
    </xdr:from>
    <xdr:to>
      <xdr:col>67</xdr:col>
      <xdr:colOff>101600</xdr:colOff>
      <xdr:row>78</xdr:row>
      <xdr:rowOff>139700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130810</xdr:rowOff>
    </xdr:from>
    <xdr:ext cx="46736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503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654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654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164465</xdr:rowOff>
    </xdr:from>
    <xdr:to>
      <xdr:col>85</xdr:col>
      <xdr:colOff>127000</xdr:colOff>
      <xdr:row>96</xdr:row>
      <xdr:rowOff>635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52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160020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164465</xdr:rowOff>
    </xdr:from>
    <xdr:to>
      <xdr:col>81</xdr:col>
      <xdr:colOff>50800</xdr:colOff>
      <xdr:row>96</xdr:row>
      <xdr:rowOff>635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522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32130" cy="25654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034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169545</xdr:rowOff>
    </xdr:from>
    <xdr:to>
      <xdr:col>76</xdr:col>
      <xdr:colOff>114300</xdr:colOff>
      <xdr:row>96</xdr:row>
      <xdr:rowOff>635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57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2130" cy="25654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45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169545</xdr:rowOff>
    </xdr:from>
    <xdr:to>
      <xdr:col>71</xdr:col>
      <xdr:colOff>177800</xdr:colOff>
      <xdr:row>96</xdr:row>
      <xdr:rowOff>6350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572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143510</xdr:rowOff>
    </xdr:from>
    <xdr:ext cx="532130" cy="25654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08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2130" cy="25654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102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121285</xdr:rowOff>
    </xdr:from>
    <xdr:to>
      <xdr:col>85</xdr:col>
      <xdr:colOff>177800</xdr:colOff>
      <xdr:row>96</xdr:row>
      <xdr:rowOff>52070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99695</xdr:rowOff>
    </xdr:from>
    <xdr:ext cx="534670" cy="25654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74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113665</xdr:rowOff>
    </xdr:from>
    <xdr:to>
      <xdr:col>81</xdr:col>
      <xdr:colOff>101600</xdr:colOff>
      <xdr:row>96</xdr:row>
      <xdr:rowOff>43815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34925</xdr:rowOff>
    </xdr:from>
    <xdr:ext cx="53213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4941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121285</xdr:rowOff>
    </xdr:from>
    <xdr:to>
      <xdr:col>76</xdr:col>
      <xdr:colOff>165100</xdr:colOff>
      <xdr:row>96</xdr:row>
      <xdr:rowOff>52070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42545</xdr:rowOff>
    </xdr:from>
    <xdr:ext cx="532130" cy="25654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501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118745</xdr:rowOff>
    </xdr:from>
    <xdr:to>
      <xdr:col>72</xdr:col>
      <xdr:colOff>38100</xdr:colOff>
      <xdr:row>96</xdr:row>
      <xdr:rowOff>48895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40640</xdr:rowOff>
    </xdr:from>
    <xdr:ext cx="532130" cy="25654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499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47625</xdr:rowOff>
    </xdr:from>
    <xdr:ext cx="53213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506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654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65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654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項目である民生費は、前年度比10,954円減の160,495円となった。これは、子育て世帯への臨時特別給付金事業や住民税非課税世帯等に対する臨時特別給付金給付事業等分の減少が主な要因である。また、15,414円減の46,831円となった総務費の大幅な減額の要因は、各種基金の積立金が減少したことによるものである。前年度比4,791円増の18,230円となった農林水産業費については、大幅増額の要因として、火災のあった道の駅きつれがわの復旧工事費等が挙げられる。商工費については、前年度比1,546円増の47,437円で、依然として新型コロナウイルス感染症対策として実施した中小企業振興資金融資事業の影響が続いており、全国平均、栃木県平均、類似団体平均を大幅に上回った。今後も施策の現状分析を実施し、適正な予算配分とな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財政調整基金について、令和4年度は11百万円の積立をし、目標とする標準財政規模比20%を維持することが出来た。</a:t>
          </a:r>
        </a:p>
        <a:p>
          <a:r>
            <a:rPr kumimoji="1" lang="ja-JP" altLang="en-US" sz="1400">
              <a:latin typeface="ＭＳ ゴシック"/>
              <a:ea typeface="ＭＳ ゴシック"/>
            </a:rPr>
            <a:t>実質収支については地方交付税の増加等により1.02%の増加となった。また、実質単年度収支については、財政調整基金を積立し、黒字を維持した。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M13" sqref="M13:Q13"/>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7" t="s">
        <v>134</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5" x14ac:dyDescent="0.2">
      <c r="B2" s="3" t="s">
        <v>135</v>
      </c>
      <c r="C2" s="3"/>
      <c r="D2" s="10"/>
    </row>
    <row r="3" spans="1:119" ht="18.75" customHeight="1" x14ac:dyDescent="0.2">
      <c r="A3" s="2"/>
      <c r="B3" s="362" t="s">
        <v>138</v>
      </c>
      <c r="C3" s="363"/>
      <c r="D3" s="363"/>
      <c r="E3" s="364"/>
      <c r="F3" s="364"/>
      <c r="G3" s="364"/>
      <c r="H3" s="364"/>
      <c r="I3" s="364"/>
      <c r="J3" s="364"/>
      <c r="K3" s="364"/>
      <c r="L3" s="364" t="s">
        <v>140</v>
      </c>
      <c r="M3" s="364"/>
      <c r="N3" s="364"/>
      <c r="O3" s="364"/>
      <c r="P3" s="364"/>
      <c r="Q3" s="364"/>
      <c r="R3" s="370"/>
      <c r="S3" s="370"/>
      <c r="T3" s="370"/>
      <c r="U3" s="370"/>
      <c r="V3" s="371"/>
      <c r="W3" s="375" t="s">
        <v>142</v>
      </c>
      <c r="X3" s="376"/>
      <c r="Y3" s="376"/>
      <c r="Z3" s="376"/>
      <c r="AA3" s="376"/>
      <c r="AB3" s="363"/>
      <c r="AC3" s="370" t="s">
        <v>144</v>
      </c>
      <c r="AD3" s="376"/>
      <c r="AE3" s="376"/>
      <c r="AF3" s="376"/>
      <c r="AG3" s="376"/>
      <c r="AH3" s="376"/>
      <c r="AI3" s="376"/>
      <c r="AJ3" s="376"/>
      <c r="AK3" s="376"/>
      <c r="AL3" s="380"/>
      <c r="AM3" s="375" t="s">
        <v>145</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149</v>
      </c>
      <c r="BO3" s="376"/>
      <c r="BP3" s="376"/>
      <c r="BQ3" s="376"/>
      <c r="BR3" s="376"/>
      <c r="BS3" s="376"/>
      <c r="BT3" s="376"/>
      <c r="BU3" s="380"/>
      <c r="BV3" s="375" t="s">
        <v>151</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153</v>
      </c>
      <c r="CU3" s="376"/>
      <c r="CV3" s="376"/>
      <c r="CW3" s="376"/>
      <c r="CX3" s="376"/>
      <c r="CY3" s="376"/>
      <c r="CZ3" s="376"/>
      <c r="DA3" s="380"/>
      <c r="DB3" s="375" t="s">
        <v>130</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154</v>
      </c>
      <c r="AZ4" s="461"/>
      <c r="BA4" s="461"/>
      <c r="BB4" s="461"/>
      <c r="BC4" s="461"/>
      <c r="BD4" s="461"/>
      <c r="BE4" s="461"/>
      <c r="BF4" s="461"/>
      <c r="BG4" s="461"/>
      <c r="BH4" s="461"/>
      <c r="BI4" s="461"/>
      <c r="BJ4" s="461"/>
      <c r="BK4" s="461"/>
      <c r="BL4" s="461"/>
      <c r="BM4" s="462"/>
      <c r="BN4" s="444">
        <v>22652054</v>
      </c>
      <c r="BO4" s="445"/>
      <c r="BP4" s="445"/>
      <c r="BQ4" s="445"/>
      <c r="BR4" s="445"/>
      <c r="BS4" s="445"/>
      <c r="BT4" s="445"/>
      <c r="BU4" s="446"/>
      <c r="BV4" s="444">
        <v>23440018</v>
      </c>
      <c r="BW4" s="445"/>
      <c r="BX4" s="445"/>
      <c r="BY4" s="445"/>
      <c r="BZ4" s="445"/>
      <c r="CA4" s="445"/>
      <c r="CB4" s="445"/>
      <c r="CC4" s="446"/>
      <c r="CD4" s="515" t="s">
        <v>150</v>
      </c>
      <c r="CE4" s="516"/>
      <c r="CF4" s="516"/>
      <c r="CG4" s="516"/>
      <c r="CH4" s="516"/>
      <c r="CI4" s="516"/>
      <c r="CJ4" s="516"/>
      <c r="CK4" s="516"/>
      <c r="CL4" s="516"/>
      <c r="CM4" s="516"/>
      <c r="CN4" s="516"/>
      <c r="CO4" s="516"/>
      <c r="CP4" s="516"/>
      <c r="CQ4" s="516"/>
      <c r="CR4" s="516"/>
      <c r="CS4" s="517"/>
      <c r="CT4" s="549">
        <v>15</v>
      </c>
      <c r="CU4" s="550"/>
      <c r="CV4" s="550"/>
      <c r="CW4" s="550"/>
      <c r="CX4" s="550"/>
      <c r="CY4" s="550"/>
      <c r="CZ4" s="550"/>
      <c r="DA4" s="551"/>
      <c r="DB4" s="549">
        <v>14</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155</v>
      </c>
      <c r="AN5" s="448"/>
      <c r="AO5" s="448"/>
      <c r="AP5" s="448"/>
      <c r="AQ5" s="448"/>
      <c r="AR5" s="448"/>
      <c r="AS5" s="448"/>
      <c r="AT5" s="449"/>
      <c r="AU5" s="487" t="s">
        <v>73</v>
      </c>
      <c r="AV5" s="488"/>
      <c r="AW5" s="488"/>
      <c r="AX5" s="488"/>
      <c r="AY5" s="454" t="s">
        <v>146</v>
      </c>
      <c r="AZ5" s="455"/>
      <c r="BA5" s="455"/>
      <c r="BB5" s="455"/>
      <c r="BC5" s="455"/>
      <c r="BD5" s="455"/>
      <c r="BE5" s="455"/>
      <c r="BF5" s="455"/>
      <c r="BG5" s="455"/>
      <c r="BH5" s="455"/>
      <c r="BI5" s="455"/>
      <c r="BJ5" s="455"/>
      <c r="BK5" s="455"/>
      <c r="BL5" s="455"/>
      <c r="BM5" s="456"/>
      <c r="BN5" s="457">
        <v>20624823</v>
      </c>
      <c r="BO5" s="458"/>
      <c r="BP5" s="458"/>
      <c r="BQ5" s="458"/>
      <c r="BR5" s="458"/>
      <c r="BS5" s="458"/>
      <c r="BT5" s="458"/>
      <c r="BU5" s="459"/>
      <c r="BV5" s="457">
        <v>21732678</v>
      </c>
      <c r="BW5" s="458"/>
      <c r="BX5" s="458"/>
      <c r="BY5" s="458"/>
      <c r="BZ5" s="458"/>
      <c r="CA5" s="458"/>
      <c r="CB5" s="458"/>
      <c r="CC5" s="459"/>
      <c r="CD5" s="468" t="s">
        <v>157</v>
      </c>
      <c r="CE5" s="419"/>
      <c r="CF5" s="419"/>
      <c r="CG5" s="419"/>
      <c r="CH5" s="419"/>
      <c r="CI5" s="419"/>
      <c r="CJ5" s="419"/>
      <c r="CK5" s="419"/>
      <c r="CL5" s="419"/>
      <c r="CM5" s="419"/>
      <c r="CN5" s="419"/>
      <c r="CO5" s="419"/>
      <c r="CP5" s="419"/>
      <c r="CQ5" s="419"/>
      <c r="CR5" s="419"/>
      <c r="CS5" s="469"/>
      <c r="CT5" s="320">
        <v>93.6</v>
      </c>
      <c r="CU5" s="321"/>
      <c r="CV5" s="321"/>
      <c r="CW5" s="321"/>
      <c r="CX5" s="321"/>
      <c r="CY5" s="321"/>
      <c r="CZ5" s="321"/>
      <c r="DA5" s="322"/>
      <c r="DB5" s="320">
        <v>87.8</v>
      </c>
      <c r="DC5" s="321"/>
      <c r="DD5" s="321"/>
      <c r="DE5" s="321"/>
      <c r="DF5" s="321"/>
      <c r="DG5" s="321"/>
      <c r="DH5" s="321"/>
      <c r="DI5" s="322"/>
    </row>
    <row r="6" spans="1:119" ht="18.75" customHeight="1" x14ac:dyDescent="0.2">
      <c r="A6" s="2"/>
      <c r="B6" s="383" t="s">
        <v>159</v>
      </c>
      <c r="C6" s="334"/>
      <c r="D6" s="334"/>
      <c r="E6" s="384"/>
      <c r="F6" s="384"/>
      <c r="G6" s="384"/>
      <c r="H6" s="384"/>
      <c r="I6" s="384"/>
      <c r="J6" s="384"/>
      <c r="K6" s="384"/>
      <c r="L6" s="384" t="s">
        <v>79</v>
      </c>
      <c r="M6" s="384"/>
      <c r="N6" s="384"/>
      <c r="O6" s="384"/>
      <c r="P6" s="384"/>
      <c r="Q6" s="384"/>
      <c r="R6" s="332"/>
      <c r="S6" s="332"/>
      <c r="T6" s="332"/>
      <c r="U6" s="332"/>
      <c r="V6" s="388"/>
      <c r="W6" s="391" t="s">
        <v>161</v>
      </c>
      <c r="X6" s="333"/>
      <c r="Y6" s="333"/>
      <c r="Z6" s="333"/>
      <c r="AA6" s="333"/>
      <c r="AB6" s="334"/>
      <c r="AC6" s="394" t="s">
        <v>162</v>
      </c>
      <c r="AD6" s="395"/>
      <c r="AE6" s="395"/>
      <c r="AF6" s="395"/>
      <c r="AG6" s="395"/>
      <c r="AH6" s="395"/>
      <c r="AI6" s="395"/>
      <c r="AJ6" s="395"/>
      <c r="AK6" s="395"/>
      <c r="AL6" s="396"/>
      <c r="AM6" s="486" t="s">
        <v>77</v>
      </c>
      <c r="AN6" s="448"/>
      <c r="AO6" s="448"/>
      <c r="AP6" s="448"/>
      <c r="AQ6" s="448"/>
      <c r="AR6" s="448"/>
      <c r="AS6" s="448"/>
      <c r="AT6" s="449"/>
      <c r="AU6" s="487" t="s">
        <v>73</v>
      </c>
      <c r="AV6" s="488"/>
      <c r="AW6" s="488"/>
      <c r="AX6" s="488"/>
      <c r="AY6" s="454" t="s">
        <v>163</v>
      </c>
      <c r="AZ6" s="455"/>
      <c r="BA6" s="455"/>
      <c r="BB6" s="455"/>
      <c r="BC6" s="455"/>
      <c r="BD6" s="455"/>
      <c r="BE6" s="455"/>
      <c r="BF6" s="455"/>
      <c r="BG6" s="455"/>
      <c r="BH6" s="455"/>
      <c r="BI6" s="455"/>
      <c r="BJ6" s="455"/>
      <c r="BK6" s="455"/>
      <c r="BL6" s="455"/>
      <c r="BM6" s="456"/>
      <c r="BN6" s="457">
        <v>2027231</v>
      </c>
      <c r="BO6" s="458"/>
      <c r="BP6" s="458"/>
      <c r="BQ6" s="458"/>
      <c r="BR6" s="458"/>
      <c r="BS6" s="458"/>
      <c r="BT6" s="458"/>
      <c r="BU6" s="459"/>
      <c r="BV6" s="457">
        <v>1707340</v>
      </c>
      <c r="BW6" s="458"/>
      <c r="BX6" s="458"/>
      <c r="BY6" s="458"/>
      <c r="BZ6" s="458"/>
      <c r="CA6" s="458"/>
      <c r="CB6" s="458"/>
      <c r="CC6" s="459"/>
      <c r="CD6" s="468" t="s">
        <v>166</v>
      </c>
      <c r="CE6" s="419"/>
      <c r="CF6" s="419"/>
      <c r="CG6" s="419"/>
      <c r="CH6" s="419"/>
      <c r="CI6" s="419"/>
      <c r="CJ6" s="419"/>
      <c r="CK6" s="419"/>
      <c r="CL6" s="419"/>
      <c r="CM6" s="419"/>
      <c r="CN6" s="419"/>
      <c r="CO6" s="419"/>
      <c r="CP6" s="419"/>
      <c r="CQ6" s="419"/>
      <c r="CR6" s="419"/>
      <c r="CS6" s="469"/>
      <c r="CT6" s="544">
        <v>95.8</v>
      </c>
      <c r="CU6" s="545"/>
      <c r="CV6" s="545"/>
      <c r="CW6" s="545"/>
      <c r="CX6" s="545"/>
      <c r="CY6" s="545"/>
      <c r="CZ6" s="545"/>
      <c r="DA6" s="546"/>
      <c r="DB6" s="544">
        <v>95.6</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167</v>
      </c>
      <c r="AN7" s="448"/>
      <c r="AO7" s="448"/>
      <c r="AP7" s="448"/>
      <c r="AQ7" s="448"/>
      <c r="AR7" s="448"/>
      <c r="AS7" s="448"/>
      <c r="AT7" s="449"/>
      <c r="AU7" s="487" t="s">
        <v>168</v>
      </c>
      <c r="AV7" s="488"/>
      <c r="AW7" s="488"/>
      <c r="AX7" s="488"/>
      <c r="AY7" s="454" t="s">
        <v>170</v>
      </c>
      <c r="AZ7" s="455"/>
      <c r="BA7" s="455"/>
      <c r="BB7" s="455"/>
      <c r="BC7" s="455"/>
      <c r="BD7" s="455"/>
      <c r="BE7" s="455"/>
      <c r="BF7" s="455"/>
      <c r="BG7" s="455"/>
      <c r="BH7" s="455"/>
      <c r="BI7" s="455"/>
      <c r="BJ7" s="455"/>
      <c r="BK7" s="455"/>
      <c r="BL7" s="455"/>
      <c r="BM7" s="456"/>
      <c r="BN7" s="457">
        <v>327500</v>
      </c>
      <c r="BO7" s="458"/>
      <c r="BP7" s="458"/>
      <c r="BQ7" s="458"/>
      <c r="BR7" s="458"/>
      <c r="BS7" s="458"/>
      <c r="BT7" s="458"/>
      <c r="BU7" s="459"/>
      <c r="BV7" s="457">
        <v>87704</v>
      </c>
      <c r="BW7" s="458"/>
      <c r="BX7" s="458"/>
      <c r="BY7" s="458"/>
      <c r="BZ7" s="458"/>
      <c r="CA7" s="458"/>
      <c r="CB7" s="458"/>
      <c r="CC7" s="459"/>
      <c r="CD7" s="468" t="s">
        <v>171</v>
      </c>
      <c r="CE7" s="419"/>
      <c r="CF7" s="419"/>
      <c r="CG7" s="419"/>
      <c r="CH7" s="419"/>
      <c r="CI7" s="419"/>
      <c r="CJ7" s="419"/>
      <c r="CK7" s="419"/>
      <c r="CL7" s="419"/>
      <c r="CM7" s="419"/>
      <c r="CN7" s="419"/>
      <c r="CO7" s="419"/>
      <c r="CP7" s="419"/>
      <c r="CQ7" s="419"/>
      <c r="CR7" s="419"/>
      <c r="CS7" s="469"/>
      <c r="CT7" s="457">
        <v>11310488</v>
      </c>
      <c r="CU7" s="458"/>
      <c r="CV7" s="458"/>
      <c r="CW7" s="458"/>
      <c r="CX7" s="458"/>
      <c r="CY7" s="458"/>
      <c r="CZ7" s="458"/>
      <c r="DA7" s="459"/>
      <c r="DB7" s="457">
        <v>11559418</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173</v>
      </c>
      <c r="AN8" s="448"/>
      <c r="AO8" s="448"/>
      <c r="AP8" s="448"/>
      <c r="AQ8" s="448"/>
      <c r="AR8" s="448"/>
      <c r="AS8" s="448"/>
      <c r="AT8" s="449"/>
      <c r="AU8" s="487" t="s">
        <v>73</v>
      </c>
      <c r="AV8" s="488"/>
      <c r="AW8" s="488"/>
      <c r="AX8" s="488"/>
      <c r="AY8" s="454" t="s">
        <v>175</v>
      </c>
      <c r="AZ8" s="455"/>
      <c r="BA8" s="455"/>
      <c r="BB8" s="455"/>
      <c r="BC8" s="455"/>
      <c r="BD8" s="455"/>
      <c r="BE8" s="455"/>
      <c r="BF8" s="455"/>
      <c r="BG8" s="455"/>
      <c r="BH8" s="455"/>
      <c r="BI8" s="455"/>
      <c r="BJ8" s="455"/>
      <c r="BK8" s="455"/>
      <c r="BL8" s="455"/>
      <c r="BM8" s="456"/>
      <c r="BN8" s="457">
        <v>1699731</v>
      </c>
      <c r="BO8" s="458"/>
      <c r="BP8" s="458"/>
      <c r="BQ8" s="458"/>
      <c r="BR8" s="458"/>
      <c r="BS8" s="458"/>
      <c r="BT8" s="458"/>
      <c r="BU8" s="459"/>
      <c r="BV8" s="457">
        <v>1619636</v>
      </c>
      <c r="BW8" s="458"/>
      <c r="BX8" s="458"/>
      <c r="BY8" s="458"/>
      <c r="BZ8" s="458"/>
      <c r="CA8" s="458"/>
      <c r="CB8" s="458"/>
      <c r="CC8" s="459"/>
      <c r="CD8" s="468" t="s">
        <v>176</v>
      </c>
      <c r="CE8" s="419"/>
      <c r="CF8" s="419"/>
      <c r="CG8" s="419"/>
      <c r="CH8" s="419"/>
      <c r="CI8" s="419"/>
      <c r="CJ8" s="419"/>
      <c r="CK8" s="419"/>
      <c r="CL8" s="419"/>
      <c r="CM8" s="419"/>
      <c r="CN8" s="419"/>
      <c r="CO8" s="419"/>
      <c r="CP8" s="419"/>
      <c r="CQ8" s="419"/>
      <c r="CR8" s="419"/>
      <c r="CS8" s="469"/>
      <c r="CT8" s="520">
        <v>0.71</v>
      </c>
      <c r="CU8" s="521"/>
      <c r="CV8" s="521"/>
      <c r="CW8" s="521"/>
      <c r="CX8" s="521"/>
      <c r="CY8" s="521"/>
      <c r="CZ8" s="521"/>
      <c r="DA8" s="522"/>
      <c r="DB8" s="520">
        <v>0.73</v>
      </c>
      <c r="DC8" s="521"/>
      <c r="DD8" s="521"/>
      <c r="DE8" s="521"/>
      <c r="DF8" s="521"/>
      <c r="DG8" s="521"/>
      <c r="DH8" s="521"/>
      <c r="DI8" s="522"/>
    </row>
    <row r="9" spans="1:119" ht="18.75" customHeight="1" x14ac:dyDescent="0.2">
      <c r="A9" s="2"/>
      <c r="B9" s="403" t="s">
        <v>22</v>
      </c>
      <c r="C9" s="404"/>
      <c r="D9" s="404"/>
      <c r="E9" s="404"/>
      <c r="F9" s="404"/>
      <c r="G9" s="404"/>
      <c r="H9" s="404"/>
      <c r="I9" s="404"/>
      <c r="J9" s="404"/>
      <c r="K9" s="405"/>
      <c r="L9" s="538" t="s">
        <v>11</v>
      </c>
      <c r="M9" s="539"/>
      <c r="N9" s="539"/>
      <c r="O9" s="539"/>
      <c r="P9" s="539"/>
      <c r="Q9" s="540"/>
      <c r="R9" s="541">
        <v>44513</v>
      </c>
      <c r="S9" s="542"/>
      <c r="T9" s="542"/>
      <c r="U9" s="542"/>
      <c r="V9" s="543"/>
      <c r="W9" s="375" t="s">
        <v>177</v>
      </c>
      <c r="X9" s="376"/>
      <c r="Y9" s="376"/>
      <c r="Z9" s="376"/>
      <c r="AA9" s="376"/>
      <c r="AB9" s="376"/>
      <c r="AC9" s="376"/>
      <c r="AD9" s="376"/>
      <c r="AE9" s="376"/>
      <c r="AF9" s="376"/>
      <c r="AG9" s="376"/>
      <c r="AH9" s="376"/>
      <c r="AI9" s="376"/>
      <c r="AJ9" s="376"/>
      <c r="AK9" s="376"/>
      <c r="AL9" s="380"/>
      <c r="AM9" s="486" t="s">
        <v>179</v>
      </c>
      <c r="AN9" s="448"/>
      <c r="AO9" s="448"/>
      <c r="AP9" s="448"/>
      <c r="AQ9" s="448"/>
      <c r="AR9" s="448"/>
      <c r="AS9" s="448"/>
      <c r="AT9" s="449"/>
      <c r="AU9" s="487" t="s">
        <v>73</v>
      </c>
      <c r="AV9" s="488"/>
      <c r="AW9" s="488"/>
      <c r="AX9" s="488"/>
      <c r="AY9" s="454" t="s">
        <v>75</v>
      </c>
      <c r="AZ9" s="455"/>
      <c r="BA9" s="455"/>
      <c r="BB9" s="455"/>
      <c r="BC9" s="455"/>
      <c r="BD9" s="455"/>
      <c r="BE9" s="455"/>
      <c r="BF9" s="455"/>
      <c r="BG9" s="455"/>
      <c r="BH9" s="455"/>
      <c r="BI9" s="455"/>
      <c r="BJ9" s="455"/>
      <c r="BK9" s="455"/>
      <c r="BL9" s="455"/>
      <c r="BM9" s="456"/>
      <c r="BN9" s="457">
        <v>80095</v>
      </c>
      <c r="BO9" s="458"/>
      <c r="BP9" s="458"/>
      <c r="BQ9" s="458"/>
      <c r="BR9" s="458"/>
      <c r="BS9" s="458"/>
      <c r="BT9" s="458"/>
      <c r="BU9" s="459"/>
      <c r="BV9" s="457">
        <v>422045</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12.7</v>
      </c>
      <c r="CU9" s="321"/>
      <c r="CV9" s="321"/>
      <c r="CW9" s="321"/>
      <c r="CX9" s="321"/>
      <c r="CY9" s="321"/>
      <c r="CZ9" s="321"/>
      <c r="DA9" s="322"/>
      <c r="DB9" s="320">
        <v>13</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181</v>
      </c>
      <c r="M10" s="448"/>
      <c r="N10" s="448"/>
      <c r="O10" s="448"/>
      <c r="P10" s="448"/>
      <c r="Q10" s="449"/>
      <c r="R10" s="450">
        <v>44901</v>
      </c>
      <c r="S10" s="451"/>
      <c r="T10" s="451"/>
      <c r="U10" s="451"/>
      <c r="V10" s="453"/>
      <c r="W10" s="377"/>
      <c r="X10" s="378"/>
      <c r="Y10" s="378"/>
      <c r="Z10" s="378"/>
      <c r="AA10" s="378"/>
      <c r="AB10" s="378"/>
      <c r="AC10" s="378"/>
      <c r="AD10" s="378"/>
      <c r="AE10" s="378"/>
      <c r="AF10" s="378"/>
      <c r="AG10" s="378"/>
      <c r="AH10" s="378"/>
      <c r="AI10" s="378"/>
      <c r="AJ10" s="378"/>
      <c r="AK10" s="378"/>
      <c r="AL10" s="381"/>
      <c r="AM10" s="486" t="s">
        <v>183</v>
      </c>
      <c r="AN10" s="448"/>
      <c r="AO10" s="448"/>
      <c r="AP10" s="448"/>
      <c r="AQ10" s="448"/>
      <c r="AR10" s="448"/>
      <c r="AS10" s="448"/>
      <c r="AT10" s="449"/>
      <c r="AU10" s="487" t="s">
        <v>73</v>
      </c>
      <c r="AV10" s="488"/>
      <c r="AW10" s="488"/>
      <c r="AX10" s="488"/>
      <c r="AY10" s="454" t="s">
        <v>185</v>
      </c>
      <c r="AZ10" s="455"/>
      <c r="BA10" s="455"/>
      <c r="BB10" s="455"/>
      <c r="BC10" s="455"/>
      <c r="BD10" s="455"/>
      <c r="BE10" s="455"/>
      <c r="BF10" s="455"/>
      <c r="BG10" s="455"/>
      <c r="BH10" s="455"/>
      <c r="BI10" s="455"/>
      <c r="BJ10" s="455"/>
      <c r="BK10" s="455"/>
      <c r="BL10" s="455"/>
      <c r="BM10" s="456"/>
      <c r="BN10" s="457">
        <v>10852</v>
      </c>
      <c r="BO10" s="458"/>
      <c r="BP10" s="458"/>
      <c r="BQ10" s="458"/>
      <c r="BR10" s="458"/>
      <c r="BS10" s="458"/>
      <c r="BT10" s="458"/>
      <c r="BU10" s="459"/>
      <c r="BV10" s="457">
        <v>137877</v>
      </c>
      <c r="BW10" s="458"/>
      <c r="BX10" s="458"/>
      <c r="BY10" s="458"/>
      <c r="BZ10" s="458"/>
      <c r="CA10" s="458"/>
      <c r="CB10" s="458"/>
      <c r="CC10" s="459"/>
      <c r="CD10" s="22" t="s">
        <v>186</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188</v>
      </c>
      <c r="M11" s="421"/>
      <c r="N11" s="421"/>
      <c r="O11" s="421"/>
      <c r="P11" s="421"/>
      <c r="Q11" s="422"/>
      <c r="R11" s="535" t="s">
        <v>191</v>
      </c>
      <c r="S11" s="536"/>
      <c r="T11" s="536"/>
      <c r="U11" s="536"/>
      <c r="V11" s="537"/>
      <c r="W11" s="377"/>
      <c r="X11" s="378"/>
      <c r="Y11" s="378"/>
      <c r="Z11" s="378"/>
      <c r="AA11" s="378"/>
      <c r="AB11" s="378"/>
      <c r="AC11" s="378"/>
      <c r="AD11" s="378"/>
      <c r="AE11" s="378"/>
      <c r="AF11" s="378"/>
      <c r="AG11" s="378"/>
      <c r="AH11" s="378"/>
      <c r="AI11" s="378"/>
      <c r="AJ11" s="378"/>
      <c r="AK11" s="378"/>
      <c r="AL11" s="381"/>
      <c r="AM11" s="486" t="s">
        <v>194</v>
      </c>
      <c r="AN11" s="448"/>
      <c r="AO11" s="448"/>
      <c r="AP11" s="448"/>
      <c r="AQ11" s="448"/>
      <c r="AR11" s="448"/>
      <c r="AS11" s="448"/>
      <c r="AT11" s="449"/>
      <c r="AU11" s="487" t="s">
        <v>73</v>
      </c>
      <c r="AV11" s="488"/>
      <c r="AW11" s="488"/>
      <c r="AX11" s="488"/>
      <c r="AY11" s="454" t="s">
        <v>195</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8" t="s">
        <v>198</v>
      </c>
      <c r="CE11" s="419"/>
      <c r="CF11" s="419"/>
      <c r="CG11" s="419"/>
      <c r="CH11" s="419"/>
      <c r="CI11" s="419"/>
      <c r="CJ11" s="419"/>
      <c r="CK11" s="419"/>
      <c r="CL11" s="419"/>
      <c r="CM11" s="419"/>
      <c r="CN11" s="419"/>
      <c r="CO11" s="419"/>
      <c r="CP11" s="419"/>
      <c r="CQ11" s="419"/>
      <c r="CR11" s="419"/>
      <c r="CS11" s="469"/>
      <c r="CT11" s="520" t="s">
        <v>199</v>
      </c>
      <c r="CU11" s="521"/>
      <c r="CV11" s="521"/>
      <c r="CW11" s="521"/>
      <c r="CX11" s="521"/>
      <c r="CY11" s="521"/>
      <c r="CZ11" s="521"/>
      <c r="DA11" s="522"/>
      <c r="DB11" s="520" t="s">
        <v>199</v>
      </c>
      <c r="DC11" s="521"/>
      <c r="DD11" s="521"/>
      <c r="DE11" s="521"/>
      <c r="DF11" s="521"/>
      <c r="DG11" s="521"/>
      <c r="DH11" s="521"/>
      <c r="DI11" s="522"/>
    </row>
    <row r="12" spans="1:119" ht="18.75" customHeight="1" x14ac:dyDescent="0.2">
      <c r="A12" s="2"/>
      <c r="B12" s="406" t="s">
        <v>200</v>
      </c>
      <c r="C12" s="407"/>
      <c r="D12" s="407"/>
      <c r="E12" s="407"/>
      <c r="F12" s="407"/>
      <c r="G12" s="407"/>
      <c r="H12" s="407"/>
      <c r="I12" s="407"/>
      <c r="J12" s="407"/>
      <c r="K12" s="408"/>
      <c r="L12" s="523" t="s">
        <v>202</v>
      </c>
      <c r="M12" s="524"/>
      <c r="N12" s="524"/>
      <c r="O12" s="524"/>
      <c r="P12" s="524"/>
      <c r="Q12" s="525"/>
      <c r="R12" s="526">
        <v>43984</v>
      </c>
      <c r="S12" s="527"/>
      <c r="T12" s="527"/>
      <c r="U12" s="527"/>
      <c r="V12" s="528"/>
      <c r="W12" s="529" t="s">
        <v>5</v>
      </c>
      <c r="X12" s="488"/>
      <c r="Y12" s="488"/>
      <c r="Z12" s="488"/>
      <c r="AA12" s="488"/>
      <c r="AB12" s="530"/>
      <c r="AC12" s="531" t="s">
        <v>109</v>
      </c>
      <c r="AD12" s="532"/>
      <c r="AE12" s="532"/>
      <c r="AF12" s="532"/>
      <c r="AG12" s="533"/>
      <c r="AH12" s="531" t="s">
        <v>203</v>
      </c>
      <c r="AI12" s="532"/>
      <c r="AJ12" s="532"/>
      <c r="AK12" s="532"/>
      <c r="AL12" s="534"/>
      <c r="AM12" s="486" t="s">
        <v>205</v>
      </c>
      <c r="AN12" s="448"/>
      <c r="AO12" s="448"/>
      <c r="AP12" s="448"/>
      <c r="AQ12" s="448"/>
      <c r="AR12" s="448"/>
      <c r="AS12" s="448"/>
      <c r="AT12" s="449"/>
      <c r="AU12" s="487" t="s">
        <v>73</v>
      </c>
      <c r="AV12" s="488"/>
      <c r="AW12" s="488"/>
      <c r="AX12" s="488"/>
      <c r="AY12" s="454" t="s">
        <v>207</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8" t="s">
        <v>209</v>
      </c>
      <c r="CE12" s="419"/>
      <c r="CF12" s="419"/>
      <c r="CG12" s="419"/>
      <c r="CH12" s="419"/>
      <c r="CI12" s="419"/>
      <c r="CJ12" s="419"/>
      <c r="CK12" s="419"/>
      <c r="CL12" s="419"/>
      <c r="CM12" s="419"/>
      <c r="CN12" s="419"/>
      <c r="CO12" s="419"/>
      <c r="CP12" s="419"/>
      <c r="CQ12" s="419"/>
      <c r="CR12" s="419"/>
      <c r="CS12" s="469"/>
      <c r="CT12" s="520" t="s">
        <v>199</v>
      </c>
      <c r="CU12" s="521"/>
      <c r="CV12" s="521"/>
      <c r="CW12" s="521"/>
      <c r="CX12" s="521"/>
      <c r="CY12" s="521"/>
      <c r="CZ12" s="521"/>
      <c r="DA12" s="522"/>
      <c r="DB12" s="520" t="s">
        <v>199</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210</v>
      </c>
      <c r="N13" s="510"/>
      <c r="O13" s="510"/>
      <c r="P13" s="510"/>
      <c r="Q13" s="511"/>
      <c r="R13" s="512">
        <v>43485</v>
      </c>
      <c r="S13" s="513"/>
      <c r="T13" s="513"/>
      <c r="U13" s="513"/>
      <c r="V13" s="514"/>
      <c r="W13" s="391" t="s">
        <v>212</v>
      </c>
      <c r="X13" s="333"/>
      <c r="Y13" s="333"/>
      <c r="Z13" s="333"/>
      <c r="AA13" s="333"/>
      <c r="AB13" s="334"/>
      <c r="AC13" s="450">
        <v>1794</v>
      </c>
      <c r="AD13" s="451"/>
      <c r="AE13" s="451"/>
      <c r="AF13" s="451"/>
      <c r="AG13" s="452"/>
      <c r="AH13" s="450">
        <v>1904</v>
      </c>
      <c r="AI13" s="451"/>
      <c r="AJ13" s="451"/>
      <c r="AK13" s="451"/>
      <c r="AL13" s="453"/>
      <c r="AM13" s="486" t="s">
        <v>213</v>
      </c>
      <c r="AN13" s="448"/>
      <c r="AO13" s="448"/>
      <c r="AP13" s="448"/>
      <c r="AQ13" s="448"/>
      <c r="AR13" s="448"/>
      <c r="AS13" s="448"/>
      <c r="AT13" s="449"/>
      <c r="AU13" s="487" t="s">
        <v>168</v>
      </c>
      <c r="AV13" s="488"/>
      <c r="AW13" s="488"/>
      <c r="AX13" s="488"/>
      <c r="AY13" s="454" t="s">
        <v>215</v>
      </c>
      <c r="AZ13" s="455"/>
      <c r="BA13" s="455"/>
      <c r="BB13" s="455"/>
      <c r="BC13" s="455"/>
      <c r="BD13" s="455"/>
      <c r="BE13" s="455"/>
      <c r="BF13" s="455"/>
      <c r="BG13" s="455"/>
      <c r="BH13" s="455"/>
      <c r="BI13" s="455"/>
      <c r="BJ13" s="455"/>
      <c r="BK13" s="455"/>
      <c r="BL13" s="455"/>
      <c r="BM13" s="456"/>
      <c r="BN13" s="457">
        <v>90947</v>
      </c>
      <c r="BO13" s="458"/>
      <c r="BP13" s="458"/>
      <c r="BQ13" s="458"/>
      <c r="BR13" s="458"/>
      <c r="BS13" s="458"/>
      <c r="BT13" s="458"/>
      <c r="BU13" s="459"/>
      <c r="BV13" s="457">
        <v>559922</v>
      </c>
      <c r="BW13" s="458"/>
      <c r="BX13" s="458"/>
      <c r="BY13" s="458"/>
      <c r="BZ13" s="458"/>
      <c r="CA13" s="458"/>
      <c r="CB13" s="458"/>
      <c r="CC13" s="459"/>
      <c r="CD13" s="468" t="s">
        <v>218</v>
      </c>
      <c r="CE13" s="419"/>
      <c r="CF13" s="419"/>
      <c r="CG13" s="419"/>
      <c r="CH13" s="419"/>
      <c r="CI13" s="419"/>
      <c r="CJ13" s="419"/>
      <c r="CK13" s="419"/>
      <c r="CL13" s="419"/>
      <c r="CM13" s="419"/>
      <c r="CN13" s="419"/>
      <c r="CO13" s="419"/>
      <c r="CP13" s="419"/>
      <c r="CQ13" s="419"/>
      <c r="CR13" s="419"/>
      <c r="CS13" s="469"/>
      <c r="CT13" s="320">
        <v>7.8</v>
      </c>
      <c r="CU13" s="321"/>
      <c r="CV13" s="321"/>
      <c r="CW13" s="321"/>
      <c r="CX13" s="321"/>
      <c r="CY13" s="321"/>
      <c r="CZ13" s="321"/>
      <c r="DA13" s="322"/>
      <c r="DB13" s="320">
        <v>7.9</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219</v>
      </c>
      <c r="M14" s="518"/>
      <c r="N14" s="518"/>
      <c r="O14" s="518"/>
      <c r="P14" s="518"/>
      <c r="Q14" s="519"/>
      <c r="R14" s="512">
        <v>44006</v>
      </c>
      <c r="S14" s="513"/>
      <c r="T14" s="513"/>
      <c r="U14" s="513"/>
      <c r="V14" s="514"/>
      <c r="W14" s="379"/>
      <c r="X14" s="336"/>
      <c r="Y14" s="336"/>
      <c r="Z14" s="336"/>
      <c r="AA14" s="336"/>
      <c r="AB14" s="337"/>
      <c r="AC14" s="502">
        <v>8.1999999999999993</v>
      </c>
      <c r="AD14" s="503"/>
      <c r="AE14" s="503"/>
      <c r="AF14" s="503"/>
      <c r="AG14" s="504"/>
      <c r="AH14" s="502">
        <v>9</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220</v>
      </c>
      <c r="CE14" s="464"/>
      <c r="CF14" s="464"/>
      <c r="CG14" s="464"/>
      <c r="CH14" s="464"/>
      <c r="CI14" s="464"/>
      <c r="CJ14" s="464"/>
      <c r="CK14" s="464"/>
      <c r="CL14" s="464"/>
      <c r="CM14" s="464"/>
      <c r="CN14" s="464"/>
      <c r="CO14" s="464"/>
      <c r="CP14" s="464"/>
      <c r="CQ14" s="464"/>
      <c r="CR14" s="464"/>
      <c r="CS14" s="465"/>
      <c r="CT14" s="506" t="s">
        <v>199</v>
      </c>
      <c r="CU14" s="507"/>
      <c r="CV14" s="507"/>
      <c r="CW14" s="507"/>
      <c r="CX14" s="507"/>
      <c r="CY14" s="507"/>
      <c r="CZ14" s="507"/>
      <c r="DA14" s="508"/>
      <c r="DB14" s="506" t="s">
        <v>199</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210</v>
      </c>
      <c r="N15" s="510"/>
      <c r="O15" s="510"/>
      <c r="P15" s="510"/>
      <c r="Q15" s="511"/>
      <c r="R15" s="512">
        <v>43551</v>
      </c>
      <c r="S15" s="513"/>
      <c r="T15" s="513"/>
      <c r="U15" s="513"/>
      <c r="V15" s="514"/>
      <c r="W15" s="391" t="s">
        <v>8</v>
      </c>
      <c r="X15" s="333"/>
      <c r="Y15" s="333"/>
      <c r="Z15" s="333"/>
      <c r="AA15" s="333"/>
      <c r="AB15" s="334"/>
      <c r="AC15" s="450">
        <v>6511</v>
      </c>
      <c r="AD15" s="451"/>
      <c r="AE15" s="451"/>
      <c r="AF15" s="451"/>
      <c r="AG15" s="452"/>
      <c r="AH15" s="450">
        <v>6610</v>
      </c>
      <c r="AI15" s="451"/>
      <c r="AJ15" s="451"/>
      <c r="AK15" s="451"/>
      <c r="AL15" s="453"/>
      <c r="AM15" s="486"/>
      <c r="AN15" s="448"/>
      <c r="AO15" s="448"/>
      <c r="AP15" s="448"/>
      <c r="AQ15" s="448"/>
      <c r="AR15" s="448"/>
      <c r="AS15" s="448"/>
      <c r="AT15" s="449"/>
      <c r="AU15" s="487"/>
      <c r="AV15" s="488"/>
      <c r="AW15" s="488"/>
      <c r="AX15" s="488"/>
      <c r="AY15" s="460" t="s">
        <v>223</v>
      </c>
      <c r="AZ15" s="461"/>
      <c r="BA15" s="461"/>
      <c r="BB15" s="461"/>
      <c r="BC15" s="461"/>
      <c r="BD15" s="461"/>
      <c r="BE15" s="461"/>
      <c r="BF15" s="461"/>
      <c r="BG15" s="461"/>
      <c r="BH15" s="461"/>
      <c r="BI15" s="461"/>
      <c r="BJ15" s="461"/>
      <c r="BK15" s="461"/>
      <c r="BL15" s="461"/>
      <c r="BM15" s="462"/>
      <c r="BN15" s="444">
        <v>6429223</v>
      </c>
      <c r="BO15" s="445"/>
      <c r="BP15" s="445"/>
      <c r="BQ15" s="445"/>
      <c r="BR15" s="445"/>
      <c r="BS15" s="445"/>
      <c r="BT15" s="445"/>
      <c r="BU15" s="446"/>
      <c r="BV15" s="444">
        <v>6147610</v>
      </c>
      <c r="BW15" s="445"/>
      <c r="BX15" s="445"/>
      <c r="BY15" s="445"/>
      <c r="BZ15" s="445"/>
      <c r="CA15" s="445"/>
      <c r="CB15" s="445"/>
      <c r="CC15" s="446"/>
      <c r="CD15" s="515" t="s">
        <v>211</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225</v>
      </c>
      <c r="M16" s="500"/>
      <c r="N16" s="500"/>
      <c r="O16" s="500"/>
      <c r="P16" s="500"/>
      <c r="Q16" s="501"/>
      <c r="R16" s="496" t="s">
        <v>227</v>
      </c>
      <c r="S16" s="497"/>
      <c r="T16" s="497"/>
      <c r="U16" s="497"/>
      <c r="V16" s="498"/>
      <c r="W16" s="379"/>
      <c r="X16" s="336"/>
      <c r="Y16" s="336"/>
      <c r="Z16" s="336"/>
      <c r="AA16" s="336"/>
      <c r="AB16" s="337"/>
      <c r="AC16" s="502">
        <v>29.7</v>
      </c>
      <c r="AD16" s="503"/>
      <c r="AE16" s="503"/>
      <c r="AF16" s="503"/>
      <c r="AG16" s="504"/>
      <c r="AH16" s="502">
        <v>31.1</v>
      </c>
      <c r="AI16" s="503"/>
      <c r="AJ16" s="503"/>
      <c r="AK16" s="503"/>
      <c r="AL16" s="505"/>
      <c r="AM16" s="486"/>
      <c r="AN16" s="448"/>
      <c r="AO16" s="448"/>
      <c r="AP16" s="448"/>
      <c r="AQ16" s="448"/>
      <c r="AR16" s="448"/>
      <c r="AS16" s="448"/>
      <c r="AT16" s="449"/>
      <c r="AU16" s="487"/>
      <c r="AV16" s="488"/>
      <c r="AW16" s="488"/>
      <c r="AX16" s="488"/>
      <c r="AY16" s="454" t="s">
        <v>106</v>
      </c>
      <c r="AZ16" s="455"/>
      <c r="BA16" s="455"/>
      <c r="BB16" s="455"/>
      <c r="BC16" s="455"/>
      <c r="BD16" s="455"/>
      <c r="BE16" s="455"/>
      <c r="BF16" s="455"/>
      <c r="BG16" s="455"/>
      <c r="BH16" s="455"/>
      <c r="BI16" s="455"/>
      <c r="BJ16" s="455"/>
      <c r="BK16" s="455"/>
      <c r="BL16" s="455"/>
      <c r="BM16" s="456"/>
      <c r="BN16" s="457">
        <v>9303590</v>
      </c>
      <c r="BO16" s="458"/>
      <c r="BP16" s="458"/>
      <c r="BQ16" s="458"/>
      <c r="BR16" s="458"/>
      <c r="BS16" s="458"/>
      <c r="BT16" s="458"/>
      <c r="BU16" s="459"/>
      <c r="BV16" s="457">
        <v>8936788</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100</v>
      </c>
      <c r="N17" s="494"/>
      <c r="O17" s="494"/>
      <c r="P17" s="494"/>
      <c r="Q17" s="495"/>
      <c r="R17" s="496" t="s">
        <v>228</v>
      </c>
      <c r="S17" s="497"/>
      <c r="T17" s="497"/>
      <c r="U17" s="497"/>
      <c r="V17" s="498"/>
      <c r="W17" s="391" t="s">
        <v>92</v>
      </c>
      <c r="X17" s="333"/>
      <c r="Y17" s="333"/>
      <c r="Z17" s="333"/>
      <c r="AA17" s="333"/>
      <c r="AB17" s="334"/>
      <c r="AC17" s="450">
        <v>13610</v>
      </c>
      <c r="AD17" s="451"/>
      <c r="AE17" s="451"/>
      <c r="AF17" s="451"/>
      <c r="AG17" s="452"/>
      <c r="AH17" s="450">
        <v>12709</v>
      </c>
      <c r="AI17" s="451"/>
      <c r="AJ17" s="451"/>
      <c r="AK17" s="451"/>
      <c r="AL17" s="453"/>
      <c r="AM17" s="486"/>
      <c r="AN17" s="448"/>
      <c r="AO17" s="448"/>
      <c r="AP17" s="448"/>
      <c r="AQ17" s="448"/>
      <c r="AR17" s="448"/>
      <c r="AS17" s="448"/>
      <c r="AT17" s="449"/>
      <c r="AU17" s="487"/>
      <c r="AV17" s="488"/>
      <c r="AW17" s="488"/>
      <c r="AX17" s="488"/>
      <c r="AY17" s="454" t="s">
        <v>229</v>
      </c>
      <c r="AZ17" s="455"/>
      <c r="BA17" s="455"/>
      <c r="BB17" s="455"/>
      <c r="BC17" s="455"/>
      <c r="BD17" s="455"/>
      <c r="BE17" s="455"/>
      <c r="BF17" s="455"/>
      <c r="BG17" s="455"/>
      <c r="BH17" s="455"/>
      <c r="BI17" s="455"/>
      <c r="BJ17" s="455"/>
      <c r="BK17" s="455"/>
      <c r="BL17" s="455"/>
      <c r="BM17" s="456"/>
      <c r="BN17" s="457">
        <v>8150517</v>
      </c>
      <c r="BO17" s="458"/>
      <c r="BP17" s="458"/>
      <c r="BQ17" s="458"/>
      <c r="BR17" s="458"/>
      <c r="BS17" s="458"/>
      <c r="BT17" s="458"/>
      <c r="BU17" s="459"/>
      <c r="BV17" s="457">
        <v>7776495</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231</v>
      </c>
      <c r="C18" s="405"/>
      <c r="D18" s="405"/>
      <c r="E18" s="474"/>
      <c r="F18" s="474"/>
      <c r="G18" s="474"/>
      <c r="H18" s="474"/>
      <c r="I18" s="474"/>
      <c r="J18" s="474"/>
      <c r="K18" s="474"/>
      <c r="L18" s="489">
        <v>125.63</v>
      </c>
      <c r="M18" s="489"/>
      <c r="N18" s="489"/>
      <c r="O18" s="489"/>
      <c r="P18" s="489"/>
      <c r="Q18" s="489"/>
      <c r="R18" s="490"/>
      <c r="S18" s="490"/>
      <c r="T18" s="490"/>
      <c r="U18" s="490"/>
      <c r="V18" s="491"/>
      <c r="W18" s="392"/>
      <c r="X18" s="393"/>
      <c r="Y18" s="393"/>
      <c r="Z18" s="393"/>
      <c r="AA18" s="393"/>
      <c r="AB18" s="386"/>
      <c r="AC18" s="429">
        <v>62.1</v>
      </c>
      <c r="AD18" s="430"/>
      <c r="AE18" s="430"/>
      <c r="AF18" s="430"/>
      <c r="AG18" s="492"/>
      <c r="AH18" s="429">
        <v>59.9</v>
      </c>
      <c r="AI18" s="430"/>
      <c r="AJ18" s="430"/>
      <c r="AK18" s="430"/>
      <c r="AL18" s="431"/>
      <c r="AM18" s="486"/>
      <c r="AN18" s="448"/>
      <c r="AO18" s="448"/>
      <c r="AP18" s="448"/>
      <c r="AQ18" s="448"/>
      <c r="AR18" s="448"/>
      <c r="AS18" s="448"/>
      <c r="AT18" s="449"/>
      <c r="AU18" s="487"/>
      <c r="AV18" s="488"/>
      <c r="AW18" s="488"/>
      <c r="AX18" s="488"/>
      <c r="AY18" s="454" t="s">
        <v>232</v>
      </c>
      <c r="AZ18" s="455"/>
      <c r="BA18" s="455"/>
      <c r="BB18" s="455"/>
      <c r="BC18" s="455"/>
      <c r="BD18" s="455"/>
      <c r="BE18" s="455"/>
      <c r="BF18" s="455"/>
      <c r="BG18" s="455"/>
      <c r="BH18" s="455"/>
      <c r="BI18" s="455"/>
      <c r="BJ18" s="455"/>
      <c r="BK18" s="455"/>
      <c r="BL18" s="455"/>
      <c r="BM18" s="456"/>
      <c r="BN18" s="457">
        <v>10992082</v>
      </c>
      <c r="BO18" s="458"/>
      <c r="BP18" s="458"/>
      <c r="BQ18" s="458"/>
      <c r="BR18" s="458"/>
      <c r="BS18" s="458"/>
      <c r="BT18" s="458"/>
      <c r="BU18" s="459"/>
      <c r="BV18" s="457">
        <v>10697411</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69</v>
      </c>
      <c r="C19" s="405"/>
      <c r="D19" s="405"/>
      <c r="E19" s="474"/>
      <c r="F19" s="474"/>
      <c r="G19" s="474"/>
      <c r="H19" s="474"/>
      <c r="I19" s="474"/>
      <c r="J19" s="474"/>
      <c r="K19" s="474"/>
      <c r="L19" s="475">
        <v>354</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233</v>
      </c>
      <c r="AZ19" s="455"/>
      <c r="BA19" s="455"/>
      <c r="BB19" s="455"/>
      <c r="BC19" s="455"/>
      <c r="BD19" s="455"/>
      <c r="BE19" s="455"/>
      <c r="BF19" s="455"/>
      <c r="BG19" s="455"/>
      <c r="BH19" s="455"/>
      <c r="BI19" s="455"/>
      <c r="BJ19" s="455"/>
      <c r="BK19" s="455"/>
      <c r="BL19" s="455"/>
      <c r="BM19" s="456"/>
      <c r="BN19" s="457">
        <v>15107762</v>
      </c>
      <c r="BO19" s="458"/>
      <c r="BP19" s="458"/>
      <c r="BQ19" s="458"/>
      <c r="BR19" s="458"/>
      <c r="BS19" s="458"/>
      <c r="BT19" s="458"/>
      <c r="BU19" s="459"/>
      <c r="BV19" s="457">
        <v>14939028</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236</v>
      </c>
      <c r="C20" s="405"/>
      <c r="D20" s="405"/>
      <c r="E20" s="474"/>
      <c r="F20" s="474"/>
      <c r="G20" s="474"/>
      <c r="H20" s="474"/>
      <c r="I20" s="474"/>
      <c r="J20" s="474"/>
      <c r="K20" s="474"/>
      <c r="L20" s="475">
        <v>16370</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238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239</v>
      </c>
      <c r="C22" s="353"/>
      <c r="D22" s="354"/>
      <c r="E22" s="332" t="s">
        <v>5</v>
      </c>
      <c r="F22" s="333"/>
      <c r="G22" s="333"/>
      <c r="H22" s="333"/>
      <c r="I22" s="333"/>
      <c r="J22" s="333"/>
      <c r="K22" s="334"/>
      <c r="L22" s="332" t="s">
        <v>241</v>
      </c>
      <c r="M22" s="333"/>
      <c r="N22" s="333"/>
      <c r="O22" s="333"/>
      <c r="P22" s="334"/>
      <c r="Q22" s="338" t="s">
        <v>242</v>
      </c>
      <c r="R22" s="339"/>
      <c r="S22" s="339"/>
      <c r="T22" s="339"/>
      <c r="U22" s="339"/>
      <c r="V22" s="340"/>
      <c r="W22" s="352" t="s">
        <v>244</v>
      </c>
      <c r="X22" s="353"/>
      <c r="Y22" s="354"/>
      <c r="Z22" s="332" t="s">
        <v>5</v>
      </c>
      <c r="AA22" s="333"/>
      <c r="AB22" s="333"/>
      <c r="AC22" s="333"/>
      <c r="AD22" s="333"/>
      <c r="AE22" s="333"/>
      <c r="AF22" s="333"/>
      <c r="AG22" s="334"/>
      <c r="AH22" s="344" t="s">
        <v>180</v>
      </c>
      <c r="AI22" s="333"/>
      <c r="AJ22" s="333"/>
      <c r="AK22" s="333"/>
      <c r="AL22" s="334"/>
      <c r="AM22" s="344" t="s">
        <v>245</v>
      </c>
      <c r="AN22" s="345"/>
      <c r="AO22" s="345"/>
      <c r="AP22" s="345"/>
      <c r="AQ22" s="345"/>
      <c r="AR22" s="346"/>
      <c r="AS22" s="338" t="s">
        <v>242</v>
      </c>
      <c r="AT22" s="339"/>
      <c r="AU22" s="339"/>
      <c r="AV22" s="339"/>
      <c r="AW22" s="339"/>
      <c r="AX22" s="350"/>
      <c r="AY22" s="460" t="s">
        <v>246</v>
      </c>
      <c r="AZ22" s="461"/>
      <c r="BA22" s="461"/>
      <c r="BB22" s="461"/>
      <c r="BC22" s="461"/>
      <c r="BD22" s="461"/>
      <c r="BE22" s="461"/>
      <c r="BF22" s="461"/>
      <c r="BG22" s="461"/>
      <c r="BH22" s="461"/>
      <c r="BI22" s="461"/>
      <c r="BJ22" s="461"/>
      <c r="BK22" s="461"/>
      <c r="BL22" s="461"/>
      <c r="BM22" s="462"/>
      <c r="BN22" s="444">
        <v>14280912</v>
      </c>
      <c r="BO22" s="445"/>
      <c r="BP22" s="445"/>
      <c r="BQ22" s="445"/>
      <c r="BR22" s="445"/>
      <c r="BS22" s="445"/>
      <c r="BT22" s="445"/>
      <c r="BU22" s="446"/>
      <c r="BV22" s="444">
        <v>15119006</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249</v>
      </c>
      <c r="AZ23" s="455"/>
      <c r="BA23" s="455"/>
      <c r="BB23" s="455"/>
      <c r="BC23" s="455"/>
      <c r="BD23" s="455"/>
      <c r="BE23" s="455"/>
      <c r="BF23" s="455"/>
      <c r="BG23" s="455"/>
      <c r="BH23" s="455"/>
      <c r="BI23" s="455"/>
      <c r="BJ23" s="455"/>
      <c r="BK23" s="455"/>
      <c r="BL23" s="455"/>
      <c r="BM23" s="456"/>
      <c r="BN23" s="457">
        <v>3712688</v>
      </c>
      <c r="BO23" s="458"/>
      <c r="BP23" s="458"/>
      <c r="BQ23" s="458"/>
      <c r="BR23" s="458"/>
      <c r="BS23" s="458"/>
      <c r="BT23" s="458"/>
      <c r="BU23" s="459"/>
      <c r="BV23" s="457">
        <v>3610782</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250</v>
      </c>
      <c r="F24" s="448"/>
      <c r="G24" s="448"/>
      <c r="H24" s="448"/>
      <c r="I24" s="448"/>
      <c r="J24" s="448"/>
      <c r="K24" s="449"/>
      <c r="L24" s="450">
        <v>1</v>
      </c>
      <c r="M24" s="451"/>
      <c r="N24" s="451"/>
      <c r="O24" s="451"/>
      <c r="P24" s="452"/>
      <c r="Q24" s="450">
        <v>9000</v>
      </c>
      <c r="R24" s="451"/>
      <c r="S24" s="451"/>
      <c r="T24" s="451"/>
      <c r="U24" s="451"/>
      <c r="V24" s="452"/>
      <c r="W24" s="355"/>
      <c r="X24" s="356"/>
      <c r="Y24" s="357"/>
      <c r="Z24" s="447" t="s">
        <v>252</v>
      </c>
      <c r="AA24" s="448"/>
      <c r="AB24" s="448"/>
      <c r="AC24" s="448"/>
      <c r="AD24" s="448"/>
      <c r="AE24" s="448"/>
      <c r="AF24" s="448"/>
      <c r="AG24" s="449"/>
      <c r="AH24" s="450">
        <v>303</v>
      </c>
      <c r="AI24" s="451"/>
      <c r="AJ24" s="451"/>
      <c r="AK24" s="451"/>
      <c r="AL24" s="452"/>
      <c r="AM24" s="450">
        <v>905364</v>
      </c>
      <c r="AN24" s="451"/>
      <c r="AO24" s="451"/>
      <c r="AP24" s="451"/>
      <c r="AQ24" s="451"/>
      <c r="AR24" s="452"/>
      <c r="AS24" s="450">
        <v>2988</v>
      </c>
      <c r="AT24" s="451"/>
      <c r="AU24" s="451"/>
      <c r="AV24" s="451"/>
      <c r="AW24" s="451"/>
      <c r="AX24" s="453"/>
      <c r="AY24" s="432" t="s">
        <v>253</v>
      </c>
      <c r="AZ24" s="433"/>
      <c r="BA24" s="433"/>
      <c r="BB24" s="433"/>
      <c r="BC24" s="433"/>
      <c r="BD24" s="433"/>
      <c r="BE24" s="433"/>
      <c r="BF24" s="433"/>
      <c r="BG24" s="433"/>
      <c r="BH24" s="433"/>
      <c r="BI24" s="433"/>
      <c r="BJ24" s="433"/>
      <c r="BK24" s="433"/>
      <c r="BL24" s="433"/>
      <c r="BM24" s="434"/>
      <c r="BN24" s="457">
        <v>8772113</v>
      </c>
      <c r="BO24" s="458"/>
      <c r="BP24" s="458"/>
      <c r="BQ24" s="458"/>
      <c r="BR24" s="458"/>
      <c r="BS24" s="458"/>
      <c r="BT24" s="458"/>
      <c r="BU24" s="459"/>
      <c r="BV24" s="457">
        <v>9281297</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255</v>
      </c>
      <c r="F25" s="448"/>
      <c r="G25" s="448"/>
      <c r="H25" s="448"/>
      <c r="I25" s="448"/>
      <c r="J25" s="448"/>
      <c r="K25" s="449"/>
      <c r="L25" s="450">
        <v>1</v>
      </c>
      <c r="M25" s="451"/>
      <c r="N25" s="451"/>
      <c r="O25" s="451"/>
      <c r="P25" s="452"/>
      <c r="Q25" s="450">
        <v>7150</v>
      </c>
      <c r="R25" s="451"/>
      <c r="S25" s="451"/>
      <c r="T25" s="451"/>
      <c r="U25" s="451"/>
      <c r="V25" s="452"/>
      <c r="W25" s="355"/>
      <c r="X25" s="356"/>
      <c r="Y25" s="357"/>
      <c r="Z25" s="447" t="s">
        <v>257</v>
      </c>
      <c r="AA25" s="448"/>
      <c r="AB25" s="448"/>
      <c r="AC25" s="448"/>
      <c r="AD25" s="448"/>
      <c r="AE25" s="448"/>
      <c r="AF25" s="448"/>
      <c r="AG25" s="449"/>
      <c r="AH25" s="450" t="s">
        <v>199</v>
      </c>
      <c r="AI25" s="451"/>
      <c r="AJ25" s="451"/>
      <c r="AK25" s="451"/>
      <c r="AL25" s="452"/>
      <c r="AM25" s="450" t="s">
        <v>199</v>
      </c>
      <c r="AN25" s="451"/>
      <c r="AO25" s="451"/>
      <c r="AP25" s="451"/>
      <c r="AQ25" s="451"/>
      <c r="AR25" s="452"/>
      <c r="AS25" s="450" t="s">
        <v>199</v>
      </c>
      <c r="AT25" s="451"/>
      <c r="AU25" s="451"/>
      <c r="AV25" s="451"/>
      <c r="AW25" s="451"/>
      <c r="AX25" s="453"/>
      <c r="AY25" s="460" t="s">
        <v>36</v>
      </c>
      <c r="AZ25" s="461"/>
      <c r="BA25" s="461"/>
      <c r="BB25" s="461"/>
      <c r="BC25" s="461"/>
      <c r="BD25" s="461"/>
      <c r="BE25" s="461"/>
      <c r="BF25" s="461"/>
      <c r="BG25" s="461"/>
      <c r="BH25" s="461"/>
      <c r="BI25" s="461"/>
      <c r="BJ25" s="461"/>
      <c r="BK25" s="461"/>
      <c r="BL25" s="461"/>
      <c r="BM25" s="462"/>
      <c r="BN25" s="444">
        <v>2641737</v>
      </c>
      <c r="BO25" s="445"/>
      <c r="BP25" s="445"/>
      <c r="BQ25" s="445"/>
      <c r="BR25" s="445"/>
      <c r="BS25" s="445"/>
      <c r="BT25" s="445"/>
      <c r="BU25" s="446"/>
      <c r="BV25" s="444">
        <v>2133664</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258</v>
      </c>
      <c r="F26" s="448"/>
      <c r="G26" s="448"/>
      <c r="H26" s="448"/>
      <c r="I26" s="448"/>
      <c r="J26" s="448"/>
      <c r="K26" s="449"/>
      <c r="L26" s="450">
        <v>1</v>
      </c>
      <c r="M26" s="451"/>
      <c r="N26" s="451"/>
      <c r="O26" s="451"/>
      <c r="P26" s="452"/>
      <c r="Q26" s="450">
        <v>6500</v>
      </c>
      <c r="R26" s="451"/>
      <c r="S26" s="451"/>
      <c r="T26" s="451"/>
      <c r="U26" s="451"/>
      <c r="V26" s="452"/>
      <c r="W26" s="355"/>
      <c r="X26" s="356"/>
      <c r="Y26" s="357"/>
      <c r="Z26" s="447" t="s">
        <v>259</v>
      </c>
      <c r="AA26" s="466"/>
      <c r="AB26" s="466"/>
      <c r="AC26" s="466"/>
      <c r="AD26" s="466"/>
      <c r="AE26" s="466"/>
      <c r="AF26" s="466"/>
      <c r="AG26" s="467"/>
      <c r="AH26" s="450">
        <v>8</v>
      </c>
      <c r="AI26" s="451"/>
      <c r="AJ26" s="451"/>
      <c r="AK26" s="451"/>
      <c r="AL26" s="452"/>
      <c r="AM26" s="450">
        <v>21560</v>
      </c>
      <c r="AN26" s="451"/>
      <c r="AO26" s="451"/>
      <c r="AP26" s="451"/>
      <c r="AQ26" s="451"/>
      <c r="AR26" s="452"/>
      <c r="AS26" s="450">
        <v>2695</v>
      </c>
      <c r="AT26" s="451"/>
      <c r="AU26" s="451"/>
      <c r="AV26" s="451"/>
      <c r="AW26" s="451"/>
      <c r="AX26" s="453"/>
      <c r="AY26" s="468" t="s">
        <v>260</v>
      </c>
      <c r="AZ26" s="419"/>
      <c r="BA26" s="419"/>
      <c r="BB26" s="419"/>
      <c r="BC26" s="419"/>
      <c r="BD26" s="419"/>
      <c r="BE26" s="419"/>
      <c r="BF26" s="419"/>
      <c r="BG26" s="419"/>
      <c r="BH26" s="419"/>
      <c r="BI26" s="419"/>
      <c r="BJ26" s="419"/>
      <c r="BK26" s="419"/>
      <c r="BL26" s="419"/>
      <c r="BM26" s="469"/>
      <c r="BN26" s="457" t="s">
        <v>199</v>
      </c>
      <c r="BO26" s="458"/>
      <c r="BP26" s="458"/>
      <c r="BQ26" s="458"/>
      <c r="BR26" s="458"/>
      <c r="BS26" s="458"/>
      <c r="BT26" s="458"/>
      <c r="BU26" s="459"/>
      <c r="BV26" s="457" t="s">
        <v>199</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261</v>
      </c>
      <c r="F27" s="448"/>
      <c r="G27" s="448"/>
      <c r="H27" s="448"/>
      <c r="I27" s="448"/>
      <c r="J27" s="448"/>
      <c r="K27" s="449"/>
      <c r="L27" s="450">
        <v>1</v>
      </c>
      <c r="M27" s="451"/>
      <c r="N27" s="451"/>
      <c r="O27" s="451"/>
      <c r="P27" s="452"/>
      <c r="Q27" s="450">
        <v>4500</v>
      </c>
      <c r="R27" s="451"/>
      <c r="S27" s="451"/>
      <c r="T27" s="451"/>
      <c r="U27" s="451"/>
      <c r="V27" s="452"/>
      <c r="W27" s="355"/>
      <c r="X27" s="356"/>
      <c r="Y27" s="357"/>
      <c r="Z27" s="447" t="s">
        <v>262</v>
      </c>
      <c r="AA27" s="448"/>
      <c r="AB27" s="448"/>
      <c r="AC27" s="448"/>
      <c r="AD27" s="448"/>
      <c r="AE27" s="448"/>
      <c r="AF27" s="448"/>
      <c r="AG27" s="449"/>
      <c r="AH27" s="450">
        <v>4</v>
      </c>
      <c r="AI27" s="451"/>
      <c r="AJ27" s="451"/>
      <c r="AK27" s="451"/>
      <c r="AL27" s="452"/>
      <c r="AM27" s="450">
        <v>15304</v>
      </c>
      <c r="AN27" s="451"/>
      <c r="AO27" s="451"/>
      <c r="AP27" s="451"/>
      <c r="AQ27" s="451"/>
      <c r="AR27" s="452"/>
      <c r="AS27" s="450">
        <v>3826</v>
      </c>
      <c r="AT27" s="451"/>
      <c r="AU27" s="451"/>
      <c r="AV27" s="451"/>
      <c r="AW27" s="451"/>
      <c r="AX27" s="453"/>
      <c r="AY27" s="463" t="s">
        <v>265</v>
      </c>
      <c r="AZ27" s="464"/>
      <c r="BA27" s="464"/>
      <c r="BB27" s="464"/>
      <c r="BC27" s="464"/>
      <c r="BD27" s="464"/>
      <c r="BE27" s="464"/>
      <c r="BF27" s="464"/>
      <c r="BG27" s="464"/>
      <c r="BH27" s="464"/>
      <c r="BI27" s="464"/>
      <c r="BJ27" s="464"/>
      <c r="BK27" s="464"/>
      <c r="BL27" s="464"/>
      <c r="BM27" s="465"/>
      <c r="BN27" s="435">
        <v>507535</v>
      </c>
      <c r="BO27" s="436"/>
      <c r="BP27" s="436"/>
      <c r="BQ27" s="436"/>
      <c r="BR27" s="436"/>
      <c r="BS27" s="436"/>
      <c r="BT27" s="436"/>
      <c r="BU27" s="437"/>
      <c r="BV27" s="435">
        <v>507535</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267</v>
      </c>
      <c r="F28" s="448"/>
      <c r="G28" s="448"/>
      <c r="H28" s="448"/>
      <c r="I28" s="448"/>
      <c r="J28" s="448"/>
      <c r="K28" s="449"/>
      <c r="L28" s="450">
        <v>1</v>
      </c>
      <c r="M28" s="451"/>
      <c r="N28" s="451"/>
      <c r="O28" s="451"/>
      <c r="P28" s="452"/>
      <c r="Q28" s="450">
        <v>3650</v>
      </c>
      <c r="R28" s="451"/>
      <c r="S28" s="451"/>
      <c r="T28" s="451"/>
      <c r="U28" s="451"/>
      <c r="V28" s="452"/>
      <c r="W28" s="355"/>
      <c r="X28" s="356"/>
      <c r="Y28" s="357"/>
      <c r="Z28" s="447" t="s">
        <v>34</v>
      </c>
      <c r="AA28" s="448"/>
      <c r="AB28" s="448"/>
      <c r="AC28" s="448"/>
      <c r="AD28" s="448"/>
      <c r="AE28" s="448"/>
      <c r="AF28" s="448"/>
      <c r="AG28" s="449"/>
      <c r="AH28" s="450" t="s">
        <v>199</v>
      </c>
      <c r="AI28" s="451"/>
      <c r="AJ28" s="451"/>
      <c r="AK28" s="451"/>
      <c r="AL28" s="452"/>
      <c r="AM28" s="450" t="s">
        <v>199</v>
      </c>
      <c r="AN28" s="451"/>
      <c r="AO28" s="451"/>
      <c r="AP28" s="451"/>
      <c r="AQ28" s="451"/>
      <c r="AR28" s="452"/>
      <c r="AS28" s="450" t="s">
        <v>199</v>
      </c>
      <c r="AT28" s="451"/>
      <c r="AU28" s="451"/>
      <c r="AV28" s="451"/>
      <c r="AW28" s="451"/>
      <c r="AX28" s="453"/>
      <c r="AY28" s="323" t="s">
        <v>268</v>
      </c>
      <c r="AZ28" s="324"/>
      <c r="BA28" s="324"/>
      <c r="BB28" s="325"/>
      <c r="BC28" s="460" t="s">
        <v>99</v>
      </c>
      <c r="BD28" s="461"/>
      <c r="BE28" s="461"/>
      <c r="BF28" s="461"/>
      <c r="BG28" s="461"/>
      <c r="BH28" s="461"/>
      <c r="BI28" s="461"/>
      <c r="BJ28" s="461"/>
      <c r="BK28" s="461"/>
      <c r="BL28" s="461"/>
      <c r="BM28" s="462"/>
      <c r="BN28" s="444">
        <v>2331253</v>
      </c>
      <c r="BO28" s="445"/>
      <c r="BP28" s="445"/>
      <c r="BQ28" s="445"/>
      <c r="BR28" s="445"/>
      <c r="BS28" s="445"/>
      <c r="BT28" s="445"/>
      <c r="BU28" s="446"/>
      <c r="BV28" s="444">
        <v>2320401</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271</v>
      </c>
      <c r="F29" s="448"/>
      <c r="G29" s="448"/>
      <c r="H29" s="448"/>
      <c r="I29" s="448"/>
      <c r="J29" s="448"/>
      <c r="K29" s="449"/>
      <c r="L29" s="450">
        <v>16</v>
      </c>
      <c r="M29" s="451"/>
      <c r="N29" s="451"/>
      <c r="O29" s="451"/>
      <c r="P29" s="452"/>
      <c r="Q29" s="450">
        <v>3350</v>
      </c>
      <c r="R29" s="451"/>
      <c r="S29" s="451"/>
      <c r="T29" s="451"/>
      <c r="U29" s="451"/>
      <c r="V29" s="452"/>
      <c r="W29" s="358"/>
      <c r="X29" s="359"/>
      <c r="Y29" s="360"/>
      <c r="Z29" s="447" t="s">
        <v>273</v>
      </c>
      <c r="AA29" s="448"/>
      <c r="AB29" s="448"/>
      <c r="AC29" s="448"/>
      <c r="AD29" s="448"/>
      <c r="AE29" s="448"/>
      <c r="AF29" s="448"/>
      <c r="AG29" s="449"/>
      <c r="AH29" s="450">
        <v>307</v>
      </c>
      <c r="AI29" s="451"/>
      <c r="AJ29" s="451"/>
      <c r="AK29" s="451"/>
      <c r="AL29" s="452"/>
      <c r="AM29" s="450">
        <v>920668</v>
      </c>
      <c r="AN29" s="451"/>
      <c r="AO29" s="451"/>
      <c r="AP29" s="451"/>
      <c r="AQ29" s="451"/>
      <c r="AR29" s="452"/>
      <c r="AS29" s="450">
        <v>2999</v>
      </c>
      <c r="AT29" s="451"/>
      <c r="AU29" s="451"/>
      <c r="AV29" s="451"/>
      <c r="AW29" s="451"/>
      <c r="AX29" s="453"/>
      <c r="AY29" s="326"/>
      <c r="AZ29" s="327"/>
      <c r="BA29" s="327"/>
      <c r="BB29" s="328"/>
      <c r="BC29" s="454" t="s">
        <v>274</v>
      </c>
      <c r="BD29" s="455"/>
      <c r="BE29" s="455"/>
      <c r="BF29" s="455"/>
      <c r="BG29" s="455"/>
      <c r="BH29" s="455"/>
      <c r="BI29" s="455"/>
      <c r="BJ29" s="455"/>
      <c r="BK29" s="455"/>
      <c r="BL29" s="455"/>
      <c r="BM29" s="456"/>
      <c r="BN29" s="457">
        <v>1091867</v>
      </c>
      <c r="BO29" s="458"/>
      <c r="BP29" s="458"/>
      <c r="BQ29" s="458"/>
      <c r="BR29" s="458"/>
      <c r="BS29" s="458"/>
      <c r="BT29" s="458"/>
      <c r="BU29" s="459"/>
      <c r="BV29" s="457">
        <v>1201588</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276</v>
      </c>
      <c r="X30" s="427"/>
      <c r="Y30" s="427"/>
      <c r="Z30" s="427"/>
      <c r="AA30" s="427"/>
      <c r="AB30" s="427"/>
      <c r="AC30" s="427"/>
      <c r="AD30" s="427"/>
      <c r="AE30" s="427"/>
      <c r="AF30" s="427"/>
      <c r="AG30" s="428"/>
      <c r="AH30" s="429">
        <v>98</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4828928</v>
      </c>
      <c r="BO30" s="436"/>
      <c r="BP30" s="436"/>
      <c r="BQ30" s="436"/>
      <c r="BR30" s="436"/>
      <c r="BS30" s="436"/>
      <c r="BT30" s="436"/>
      <c r="BU30" s="437"/>
      <c r="BV30" s="435">
        <v>4819322</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184</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278</v>
      </c>
      <c r="AN32" s="419"/>
      <c r="AO32" s="419"/>
      <c r="AP32" s="419"/>
      <c r="AQ32" s="419"/>
      <c r="AR32" s="419"/>
      <c r="AS32" s="419"/>
      <c r="AT32" s="419"/>
      <c r="AU32" s="419"/>
      <c r="AV32" s="419"/>
      <c r="AW32" s="419"/>
      <c r="AX32" s="419"/>
      <c r="AY32" s="419"/>
      <c r="AZ32" s="419"/>
      <c r="BA32" s="419"/>
      <c r="BB32" s="419"/>
      <c r="BC32" s="419"/>
      <c r="BE32" s="419" t="s">
        <v>279</v>
      </c>
      <c r="BF32" s="419"/>
      <c r="BG32" s="419"/>
      <c r="BH32" s="419"/>
      <c r="BI32" s="419"/>
      <c r="BJ32" s="419"/>
      <c r="BK32" s="419"/>
      <c r="BL32" s="419"/>
      <c r="BM32" s="419"/>
      <c r="BN32" s="419"/>
      <c r="BO32" s="419"/>
      <c r="BP32" s="419"/>
      <c r="BQ32" s="419"/>
      <c r="BR32" s="419"/>
      <c r="BS32" s="419"/>
      <c r="BT32" s="419"/>
      <c r="BU32" s="419"/>
      <c r="BW32" s="419" t="s">
        <v>280</v>
      </c>
      <c r="BX32" s="419"/>
      <c r="BY32" s="419"/>
      <c r="BZ32" s="419"/>
      <c r="CA32" s="419"/>
      <c r="CB32" s="419"/>
      <c r="CC32" s="419"/>
      <c r="CD32" s="419"/>
      <c r="CE32" s="419"/>
      <c r="CF32" s="419"/>
      <c r="CG32" s="419"/>
      <c r="CH32" s="419"/>
      <c r="CI32" s="419"/>
      <c r="CJ32" s="419"/>
      <c r="CK32" s="419"/>
      <c r="CL32" s="419"/>
      <c r="CM32" s="419"/>
      <c r="CO32" s="419" t="s">
        <v>282</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121</v>
      </c>
      <c r="D33" s="398"/>
      <c r="E33" s="378" t="s">
        <v>283</v>
      </c>
      <c r="F33" s="378"/>
      <c r="G33" s="378"/>
      <c r="H33" s="378"/>
      <c r="I33" s="378"/>
      <c r="J33" s="378"/>
      <c r="K33" s="378"/>
      <c r="L33" s="378"/>
      <c r="M33" s="378"/>
      <c r="N33" s="378"/>
      <c r="O33" s="378"/>
      <c r="P33" s="378"/>
      <c r="Q33" s="378"/>
      <c r="R33" s="378"/>
      <c r="S33" s="378"/>
      <c r="T33" s="12"/>
      <c r="U33" s="398" t="s">
        <v>121</v>
      </c>
      <c r="V33" s="398"/>
      <c r="W33" s="378" t="s">
        <v>283</v>
      </c>
      <c r="X33" s="378"/>
      <c r="Y33" s="378"/>
      <c r="Z33" s="378"/>
      <c r="AA33" s="378"/>
      <c r="AB33" s="378"/>
      <c r="AC33" s="378"/>
      <c r="AD33" s="378"/>
      <c r="AE33" s="378"/>
      <c r="AF33" s="378"/>
      <c r="AG33" s="378"/>
      <c r="AH33" s="378"/>
      <c r="AI33" s="378"/>
      <c r="AJ33" s="378"/>
      <c r="AK33" s="378"/>
      <c r="AL33" s="12"/>
      <c r="AM33" s="398" t="s">
        <v>121</v>
      </c>
      <c r="AN33" s="398"/>
      <c r="AO33" s="378" t="s">
        <v>283</v>
      </c>
      <c r="AP33" s="378"/>
      <c r="AQ33" s="378"/>
      <c r="AR33" s="378"/>
      <c r="AS33" s="378"/>
      <c r="AT33" s="378"/>
      <c r="AU33" s="378"/>
      <c r="AV33" s="378"/>
      <c r="AW33" s="378"/>
      <c r="AX33" s="378"/>
      <c r="AY33" s="378"/>
      <c r="AZ33" s="378"/>
      <c r="BA33" s="378"/>
      <c r="BB33" s="378"/>
      <c r="BC33" s="378"/>
      <c r="BD33" s="8"/>
      <c r="BE33" s="378" t="s">
        <v>284</v>
      </c>
      <c r="BF33" s="378"/>
      <c r="BG33" s="378" t="s">
        <v>164</v>
      </c>
      <c r="BH33" s="378"/>
      <c r="BI33" s="378"/>
      <c r="BJ33" s="378"/>
      <c r="BK33" s="378"/>
      <c r="BL33" s="378"/>
      <c r="BM33" s="378"/>
      <c r="BN33" s="378"/>
      <c r="BO33" s="378"/>
      <c r="BP33" s="378"/>
      <c r="BQ33" s="378"/>
      <c r="BR33" s="378"/>
      <c r="BS33" s="378"/>
      <c r="BT33" s="378"/>
      <c r="BU33" s="378"/>
      <c r="BV33" s="8"/>
      <c r="BW33" s="398" t="s">
        <v>284</v>
      </c>
      <c r="BX33" s="398"/>
      <c r="BY33" s="378" t="s">
        <v>107</v>
      </c>
      <c r="BZ33" s="378"/>
      <c r="CA33" s="378"/>
      <c r="CB33" s="378"/>
      <c r="CC33" s="378"/>
      <c r="CD33" s="378"/>
      <c r="CE33" s="378"/>
      <c r="CF33" s="378"/>
      <c r="CG33" s="378"/>
      <c r="CH33" s="378"/>
      <c r="CI33" s="378"/>
      <c r="CJ33" s="378"/>
      <c r="CK33" s="378"/>
      <c r="CL33" s="378"/>
      <c r="CM33" s="378"/>
      <c r="CN33" s="12"/>
      <c r="CO33" s="398" t="s">
        <v>121</v>
      </c>
      <c r="CP33" s="398"/>
      <c r="CQ33" s="378" t="s">
        <v>286</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3</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6</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t="str">
        <f>IF(BG34="","",MAX(C34:D43,U34:V43,AM34:AN43)+1)</f>
        <v/>
      </c>
      <c r="BF34" s="416"/>
      <c r="BG34" s="415"/>
      <c r="BH34" s="415"/>
      <c r="BI34" s="415"/>
      <c r="BJ34" s="415"/>
      <c r="BK34" s="415"/>
      <c r="BL34" s="415"/>
      <c r="BM34" s="415"/>
      <c r="BN34" s="415"/>
      <c r="BO34" s="415"/>
      <c r="BP34" s="415"/>
      <c r="BQ34" s="415"/>
      <c r="BR34" s="415"/>
      <c r="BS34" s="415"/>
      <c r="BT34" s="415"/>
      <c r="BU34" s="415"/>
      <c r="BV34" s="2"/>
      <c r="BW34" s="416">
        <f>IF(BY34="","",MAX(C34:D43,U34:V43,AM34:AN43,BE34:BF43)+1)</f>
        <v>8</v>
      </c>
      <c r="BX34" s="416"/>
      <c r="BY34" s="415" t="str">
        <f>IF('各会計、関係団体の財政状況及び健全化判断比率'!B68="","",'各会計、関係団体の財政状況及び健全化判断比率'!B68)</f>
        <v>塩谷広域行政組合　一般会計</v>
      </c>
      <c r="BZ34" s="415"/>
      <c r="CA34" s="415"/>
      <c r="CB34" s="415"/>
      <c r="CC34" s="415"/>
      <c r="CD34" s="415"/>
      <c r="CE34" s="415"/>
      <c r="CF34" s="415"/>
      <c r="CG34" s="415"/>
      <c r="CH34" s="415"/>
      <c r="CI34" s="415"/>
      <c r="CJ34" s="415"/>
      <c r="CK34" s="415"/>
      <c r="CL34" s="415"/>
      <c r="CM34" s="415"/>
      <c r="CN34" s="2"/>
      <c r="CO34" s="416">
        <f>IF(CQ34="","",MAX(C34:D43,U34:V43,AM34:AN43,BE34:BF43,BW34:BX43)+1)</f>
        <v>14</v>
      </c>
      <c r="CP34" s="416"/>
      <c r="CQ34" s="415" t="str">
        <f>IF('各会計、関係団体の財政状況及び健全化判断比率'!BS7="","",'各会計、関係団体の財政状況及び健全化判断比率'!BS7)</f>
        <v>さくら市観光施設管理協会</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氏家都市計画事業上阿久津台地土地区画整理事業特別会計</v>
      </c>
      <c r="F35" s="415"/>
      <c r="G35" s="415"/>
      <c r="H35" s="415"/>
      <c r="I35" s="415"/>
      <c r="J35" s="415"/>
      <c r="K35" s="415"/>
      <c r="L35" s="415"/>
      <c r="M35" s="415"/>
      <c r="N35" s="415"/>
      <c r="O35" s="415"/>
      <c r="P35" s="415"/>
      <c r="Q35" s="415"/>
      <c r="R35" s="415"/>
      <c r="S35" s="415"/>
      <c r="T35" s="2"/>
      <c r="U35" s="416">
        <f t="shared" ref="U35:U43" si="1">IF(W35="","",U34+1)</f>
        <v>4</v>
      </c>
      <c r="V35" s="416"/>
      <c r="W35" s="415" t="str">
        <f>IF('各会計、関係団体の財政状況及び健全化判断比率'!B29="","",'各会計、関係団体の財政状況及び健全化判断比率'!B29)</f>
        <v>介護保険特別会計</v>
      </c>
      <c r="X35" s="415"/>
      <c r="Y35" s="415"/>
      <c r="Z35" s="415"/>
      <c r="AA35" s="415"/>
      <c r="AB35" s="415"/>
      <c r="AC35" s="415"/>
      <c r="AD35" s="415"/>
      <c r="AE35" s="415"/>
      <c r="AF35" s="415"/>
      <c r="AG35" s="415"/>
      <c r="AH35" s="415"/>
      <c r="AI35" s="415"/>
      <c r="AJ35" s="415"/>
      <c r="AK35" s="415"/>
      <c r="AL35" s="2"/>
      <c r="AM35" s="416">
        <f t="shared" ref="AM35:AM43" si="2">IF(AO35="","",AM34+1)</f>
        <v>7</v>
      </c>
      <c r="AN35" s="416"/>
      <c r="AO35" s="415" t="str">
        <f>IF('各会計、関係団体の財政状況及び健全化判断比率'!B32="","",'各会計、関係団体の財政状況及び健全化判断比率'!B32)</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9</v>
      </c>
      <c r="BX35" s="416"/>
      <c r="BY35" s="415" t="str">
        <f>IF('各会計、関係団体の財政状況及び健全化判断比率'!B69="","",'各会計、関係団体の財政状況及び健全化判断比率'!B69)</f>
        <v>塩谷広域行政組合　塩谷地方ふるさと市町村圏基金特別会計</v>
      </c>
      <c r="BZ35" s="415"/>
      <c r="CA35" s="415"/>
      <c r="CB35" s="415"/>
      <c r="CC35" s="415"/>
      <c r="CD35" s="415"/>
      <c r="CE35" s="415"/>
      <c r="CF35" s="415"/>
      <c r="CG35" s="415"/>
      <c r="CH35" s="415"/>
      <c r="CI35" s="415"/>
      <c r="CJ35" s="415"/>
      <c r="CK35" s="415"/>
      <c r="CL35" s="415"/>
      <c r="CM35" s="415"/>
      <c r="CN35" s="2"/>
      <c r="CO35" s="416">
        <f t="shared" ref="CO35:CO43" si="5">IF(CQ35="","",CO34+1)</f>
        <v>15</v>
      </c>
      <c r="CP35" s="416"/>
      <c r="CQ35" s="415" t="str">
        <f>IF('各会計、関係団体の財政状況及び健全化判断比率'!BS8="","",'各会計、関係団体の財政状況及び健全化判断比率'!BS8)</f>
        <v>道の駅きつれがわ</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5</v>
      </c>
      <c r="V36" s="416"/>
      <c r="W36" s="415" t="str">
        <f>IF('各会計、関係団体の財政状況及び健全化判断比率'!B30="","",'各会計、関係団体の財政状況及び健全化判断比率'!B30)</f>
        <v>後期高齢者医療特別会計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10</v>
      </c>
      <c r="BX36" s="416"/>
      <c r="BY36" s="415" t="str">
        <f>IF('各会計、関係団体の財政状況及び健全化判断比率'!B70="","",'各会計、関係団体の財政状況及び健全化判断比率'!B70)</f>
        <v>栃木県市町村総合事務組合　一般会計</v>
      </c>
      <c r="BZ36" s="415"/>
      <c r="CA36" s="415"/>
      <c r="CB36" s="415"/>
      <c r="CC36" s="415"/>
      <c r="CD36" s="415"/>
      <c r="CE36" s="415"/>
      <c r="CF36" s="415"/>
      <c r="CG36" s="415"/>
      <c r="CH36" s="415"/>
      <c r="CI36" s="415"/>
      <c r="CJ36" s="415"/>
      <c r="CK36" s="415"/>
      <c r="CL36" s="415"/>
      <c r="CM36" s="415"/>
      <c r="CN36" s="2"/>
      <c r="CO36" s="416" t="str">
        <f t="shared" si="5"/>
        <v/>
      </c>
      <c r="CP36" s="416"/>
      <c r="CQ36" s="415" t="str">
        <f>IF('各会計、関係団体の財政状況及び健全化判断比率'!BS9="","",'各会計、関係団体の財政状況及び健全化判断比率'!BS9)</f>
        <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11</v>
      </c>
      <c r="BX37" s="416"/>
      <c r="BY37" s="415" t="str">
        <f>IF('各会計、関係団体の財政状況及び健全化判断比率'!B71="","",'各会計、関係団体の財政状況及び健全化判断比率'!B71)</f>
        <v>栃木県市町村総合事務組合　特別会計</v>
      </c>
      <c r="BZ37" s="415"/>
      <c r="CA37" s="415"/>
      <c r="CB37" s="415"/>
      <c r="CC37" s="415"/>
      <c r="CD37" s="415"/>
      <c r="CE37" s="415"/>
      <c r="CF37" s="415"/>
      <c r="CG37" s="415"/>
      <c r="CH37" s="415"/>
      <c r="CI37" s="415"/>
      <c r="CJ37" s="415"/>
      <c r="CK37" s="415"/>
      <c r="CL37" s="415"/>
      <c r="CM37" s="415"/>
      <c r="CN37" s="2"/>
      <c r="CO37" s="416" t="str">
        <f t="shared" si="5"/>
        <v/>
      </c>
      <c r="CP37" s="416"/>
      <c r="CQ37" s="415" t="str">
        <f>IF('各会計、関係団体の財政状況及び健全化判断比率'!BS10="","",'各会計、関係団体の財政状況及び健全化判断比率'!BS10)</f>
        <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12</v>
      </c>
      <c r="BX38" s="416"/>
      <c r="BY38" s="415" t="str">
        <f>IF('各会計、関係団体の財政状況及び健全化判断比率'!B72="","",'各会計、関係団体の財政状況及び健全化判断比率'!B72)</f>
        <v>栃木県後期高齢者医療広域連合　一般会計</v>
      </c>
      <c r="BZ38" s="415"/>
      <c r="CA38" s="415"/>
      <c r="CB38" s="415"/>
      <c r="CC38" s="415"/>
      <c r="CD38" s="415"/>
      <c r="CE38" s="415"/>
      <c r="CF38" s="415"/>
      <c r="CG38" s="415"/>
      <c r="CH38" s="415"/>
      <c r="CI38" s="415"/>
      <c r="CJ38" s="415"/>
      <c r="CK38" s="415"/>
      <c r="CL38" s="415"/>
      <c r="CM38" s="415"/>
      <c r="CN38" s="2"/>
      <c r="CO38" s="416" t="str">
        <f t="shared" si="5"/>
        <v/>
      </c>
      <c r="CP38" s="416"/>
      <c r="CQ38" s="415" t="str">
        <f>IF('各会計、関係団体の財政状況及び健全化判断比率'!BS11="","",'各会計、関係団体の財政状況及び健全化判断比率'!BS11)</f>
        <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13</v>
      </c>
      <c r="BX39" s="416"/>
      <c r="BY39" s="415" t="str">
        <f>IF('各会計、関係団体の財政状況及び健全化判断比率'!B73="","",'各会計、関係団体の財政状況及び健全化判断比率'!B73)</f>
        <v>栃木県後期高齢者医療広域連合　特別会計</v>
      </c>
      <c r="BZ39" s="415"/>
      <c r="CA39" s="415"/>
      <c r="CB39" s="415"/>
      <c r="CC39" s="415"/>
      <c r="CD39" s="415"/>
      <c r="CE39" s="415"/>
      <c r="CF39" s="415"/>
      <c r="CG39" s="415"/>
      <c r="CH39" s="415"/>
      <c r="CI39" s="415"/>
      <c r="CJ39" s="415"/>
      <c r="CK39" s="415"/>
      <c r="CL39" s="415"/>
      <c r="CM39" s="415"/>
      <c r="CN39" s="2"/>
      <c r="CO39" s="416" t="str">
        <f t="shared" si="5"/>
        <v/>
      </c>
      <c r="CP39" s="416"/>
      <c r="CQ39" s="415" t="str">
        <f>IF('各会計、関係団体の財政状況及び健全化判断比率'!BS12="","",'各会計、関係団体の財政状況及び健全化判断比率'!BS12)</f>
        <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287</v>
      </c>
      <c r="E46" s="361" t="s">
        <v>288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292</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294</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296</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196</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298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189</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2I0tvR5vM11uIlSBVP2rqbA9Ho+NFUb3ui88Lhpt4EjL22riHyZIubW0jP6Z8aJM2BDUfmEpKoS6JR+lOXaV2Q==" saltValue="SeRbuurvzC1t8JNbprhmX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12</v>
      </c>
      <c r="C33" s="193"/>
      <c r="D33" s="193"/>
      <c r="E33" s="195" t="s">
        <v>17</v>
      </c>
      <c r="F33" s="196" t="s">
        <v>521</v>
      </c>
      <c r="G33" s="201" t="s">
        <v>522</v>
      </c>
      <c r="H33" s="201" t="s">
        <v>523</v>
      </c>
      <c r="I33" s="201" t="s">
        <v>524</v>
      </c>
      <c r="J33" s="205" t="s">
        <v>526</v>
      </c>
      <c r="K33" s="186"/>
      <c r="L33" s="186"/>
      <c r="M33" s="186"/>
      <c r="N33" s="186"/>
      <c r="O33" s="186"/>
      <c r="P33" s="186"/>
    </row>
    <row r="34" spans="1:16" ht="39" customHeight="1" x14ac:dyDescent="0.2">
      <c r="A34" s="186"/>
      <c r="B34" s="188"/>
      <c r="C34" s="1027" t="s">
        <v>458</v>
      </c>
      <c r="D34" s="1027"/>
      <c r="E34" s="1028"/>
      <c r="F34" s="197">
        <v>17.07</v>
      </c>
      <c r="G34" s="202">
        <v>17.559999999999999</v>
      </c>
      <c r="H34" s="202">
        <v>16.11</v>
      </c>
      <c r="I34" s="202">
        <v>16.5</v>
      </c>
      <c r="J34" s="206">
        <v>16.690000000000001</v>
      </c>
      <c r="K34" s="186"/>
      <c r="L34" s="186"/>
      <c r="M34" s="186"/>
      <c r="N34" s="186"/>
      <c r="O34" s="186"/>
      <c r="P34" s="186"/>
    </row>
    <row r="35" spans="1:16" ht="39" customHeight="1" x14ac:dyDescent="0.2">
      <c r="A35" s="186"/>
      <c r="B35" s="189"/>
      <c r="C35" s="1023" t="s">
        <v>447</v>
      </c>
      <c r="D35" s="1023"/>
      <c r="E35" s="1024"/>
      <c r="F35" s="198">
        <v>11.48</v>
      </c>
      <c r="G35" s="203">
        <v>10.17</v>
      </c>
      <c r="H35" s="203">
        <v>10.56</v>
      </c>
      <c r="I35" s="203">
        <v>13.85</v>
      </c>
      <c r="J35" s="207">
        <v>14.94</v>
      </c>
      <c r="K35" s="186"/>
      <c r="L35" s="186"/>
      <c r="M35" s="186"/>
      <c r="N35" s="186"/>
      <c r="O35" s="186"/>
      <c r="P35" s="186"/>
    </row>
    <row r="36" spans="1:16" ht="39" customHeight="1" x14ac:dyDescent="0.2">
      <c r="A36" s="186"/>
      <c r="B36" s="189"/>
      <c r="C36" s="1023" t="s">
        <v>27</v>
      </c>
      <c r="D36" s="1023"/>
      <c r="E36" s="1024"/>
      <c r="F36" s="198">
        <v>0.84</v>
      </c>
      <c r="G36" s="203">
        <v>0.17</v>
      </c>
      <c r="H36" s="203">
        <v>0.63</v>
      </c>
      <c r="I36" s="203">
        <v>1.58</v>
      </c>
      <c r="J36" s="207">
        <v>2.25</v>
      </c>
      <c r="K36" s="186"/>
      <c r="L36" s="186"/>
      <c r="M36" s="186"/>
      <c r="N36" s="186"/>
      <c r="O36" s="186"/>
      <c r="P36" s="186"/>
    </row>
    <row r="37" spans="1:16" ht="39" customHeight="1" x14ac:dyDescent="0.2">
      <c r="A37" s="186"/>
      <c r="B37" s="189"/>
      <c r="C37" s="1023" t="s">
        <v>350</v>
      </c>
      <c r="D37" s="1023"/>
      <c r="E37" s="1024"/>
      <c r="F37" s="198" t="s">
        <v>199</v>
      </c>
      <c r="G37" s="203">
        <v>0.97</v>
      </c>
      <c r="H37" s="203">
        <v>1.61</v>
      </c>
      <c r="I37" s="203">
        <v>1.48</v>
      </c>
      <c r="J37" s="207">
        <v>1.83</v>
      </c>
      <c r="K37" s="186"/>
      <c r="L37" s="186"/>
      <c r="M37" s="186"/>
      <c r="N37" s="186"/>
      <c r="O37" s="186"/>
      <c r="P37" s="186"/>
    </row>
    <row r="38" spans="1:16" ht="39" customHeight="1" x14ac:dyDescent="0.2">
      <c r="A38" s="186"/>
      <c r="B38" s="189"/>
      <c r="C38" s="1023" t="s">
        <v>457</v>
      </c>
      <c r="D38" s="1023"/>
      <c r="E38" s="1024"/>
      <c r="F38" s="198">
        <v>2.44</v>
      </c>
      <c r="G38" s="203">
        <v>1.96</v>
      </c>
      <c r="H38" s="203">
        <v>1.98</v>
      </c>
      <c r="I38" s="203">
        <v>1.51</v>
      </c>
      <c r="J38" s="207">
        <v>1.66</v>
      </c>
      <c r="K38" s="186"/>
      <c r="L38" s="186"/>
      <c r="M38" s="186"/>
      <c r="N38" s="186"/>
      <c r="O38" s="186"/>
      <c r="P38" s="186"/>
    </row>
    <row r="39" spans="1:16" ht="39" customHeight="1" x14ac:dyDescent="0.2">
      <c r="A39" s="186"/>
      <c r="B39" s="189"/>
      <c r="C39" s="1023" t="s">
        <v>449</v>
      </c>
      <c r="D39" s="1023"/>
      <c r="E39" s="1024"/>
      <c r="F39" s="198">
        <v>0.49</v>
      </c>
      <c r="G39" s="203">
        <v>0.1</v>
      </c>
      <c r="H39" s="203">
        <v>0.92</v>
      </c>
      <c r="I39" s="203">
        <v>0.16</v>
      </c>
      <c r="J39" s="207">
        <v>0.08</v>
      </c>
      <c r="K39" s="186"/>
      <c r="L39" s="186"/>
      <c r="M39" s="186"/>
      <c r="N39" s="186"/>
      <c r="O39" s="186"/>
      <c r="P39" s="186"/>
    </row>
    <row r="40" spans="1:16" ht="39" customHeight="1" x14ac:dyDescent="0.2">
      <c r="A40" s="186"/>
      <c r="B40" s="189"/>
      <c r="C40" s="1023" t="s">
        <v>224</v>
      </c>
      <c r="D40" s="1023"/>
      <c r="E40" s="1024"/>
      <c r="F40" s="198">
        <v>0.02</v>
      </c>
      <c r="G40" s="203">
        <v>0.03</v>
      </c>
      <c r="H40" s="203">
        <v>0.04</v>
      </c>
      <c r="I40" s="203">
        <v>7.0000000000000007E-2</v>
      </c>
      <c r="J40" s="207">
        <v>0.06</v>
      </c>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529</v>
      </c>
      <c r="D42" s="1023"/>
      <c r="E42" s="1024"/>
      <c r="F42" s="198" t="s">
        <v>199</v>
      </c>
      <c r="G42" s="203" t="s">
        <v>199</v>
      </c>
      <c r="H42" s="203" t="s">
        <v>515</v>
      </c>
      <c r="I42" s="203" t="s">
        <v>199</v>
      </c>
      <c r="J42" s="207" t="s">
        <v>199</v>
      </c>
      <c r="K42" s="186"/>
      <c r="L42" s="186"/>
      <c r="M42" s="186"/>
      <c r="N42" s="186"/>
      <c r="O42" s="186"/>
      <c r="P42" s="186"/>
    </row>
    <row r="43" spans="1:16" ht="39" customHeight="1" x14ac:dyDescent="0.2">
      <c r="A43" s="186"/>
      <c r="B43" s="191"/>
      <c r="C43" s="1025" t="s">
        <v>482</v>
      </c>
      <c r="D43" s="1025"/>
      <c r="E43" s="1026"/>
      <c r="F43" s="199">
        <v>0.27</v>
      </c>
      <c r="G43" s="204" t="s">
        <v>199</v>
      </c>
      <c r="H43" s="204" t="s">
        <v>199</v>
      </c>
      <c r="I43" s="204" t="s">
        <v>199</v>
      </c>
      <c r="J43" s="208" t="s">
        <v>199</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epE1OHB361MD+5Bv27+2uQKLy77IBpCdFv1RQ45aRITPBSc1ua6LS3O+G1votd/o6LsVo3fORt7AjIzhUM5HRg==" saltValue="kEroh/DHhiDOgWIuDtxD2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5" zoomScaleSheetLayoutView="55" workbookViewId="0">
      <selection activeCell="O55" sqref="O55"/>
    </sheetView>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24</v>
      </c>
      <c r="C44" s="215"/>
      <c r="D44" s="215"/>
      <c r="E44" s="223"/>
      <c r="F44" s="223"/>
      <c r="G44" s="223"/>
      <c r="H44" s="223"/>
      <c r="I44" s="223"/>
      <c r="J44" s="226" t="s">
        <v>17</v>
      </c>
      <c r="K44" s="228" t="s">
        <v>521</v>
      </c>
      <c r="L44" s="237" t="s">
        <v>522</v>
      </c>
      <c r="M44" s="237" t="s">
        <v>523</v>
      </c>
      <c r="N44" s="237" t="s">
        <v>524</v>
      </c>
      <c r="O44" s="246" t="s">
        <v>526</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1927</v>
      </c>
      <c r="L45" s="238">
        <v>1951</v>
      </c>
      <c r="M45" s="238">
        <v>1945</v>
      </c>
      <c r="N45" s="238">
        <v>1960</v>
      </c>
      <c r="O45" s="247">
        <v>1934</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199</v>
      </c>
      <c r="L46" s="239" t="s">
        <v>199</v>
      </c>
      <c r="M46" s="239" t="s">
        <v>199</v>
      </c>
      <c r="N46" s="239" t="s">
        <v>199</v>
      </c>
      <c r="O46" s="248" t="s">
        <v>199</v>
      </c>
      <c r="P46" s="85"/>
      <c r="Q46" s="85"/>
      <c r="R46" s="85"/>
      <c r="S46" s="85"/>
      <c r="T46" s="85"/>
      <c r="U46" s="85"/>
    </row>
    <row r="47" spans="1:21" ht="30.75" customHeight="1" x14ac:dyDescent="0.2">
      <c r="A47" s="85"/>
      <c r="B47" s="1046"/>
      <c r="C47" s="1047"/>
      <c r="D47" s="219"/>
      <c r="E47" s="1050" t="s">
        <v>32</v>
      </c>
      <c r="F47" s="1050"/>
      <c r="G47" s="1050"/>
      <c r="H47" s="1050"/>
      <c r="I47" s="1050"/>
      <c r="J47" s="1051"/>
      <c r="K47" s="230" t="s">
        <v>199</v>
      </c>
      <c r="L47" s="239" t="s">
        <v>199</v>
      </c>
      <c r="M47" s="239" t="s">
        <v>199</v>
      </c>
      <c r="N47" s="239" t="s">
        <v>199</v>
      </c>
      <c r="O47" s="248" t="s">
        <v>199</v>
      </c>
      <c r="P47" s="85"/>
      <c r="Q47" s="85"/>
      <c r="R47" s="85"/>
      <c r="S47" s="85"/>
      <c r="T47" s="85"/>
      <c r="U47" s="85"/>
    </row>
    <row r="48" spans="1:21" ht="30.75" customHeight="1" x14ac:dyDescent="0.2">
      <c r="A48" s="85"/>
      <c r="B48" s="1046"/>
      <c r="C48" s="1047"/>
      <c r="D48" s="219"/>
      <c r="E48" s="1050" t="s">
        <v>35</v>
      </c>
      <c r="F48" s="1050"/>
      <c r="G48" s="1050"/>
      <c r="H48" s="1050"/>
      <c r="I48" s="1050"/>
      <c r="J48" s="1051"/>
      <c r="K48" s="230">
        <v>420</v>
      </c>
      <c r="L48" s="239">
        <v>409</v>
      </c>
      <c r="M48" s="239">
        <v>398</v>
      </c>
      <c r="N48" s="239">
        <v>418</v>
      </c>
      <c r="O48" s="248">
        <v>404</v>
      </c>
      <c r="P48" s="85"/>
      <c r="Q48" s="85"/>
      <c r="R48" s="85"/>
      <c r="S48" s="85"/>
      <c r="T48" s="85"/>
      <c r="U48" s="85"/>
    </row>
    <row r="49" spans="1:21" ht="30.75" customHeight="1" x14ac:dyDescent="0.2">
      <c r="A49" s="85"/>
      <c r="B49" s="1046"/>
      <c r="C49" s="1047"/>
      <c r="D49" s="219"/>
      <c r="E49" s="1050" t="s">
        <v>0</v>
      </c>
      <c r="F49" s="1050"/>
      <c r="G49" s="1050"/>
      <c r="H49" s="1050"/>
      <c r="I49" s="1050"/>
      <c r="J49" s="1051"/>
      <c r="K49" s="230">
        <v>47</v>
      </c>
      <c r="L49" s="239">
        <v>54</v>
      </c>
      <c r="M49" s="239">
        <v>55</v>
      </c>
      <c r="N49" s="239">
        <v>59</v>
      </c>
      <c r="O49" s="248">
        <v>87</v>
      </c>
      <c r="P49" s="85"/>
      <c r="Q49" s="85"/>
      <c r="R49" s="85"/>
      <c r="S49" s="85"/>
      <c r="T49" s="85"/>
      <c r="U49" s="85"/>
    </row>
    <row r="50" spans="1:21" ht="30.75" customHeight="1" x14ac:dyDescent="0.2">
      <c r="A50" s="85"/>
      <c r="B50" s="1046"/>
      <c r="C50" s="1047"/>
      <c r="D50" s="219"/>
      <c r="E50" s="1050" t="s">
        <v>40</v>
      </c>
      <c r="F50" s="1050"/>
      <c r="G50" s="1050"/>
      <c r="H50" s="1050"/>
      <c r="I50" s="1050"/>
      <c r="J50" s="1051"/>
      <c r="K50" s="230">
        <v>2</v>
      </c>
      <c r="L50" s="239">
        <v>0</v>
      </c>
      <c r="M50" s="239">
        <v>0</v>
      </c>
      <c r="N50" s="239">
        <v>140</v>
      </c>
      <c r="O50" s="248">
        <v>40</v>
      </c>
      <c r="P50" s="85"/>
      <c r="Q50" s="85"/>
      <c r="R50" s="85"/>
      <c r="S50" s="85"/>
      <c r="T50" s="85"/>
      <c r="U50" s="85"/>
    </row>
    <row r="51" spans="1:21" ht="30.75" customHeight="1" x14ac:dyDescent="0.2">
      <c r="A51" s="85"/>
      <c r="B51" s="1048"/>
      <c r="C51" s="1049"/>
      <c r="D51" s="220"/>
      <c r="E51" s="1050" t="s">
        <v>42</v>
      </c>
      <c r="F51" s="1050"/>
      <c r="G51" s="1050"/>
      <c r="H51" s="1050"/>
      <c r="I51" s="1050"/>
      <c r="J51" s="1051"/>
      <c r="K51" s="230" t="s">
        <v>199</v>
      </c>
      <c r="L51" s="239" t="s">
        <v>199</v>
      </c>
      <c r="M51" s="239" t="s">
        <v>199</v>
      </c>
      <c r="N51" s="239" t="s">
        <v>199</v>
      </c>
      <c r="O51" s="248" t="s">
        <v>199</v>
      </c>
      <c r="P51" s="85"/>
      <c r="Q51" s="85"/>
      <c r="R51" s="85"/>
      <c r="S51" s="85"/>
      <c r="T51" s="85"/>
      <c r="U51" s="85"/>
    </row>
    <row r="52" spans="1:21" ht="30.75" customHeight="1" x14ac:dyDescent="0.2">
      <c r="A52" s="85"/>
      <c r="B52" s="1052" t="s">
        <v>45</v>
      </c>
      <c r="C52" s="1053"/>
      <c r="D52" s="220"/>
      <c r="E52" s="1050" t="s">
        <v>47</v>
      </c>
      <c r="F52" s="1050"/>
      <c r="G52" s="1050"/>
      <c r="H52" s="1050"/>
      <c r="I52" s="1050"/>
      <c r="J52" s="1051"/>
      <c r="K52" s="230">
        <v>1743</v>
      </c>
      <c r="L52" s="239">
        <v>1707</v>
      </c>
      <c r="M52" s="239">
        <v>1695</v>
      </c>
      <c r="N52" s="239">
        <v>1720</v>
      </c>
      <c r="O52" s="248">
        <v>1734</v>
      </c>
      <c r="P52" s="85"/>
      <c r="Q52" s="85"/>
      <c r="R52" s="85"/>
      <c r="S52" s="85"/>
      <c r="T52" s="85"/>
      <c r="U52" s="85"/>
    </row>
    <row r="53" spans="1:21" ht="30.75" customHeight="1" x14ac:dyDescent="0.2">
      <c r="A53" s="85"/>
      <c r="B53" s="1054" t="s">
        <v>49</v>
      </c>
      <c r="C53" s="1055"/>
      <c r="D53" s="221"/>
      <c r="E53" s="1056" t="s">
        <v>52</v>
      </c>
      <c r="F53" s="1056"/>
      <c r="G53" s="1056"/>
      <c r="H53" s="1056"/>
      <c r="I53" s="1056"/>
      <c r="J53" s="1057"/>
      <c r="K53" s="231">
        <v>653</v>
      </c>
      <c r="L53" s="240">
        <v>707</v>
      </c>
      <c r="M53" s="240">
        <v>703</v>
      </c>
      <c r="N53" s="240">
        <v>857</v>
      </c>
      <c r="O53" s="249">
        <v>731</v>
      </c>
      <c r="P53" s="85"/>
      <c r="Q53" s="85"/>
      <c r="R53" s="85"/>
      <c r="S53" s="85"/>
      <c r="T53" s="85"/>
      <c r="U53" s="85"/>
    </row>
    <row r="54" spans="1:21" ht="24" customHeight="1" x14ac:dyDescent="0.25">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7</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25">
      <c r="A57" s="85"/>
      <c r="B57" s="212"/>
      <c r="C57" s="217"/>
      <c r="D57" s="217"/>
      <c r="E57" s="224"/>
      <c r="F57" s="224"/>
      <c r="G57" s="224"/>
      <c r="H57" s="224"/>
      <c r="I57" s="224"/>
      <c r="J57" s="227" t="s">
        <v>17</v>
      </c>
      <c r="K57" s="233" t="s">
        <v>521</v>
      </c>
      <c r="L57" s="241" t="s">
        <v>522</v>
      </c>
      <c r="M57" s="241" t="s">
        <v>523</v>
      </c>
      <c r="N57" s="241" t="s">
        <v>524</v>
      </c>
      <c r="O57" s="251" t="s">
        <v>526</v>
      </c>
      <c r="P57" s="85"/>
      <c r="Q57" s="85"/>
      <c r="R57" s="85"/>
      <c r="S57" s="85"/>
      <c r="T57" s="85"/>
      <c r="U57" s="85"/>
    </row>
    <row r="58" spans="1:21" ht="31.5" customHeight="1" x14ac:dyDescent="0.2">
      <c r="B58" s="1038" t="s">
        <v>62</v>
      </c>
      <c r="C58" s="1039"/>
      <c r="D58" s="1029" t="s">
        <v>64</v>
      </c>
      <c r="E58" s="1030"/>
      <c r="F58" s="1030"/>
      <c r="G58" s="1030"/>
      <c r="H58" s="1030"/>
      <c r="I58" s="1030"/>
      <c r="J58" s="1031"/>
      <c r="K58" s="234"/>
      <c r="L58" s="242"/>
      <c r="M58" s="242"/>
      <c r="N58" s="242"/>
      <c r="O58" s="252"/>
    </row>
    <row r="59" spans="1:21" ht="31.5" customHeight="1" x14ac:dyDescent="0.2">
      <c r="B59" s="1040"/>
      <c r="C59" s="1041"/>
      <c r="D59" s="1032" t="s">
        <v>14</v>
      </c>
      <c r="E59" s="1033"/>
      <c r="F59" s="1033"/>
      <c r="G59" s="1033"/>
      <c r="H59" s="1033"/>
      <c r="I59" s="1033"/>
      <c r="J59" s="1034"/>
      <c r="K59" s="235"/>
      <c r="L59" s="243"/>
      <c r="M59" s="243"/>
      <c r="N59" s="243"/>
      <c r="O59" s="253"/>
    </row>
    <row r="60" spans="1:21" ht="31.5" customHeight="1" x14ac:dyDescent="0.2">
      <c r="B60" s="1042"/>
      <c r="C60" s="1043"/>
      <c r="D60" s="1035" t="s">
        <v>65</v>
      </c>
      <c r="E60" s="1036"/>
      <c r="F60" s="1036"/>
      <c r="G60" s="1036"/>
      <c r="H60" s="1036"/>
      <c r="I60" s="1036"/>
      <c r="J60" s="1037"/>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8v/PBRfUXUZLofXeU4/+TNqGhrmuCpSklOE5u9UacGHLDnCMH5j8YCrENA4taXZl4Q2wc9AxxpyFIkwbHvJD3w==" saltValue="JdJvLiFZusF3pdce5Tn+T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85" zoomScaleNormal="85" zoomScaleSheetLayoutView="100" workbookViewId="0">
      <selection activeCell="L44" sqref="L44"/>
    </sheetView>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24</v>
      </c>
      <c r="C40" s="215"/>
      <c r="D40" s="215"/>
      <c r="E40" s="223"/>
      <c r="F40" s="223"/>
      <c r="G40" s="223"/>
      <c r="H40" s="226" t="s">
        <v>17</v>
      </c>
      <c r="I40" s="228" t="s">
        <v>521</v>
      </c>
      <c r="J40" s="237" t="s">
        <v>522</v>
      </c>
      <c r="K40" s="237" t="s">
        <v>523</v>
      </c>
      <c r="L40" s="237" t="s">
        <v>524</v>
      </c>
      <c r="M40" s="266" t="s">
        <v>526</v>
      </c>
    </row>
    <row r="41" spans="2:13" ht="27.75" customHeight="1" x14ac:dyDescent="0.2">
      <c r="B41" s="1044" t="s">
        <v>37</v>
      </c>
      <c r="C41" s="1045"/>
      <c r="D41" s="218"/>
      <c r="E41" s="1069" t="s">
        <v>68</v>
      </c>
      <c r="F41" s="1069"/>
      <c r="G41" s="1069"/>
      <c r="H41" s="1070"/>
      <c r="I41" s="259">
        <v>16439</v>
      </c>
      <c r="J41" s="263">
        <v>15792</v>
      </c>
      <c r="K41" s="263">
        <v>15287</v>
      </c>
      <c r="L41" s="263">
        <v>15119</v>
      </c>
      <c r="M41" s="267">
        <v>14281</v>
      </c>
    </row>
    <row r="42" spans="2:13" ht="27.75" customHeight="1" x14ac:dyDescent="0.2">
      <c r="B42" s="1046"/>
      <c r="C42" s="1047"/>
      <c r="D42" s="219"/>
      <c r="E42" s="1060" t="s">
        <v>74</v>
      </c>
      <c r="F42" s="1060"/>
      <c r="G42" s="1060"/>
      <c r="H42" s="1061"/>
      <c r="I42" s="260">
        <v>0</v>
      </c>
      <c r="J42" s="264">
        <v>0</v>
      </c>
      <c r="K42" s="264">
        <v>88</v>
      </c>
      <c r="L42" s="264">
        <v>0</v>
      </c>
      <c r="M42" s="268">
        <v>0</v>
      </c>
    </row>
    <row r="43" spans="2:13" ht="27.75" customHeight="1" x14ac:dyDescent="0.2">
      <c r="B43" s="1046"/>
      <c r="C43" s="1047"/>
      <c r="D43" s="219"/>
      <c r="E43" s="1060" t="s">
        <v>76</v>
      </c>
      <c r="F43" s="1060"/>
      <c r="G43" s="1060"/>
      <c r="H43" s="1061"/>
      <c r="I43" s="260">
        <v>5428</v>
      </c>
      <c r="J43" s="264">
        <v>5140</v>
      </c>
      <c r="K43" s="264">
        <v>4846</v>
      </c>
      <c r="L43" s="264">
        <v>4678</v>
      </c>
      <c r="M43" s="268">
        <v>4465</v>
      </c>
    </row>
    <row r="44" spans="2:13" ht="27.75" customHeight="1" x14ac:dyDescent="0.2">
      <c r="B44" s="1046"/>
      <c r="C44" s="1047"/>
      <c r="D44" s="219"/>
      <c r="E44" s="1060" t="s">
        <v>20</v>
      </c>
      <c r="F44" s="1060"/>
      <c r="G44" s="1060"/>
      <c r="H44" s="1061"/>
      <c r="I44" s="260">
        <v>410</v>
      </c>
      <c r="J44" s="264">
        <v>976</v>
      </c>
      <c r="K44" s="264">
        <v>981</v>
      </c>
      <c r="L44" s="264">
        <v>1176</v>
      </c>
      <c r="M44" s="268">
        <v>1094</v>
      </c>
    </row>
    <row r="45" spans="2:13" ht="27.75" customHeight="1" x14ac:dyDescent="0.2">
      <c r="B45" s="1046"/>
      <c r="C45" s="1047"/>
      <c r="D45" s="219"/>
      <c r="E45" s="1060" t="s">
        <v>80</v>
      </c>
      <c r="F45" s="1060"/>
      <c r="G45" s="1060"/>
      <c r="H45" s="1061"/>
      <c r="I45" s="260">
        <v>2071</v>
      </c>
      <c r="J45" s="264">
        <v>1998</v>
      </c>
      <c r="K45" s="264">
        <v>1966</v>
      </c>
      <c r="L45" s="264">
        <v>2123</v>
      </c>
      <c r="M45" s="268">
        <v>2091</v>
      </c>
    </row>
    <row r="46" spans="2:13" ht="27.75" customHeight="1" x14ac:dyDescent="0.2">
      <c r="B46" s="1046"/>
      <c r="C46" s="1047"/>
      <c r="D46" s="220"/>
      <c r="E46" s="1060" t="s">
        <v>78</v>
      </c>
      <c r="F46" s="1060"/>
      <c r="G46" s="1060"/>
      <c r="H46" s="1061"/>
      <c r="I46" s="260" t="s">
        <v>199</v>
      </c>
      <c r="J46" s="264" t="s">
        <v>199</v>
      </c>
      <c r="K46" s="264" t="s">
        <v>199</v>
      </c>
      <c r="L46" s="264" t="s">
        <v>199</v>
      </c>
      <c r="M46" s="268" t="s">
        <v>199</v>
      </c>
    </row>
    <row r="47" spans="2:13" ht="27.75" customHeight="1" x14ac:dyDescent="0.2">
      <c r="B47" s="1046"/>
      <c r="C47" s="1047"/>
      <c r="D47" s="256"/>
      <c r="E47" s="1066" t="s">
        <v>82</v>
      </c>
      <c r="F47" s="1067"/>
      <c r="G47" s="1067"/>
      <c r="H47" s="1068"/>
      <c r="I47" s="260" t="s">
        <v>199</v>
      </c>
      <c r="J47" s="264" t="s">
        <v>199</v>
      </c>
      <c r="K47" s="264" t="s">
        <v>199</v>
      </c>
      <c r="L47" s="264" t="s">
        <v>199</v>
      </c>
      <c r="M47" s="268" t="s">
        <v>199</v>
      </c>
    </row>
    <row r="48" spans="2:13" ht="27.75" customHeight="1" x14ac:dyDescent="0.2">
      <c r="B48" s="1046"/>
      <c r="C48" s="1047"/>
      <c r="D48" s="219"/>
      <c r="E48" s="1060" t="s">
        <v>54</v>
      </c>
      <c r="F48" s="1060"/>
      <c r="G48" s="1060"/>
      <c r="H48" s="1061"/>
      <c r="I48" s="260" t="s">
        <v>199</v>
      </c>
      <c r="J48" s="264" t="s">
        <v>199</v>
      </c>
      <c r="K48" s="264" t="s">
        <v>199</v>
      </c>
      <c r="L48" s="264" t="s">
        <v>199</v>
      </c>
      <c r="M48" s="268" t="s">
        <v>199</v>
      </c>
    </row>
    <row r="49" spans="2:13" ht="27.75" customHeight="1" x14ac:dyDescent="0.2">
      <c r="B49" s="1048"/>
      <c r="C49" s="1049"/>
      <c r="D49" s="219"/>
      <c r="E49" s="1060" t="s">
        <v>86</v>
      </c>
      <c r="F49" s="1060"/>
      <c r="G49" s="1060"/>
      <c r="H49" s="1061"/>
      <c r="I49" s="260" t="s">
        <v>199</v>
      </c>
      <c r="J49" s="264" t="s">
        <v>199</v>
      </c>
      <c r="K49" s="264" t="s">
        <v>199</v>
      </c>
      <c r="L49" s="264" t="s">
        <v>199</v>
      </c>
      <c r="M49" s="268" t="s">
        <v>199</v>
      </c>
    </row>
    <row r="50" spans="2:13" ht="27.75" customHeight="1" x14ac:dyDescent="0.2">
      <c r="B50" s="1064" t="s">
        <v>88</v>
      </c>
      <c r="C50" s="1065"/>
      <c r="D50" s="257"/>
      <c r="E50" s="1060" t="s">
        <v>89</v>
      </c>
      <c r="F50" s="1060"/>
      <c r="G50" s="1060"/>
      <c r="H50" s="1061"/>
      <c r="I50" s="260">
        <v>7402</v>
      </c>
      <c r="J50" s="264">
        <v>7287</v>
      </c>
      <c r="K50" s="264">
        <v>7270</v>
      </c>
      <c r="L50" s="264">
        <v>8382</v>
      </c>
      <c r="M50" s="268">
        <v>8400</v>
      </c>
    </row>
    <row r="51" spans="2:13" ht="27.75" customHeight="1" x14ac:dyDescent="0.2">
      <c r="B51" s="1046"/>
      <c r="C51" s="1047"/>
      <c r="D51" s="219"/>
      <c r="E51" s="1060" t="s">
        <v>91</v>
      </c>
      <c r="F51" s="1060"/>
      <c r="G51" s="1060"/>
      <c r="H51" s="1061"/>
      <c r="I51" s="260">
        <v>1839</v>
      </c>
      <c r="J51" s="264">
        <v>1749</v>
      </c>
      <c r="K51" s="264">
        <v>2710</v>
      </c>
      <c r="L51" s="264">
        <v>1339</v>
      </c>
      <c r="M51" s="268">
        <v>1254</v>
      </c>
    </row>
    <row r="52" spans="2:13" ht="27.75" customHeight="1" x14ac:dyDescent="0.2">
      <c r="B52" s="1048"/>
      <c r="C52" s="1049"/>
      <c r="D52" s="219"/>
      <c r="E52" s="1060" t="s">
        <v>44</v>
      </c>
      <c r="F52" s="1060"/>
      <c r="G52" s="1060"/>
      <c r="H52" s="1061"/>
      <c r="I52" s="260">
        <v>17468</v>
      </c>
      <c r="J52" s="264">
        <v>17142</v>
      </c>
      <c r="K52" s="264">
        <v>16867</v>
      </c>
      <c r="L52" s="264">
        <v>16499</v>
      </c>
      <c r="M52" s="268">
        <v>15588</v>
      </c>
    </row>
    <row r="53" spans="2:13" ht="27.75" customHeight="1" x14ac:dyDescent="0.2">
      <c r="B53" s="1054" t="s">
        <v>49</v>
      </c>
      <c r="C53" s="1055"/>
      <c r="D53" s="221"/>
      <c r="E53" s="1062" t="s">
        <v>95</v>
      </c>
      <c r="F53" s="1062"/>
      <c r="G53" s="1062"/>
      <c r="H53" s="1063"/>
      <c r="I53" s="261">
        <v>-2362</v>
      </c>
      <c r="J53" s="265">
        <v>-2271</v>
      </c>
      <c r="K53" s="265">
        <v>-3677</v>
      </c>
      <c r="L53" s="265">
        <v>-3123</v>
      </c>
      <c r="M53" s="269">
        <v>-3311</v>
      </c>
    </row>
    <row r="54" spans="2:13" ht="27.75" customHeight="1" x14ac:dyDescent="0.25">
      <c r="B54" s="255" t="s">
        <v>67</v>
      </c>
      <c r="C54" s="192"/>
      <c r="D54" s="192"/>
      <c r="E54" s="258"/>
      <c r="F54" s="258"/>
      <c r="G54" s="258"/>
      <c r="H54" s="258"/>
      <c r="I54" s="262"/>
      <c r="J54" s="262"/>
      <c r="K54" s="262"/>
      <c r="L54" s="262"/>
      <c r="M54" s="262"/>
    </row>
    <row r="55" spans="2:13" ht="13" x14ac:dyDescent="0.2"/>
  </sheetData>
  <sheetProtection algorithmName="SHA-512" hashValue="ppVWpXEdoPVJ1efhPyQWHyTtKDPIeTrXWqw1KZM9Inwfd4azGX10GjHCatTkN5tTdCLrZ+SG2QjuWWehFrSBAA==" saltValue="sGHRuo++sdYK7qpyL+CHn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93</v>
      </c>
    </row>
    <row r="54" spans="2:8" ht="29.25" customHeight="1" x14ac:dyDescent="0.3">
      <c r="B54" s="270" t="s">
        <v>5</v>
      </c>
      <c r="C54" s="276"/>
      <c r="D54" s="276"/>
      <c r="E54" s="277" t="s">
        <v>17</v>
      </c>
      <c r="F54" s="278" t="s">
        <v>523</v>
      </c>
      <c r="G54" s="278" t="s">
        <v>524</v>
      </c>
      <c r="H54" s="286" t="s">
        <v>526</v>
      </c>
    </row>
    <row r="55" spans="2:8" ht="52.5" customHeight="1" x14ac:dyDescent="0.2">
      <c r="B55" s="271"/>
      <c r="C55" s="1079" t="s">
        <v>99</v>
      </c>
      <c r="D55" s="1079"/>
      <c r="E55" s="1080"/>
      <c r="F55" s="279">
        <v>2183</v>
      </c>
      <c r="G55" s="279">
        <v>2320</v>
      </c>
      <c r="H55" s="287">
        <v>2331</v>
      </c>
    </row>
    <row r="56" spans="2:8" ht="52.5" customHeight="1" x14ac:dyDescent="0.2">
      <c r="B56" s="272"/>
      <c r="C56" s="1081" t="s">
        <v>102</v>
      </c>
      <c r="D56" s="1081"/>
      <c r="E56" s="1082"/>
      <c r="F56" s="280">
        <v>999</v>
      </c>
      <c r="G56" s="280">
        <v>1202</v>
      </c>
      <c r="H56" s="288">
        <v>1092</v>
      </c>
    </row>
    <row r="57" spans="2:8" ht="53.25" customHeight="1" x14ac:dyDescent="0.2">
      <c r="B57" s="272"/>
      <c r="C57" s="1083" t="s">
        <v>72</v>
      </c>
      <c r="D57" s="1083"/>
      <c r="E57" s="1084"/>
      <c r="F57" s="281">
        <v>4166</v>
      </c>
      <c r="G57" s="281">
        <v>4819</v>
      </c>
      <c r="H57" s="289">
        <v>4829</v>
      </c>
    </row>
    <row r="58" spans="2:8" ht="45.75" customHeight="1" x14ac:dyDescent="0.2">
      <c r="B58" s="273"/>
      <c r="C58" s="1071" t="s">
        <v>536</v>
      </c>
      <c r="D58" s="1072"/>
      <c r="E58" s="1073"/>
      <c r="F58" s="282">
        <v>1570</v>
      </c>
      <c r="G58" s="282">
        <v>1672</v>
      </c>
      <c r="H58" s="290">
        <v>1680</v>
      </c>
    </row>
    <row r="59" spans="2:8" ht="45.75" customHeight="1" x14ac:dyDescent="0.2">
      <c r="B59" s="273"/>
      <c r="C59" s="1071" t="s">
        <v>266</v>
      </c>
      <c r="D59" s="1072"/>
      <c r="E59" s="1073"/>
      <c r="F59" s="282">
        <v>1394</v>
      </c>
      <c r="G59" s="282">
        <v>1394</v>
      </c>
      <c r="H59" s="290">
        <v>1394</v>
      </c>
    </row>
    <row r="60" spans="2:8" ht="45.75" customHeight="1" x14ac:dyDescent="0.2">
      <c r="B60" s="273"/>
      <c r="C60" s="1071" t="s">
        <v>6</v>
      </c>
      <c r="D60" s="1072"/>
      <c r="E60" s="1073"/>
      <c r="F60" s="282">
        <v>633</v>
      </c>
      <c r="G60" s="282">
        <v>724</v>
      </c>
      <c r="H60" s="290">
        <v>731</v>
      </c>
    </row>
    <row r="61" spans="2:8" ht="45.75" customHeight="1" x14ac:dyDescent="0.2">
      <c r="B61" s="273"/>
      <c r="C61" s="1071" t="s">
        <v>537</v>
      </c>
      <c r="D61" s="1072"/>
      <c r="E61" s="1073"/>
      <c r="F61" s="282">
        <v>151</v>
      </c>
      <c r="G61" s="282">
        <v>361</v>
      </c>
      <c r="H61" s="290">
        <v>458</v>
      </c>
    </row>
    <row r="62" spans="2:8" ht="45.75" customHeight="1" x14ac:dyDescent="0.2">
      <c r="B62" s="274"/>
      <c r="C62" s="1074" t="s">
        <v>538</v>
      </c>
      <c r="D62" s="1075"/>
      <c r="E62" s="1076"/>
      <c r="F62" s="283">
        <v>241</v>
      </c>
      <c r="G62" s="283">
        <v>241</v>
      </c>
      <c r="H62" s="291">
        <v>241</v>
      </c>
    </row>
    <row r="63" spans="2:8" ht="52.5" customHeight="1" x14ac:dyDescent="0.2">
      <c r="B63" s="275"/>
      <c r="C63" s="1077" t="s">
        <v>105</v>
      </c>
      <c r="D63" s="1077"/>
      <c r="E63" s="1078"/>
      <c r="F63" s="284">
        <v>7347</v>
      </c>
      <c r="G63" s="284">
        <v>8341</v>
      </c>
      <c r="H63" s="292">
        <v>8252</v>
      </c>
    </row>
    <row r="64" spans="2:8" ht="13" x14ac:dyDescent="0.2"/>
  </sheetData>
  <sheetProtection algorithmName="SHA-512" hashValue="CtbxjkfxeTmI8Zi/uS+MKQAntkMT6syF4NdnE0oSYFRxJkPHlMiZ56M0YGZBb/V7u7/pU8MP7q2ryeyOsSe8tw==" saltValue="h1t6BpwNBJpZDVw9u+mG1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58</v>
      </c>
      <c r="E2" s="124"/>
      <c r="F2" s="308" t="s">
        <v>520</v>
      </c>
      <c r="G2" s="148"/>
      <c r="H2" s="158"/>
    </row>
    <row r="3" spans="1:8" x14ac:dyDescent="0.2">
      <c r="A3" s="114" t="s">
        <v>498</v>
      </c>
      <c r="B3" s="106"/>
      <c r="C3" s="301"/>
      <c r="D3" s="304">
        <v>30285</v>
      </c>
      <c r="E3" s="306"/>
      <c r="F3" s="309">
        <v>69729</v>
      </c>
      <c r="G3" s="311"/>
      <c r="H3" s="314"/>
    </row>
    <row r="4" spans="1:8" x14ac:dyDescent="0.2">
      <c r="A4" s="99"/>
      <c r="B4" s="105"/>
      <c r="C4" s="302"/>
      <c r="D4" s="305">
        <v>21893</v>
      </c>
      <c r="E4" s="307"/>
      <c r="F4" s="310">
        <v>38908</v>
      </c>
      <c r="G4" s="312"/>
      <c r="H4" s="315"/>
    </row>
    <row r="5" spans="1:8" x14ac:dyDescent="0.2">
      <c r="A5" s="114" t="s">
        <v>518</v>
      </c>
      <c r="B5" s="106"/>
      <c r="C5" s="301"/>
      <c r="D5" s="304">
        <v>31227</v>
      </c>
      <c r="E5" s="306"/>
      <c r="F5" s="309">
        <v>74581</v>
      </c>
      <c r="G5" s="311"/>
      <c r="H5" s="314"/>
    </row>
    <row r="6" spans="1:8" x14ac:dyDescent="0.2">
      <c r="A6" s="99"/>
      <c r="B6" s="105"/>
      <c r="C6" s="302"/>
      <c r="D6" s="305">
        <v>24028</v>
      </c>
      <c r="E6" s="307"/>
      <c r="F6" s="310">
        <v>41563</v>
      </c>
      <c r="G6" s="312"/>
      <c r="H6" s="315"/>
    </row>
    <row r="7" spans="1:8" x14ac:dyDescent="0.2">
      <c r="A7" s="114" t="s">
        <v>473</v>
      </c>
      <c r="B7" s="106"/>
      <c r="C7" s="301"/>
      <c r="D7" s="304">
        <v>29010</v>
      </c>
      <c r="E7" s="306"/>
      <c r="F7" s="309">
        <v>76347</v>
      </c>
      <c r="G7" s="311"/>
      <c r="H7" s="314"/>
    </row>
    <row r="8" spans="1:8" x14ac:dyDescent="0.2">
      <c r="A8" s="99"/>
      <c r="B8" s="105"/>
      <c r="C8" s="302"/>
      <c r="D8" s="305">
        <v>19410</v>
      </c>
      <c r="E8" s="307"/>
      <c r="F8" s="310">
        <v>41762</v>
      </c>
      <c r="G8" s="312"/>
      <c r="H8" s="315"/>
    </row>
    <row r="9" spans="1:8" x14ac:dyDescent="0.2">
      <c r="A9" s="114" t="s">
        <v>318</v>
      </c>
      <c r="B9" s="106"/>
      <c r="C9" s="301"/>
      <c r="D9" s="304">
        <v>46746</v>
      </c>
      <c r="E9" s="306"/>
      <c r="F9" s="309">
        <v>69604</v>
      </c>
      <c r="G9" s="311"/>
      <c r="H9" s="314"/>
    </row>
    <row r="10" spans="1:8" x14ac:dyDescent="0.2">
      <c r="A10" s="99"/>
      <c r="B10" s="105"/>
      <c r="C10" s="302"/>
      <c r="D10" s="305">
        <v>24459</v>
      </c>
      <c r="E10" s="307"/>
      <c r="F10" s="310">
        <v>36247</v>
      </c>
      <c r="G10" s="312"/>
      <c r="H10" s="315"/>
    </row>
    <row r="11" spans="1:8" x14ac:dyDescent="0.2">
      <c r="A11" s="114" t="s">
        <v>137</v>
      </c>
      <c r="B11" s="106"/>
      <c r="C11" s="301"/>
      <c r="D11" s="304">
        <v>43147</v>
      </c>
      <c r="E11" s="306"/>
      <c r="F11" s="309">
        <v>68410</v>
      </c>
      <c r="G11" s="311"/>
      <c r="H11" s="314"/>
    </row>
    <row r="12" spans="1:8" x14ac:dyDescent="0.2">
      <c r="A12" s="99"/>
      <c r="B12" s="105"/>
      <c r="C12" s="303"/>
      <c r="D12" s="305">
        <v>24057</v>
      </c>
      <c r="E12" s="307"/>
      <c r="F12" s="310">
        <v>35086</v>
      </c>
      <c r="G12" s="312"/>
      <c r="H12" s="315"/>
    </row>
    <row r="13" spans="1:8" x14ac:dyDescent="0.2">
      <c r="A13" s="114"/>
      <c r="B13" s="106"/>
      <c r="C13" s="301"/>
      <c r="D13" s="304">
        <v>36083</v>
      </c>
      <c r="E13" s="306"/>
      <c r="F13" s="309">
        <v>71734</v>
      </c>
      <c r="G13" s="313"/>
      <c r="H13" s="314"/>
    </row>
    <row r="14" spans="1:8" x14ac:dyDescent="0.2">
      <c r="A14" s="99"/>
      <c r="B14" s="105"/>
      <c r="C14" s="302"/>
      <c r="D14" s="305">
        <v>22769</v>
      </c>
      <c r="E14" s="307"/>
      <c r="F14" s="310">
        <v>38713</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12.17</v>
      </c>
      <c r="C19" s="294">
        <f>ROUND(VALUE(SUBSTITUTE(実質収支比率等に係る経年分析!G$48,"▲","-")),2)</f>
        <v>10.55</v>
      </c>
      <c r="D19" s="294">
        <f>ROUND(VALUE(SUBSTITUTE(実質収支比率等に係る経年分析!H$48,"▲","-")),2)</f>
        <v>10.84</v>
      </c>
      <c r="E19" s="294">
        <f>ROUND(VALUE(SUBSTITUTE(実質収支比率等に係る経年分析!I$48,"▲","-")),2)</f>
        <v>14.01</v>
      </c>
      <c r="F19" s="294">
        <f>ROUND(VALUE(SUBSTITUTE(実質収支比率等に係る経年分析!J$48,"▲","-")),2)</f>
        <v>15.03</v>
      </c>
    </row>
    <row r="20" spans="1:11" x14ac:dyDescent="0.2">
      <c r="A20" s="294" t="s">
        <v>38</v>
      </c>
      <c r="B20" s="294">
        <f>ROUND(VALUE(SUBSTITUTE(実質収支比率等に係る経年分析!F$47,"▲","-")),2)</f>
        <v>22.72</v>
      </c>
      <c r="C20" s="294">
        <f>ROUND(VALUE(SUBSTITUTE(実質収支比率等に係る経年分析!G$47,"▲","-")),2)</f>
        <v>20.49</v>
      </c>
      <c r="D20" s="294">
        <f>ROUND(VALUE(SUBSTITUTE(実質収支比率等に係る経年分析!H$47,"▲","-")),2)</f>
        <v>19.760000000000002</v>
      </c>
      <c r="E20" s="294">
        <f>ROUND(VALUE(SUBSTITUTE(実質収支比率等に係る経年分析!I$47,"▲","-")),2)</f>
        <v>20.07</v>
      </c>
      <c r="F20" s="294">
        <f>ROUND(VALUE(SUBSTITUTE(実質収支比率等に係る経年分析!J$47,"▲","-")),2)</f>
        <v>20.61</v>
      </c>
    </row>
    <row r="21" spans="1:11" x14ac:dyDescent="0.2">
      <c r="A21" s="294" t="s">
        <v>108</v>
      </c>
      <c r="B21" s="294">
        <f>IF(ISNUMBER(VALUE(SUBSTITUTE(実質収支比率等に係る経年分析!F$49,"▲","-"))),ROUND(VALUE(SUBSTITUTE(実質収支比率等に係る経年分析!F$49,"▲","-")),2),NA())</f>
        <v>-2.74</v>
      </c>
      <c r="C21" s="294">
        <f>IF(ISNUMBER(VALUE(SUBSTITUTE(実質収支比率等に係る経年分析!G$49,"▲","-"))),ROUND(VALUE(SUBSTITUTE(実質収支比率等に係る経年分析!G$49,"▲","-")),2),NA())</f>
        <v>-3.88</v>
      </c>
      <c r="D21" s="294">
        <f>IF(ISNUMBER(VALUE(SUBSTITUTE(実質収支比率等に係る経年分析!H$49,"▲","-"))),ROUND(VALUE(SUBSTITUTE(実質収支比率等に係る経年分析!H$49,"▲","-")),2),NA())</f>
        <v>0.82</v>
      </c>
      <c r="E21" s="294">
        <f>IF(ISNUMBER(VALUE(SUBSTITUTE(実質収支比率等に係る経年分析!I$49,"▲","-"))),ROUND(VALUE(SUBSTITUTE(実質収支比率等に係る経年分析!I$49,"▲","-")),2),NA())</f>
        <v>4.84</v>
      </c>
      <c r="F21" s="294">
        <f>IF(ISNUMBER(VALUE(SUBSTITUTE(実質収支比率等に係る経年分析!J$49,"▲","-"))),ROUND(VALUE(SUBSTITUTE(実質収支比率等に係る経年分析!J$49,"▲","-")),2),NA())</f>
        <v>0.8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0.27</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f>IF(ROUND(VALUE(SUBSTITUTE(連結実質赤字比率に係る赤字・黒字の構成分析!H$42,"▲","-")),2)&lt;0,ABS(ROUND(VALUE(SUBSTITUTE(連結実質赤字比率に係る赤字・黒字の構成分析!H$42,"▲","-")),2)),NA())</f>
        <v>0.64</v>
      </c>
      <c r="G28" s="295" t="e">
        <f>IF(ROUND(VALUE(SUBSTITUTE(連結実質赤字比率に係る赤字・黒字の構成分析!H$42,"▲","-")),2)&gt;=0,ABS(ROUND(VALUE(SUBSTITUTE(連結実質赤字比率に係る赤字・黒字の構成分析!H$42,"▲","-")),2)),NA())</f>
        <v>#N/A</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0.03</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7.0000000000000007E-2</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0.06</v>
      </c>
    </row>
    <row r="31" spans="1:11" x14ac:dyDescent="0.2">
      <c r="A31" s="295" t="str">
        <f>IF(連結実質赤字比率に係る赤字・黒字の構成分析!C$39="",NA(),連結実質赤字比率に係る赤字・黒字の構成分析!C$39)</f>
        <v>氏家都市計画事業上阿久津台地土地区画整理事業特別会計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0.49</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0.92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0.16</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2.44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1.96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1.98</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1.51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1.66</v>
      </c>
    </row>
    <row r="33" spans="1:16" x14ac:dyDescent="0.2">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0.97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1.61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1.48</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1.83</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0.84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0.17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0.63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1.58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2.25</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11.48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10.17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10.56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13.85</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14.94</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17.07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17.559999999999999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16.11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16.5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16.690000000000001</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114</v>
      </c>
      <c r="B42" s="296"/>
      <c r="C42" s="296"/>
      <c r="D42" s="296">
        <f>'実質公債費比率（分子）の構造'!K$52</f>
        <v>1743</v>
      </c>
      <c r="E42" s="296"/>
      <c r="F42" s="296"/>
      <c r="G42" s="296">
        <f>'実質公債費比率（分子）の構造'!L$52</f>
        <v>1707</v>
      </c>
      <c r="H42" s="296"/>
      <c r="I42" s="296"/>
      <c r="J42" s="296">
        <f>'実質公債費比率（分子）の構造'!M$52</f>
        <v>1695</v>
      </c>
      <c r="K42" s="296"/>
      <c r="L42" s="296"/>
      <c r="M42" s="296">
        <f>'実質公債費比率（分子）の構造'!N$52</f>
        <v>1720</v>
      </c>
      <c r="N42" s="296"/>
      <c r="O42" s="296"/>
      <c r="P42" s="296">
        <f>'実質公債費比率（分子）の構造'!O$52</f>
        <v>1734</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2</v>
      </c>
      <c r="C44" s="296"/>
      <c r="D44" s="296"/>
      <c r="E44" s="296">
        <f>'実質公債費比率（分子）の構造'!L$50</f>
        <v>0</v>
      </c>
      <c r="F44" s="296"/>
      <c r="G44" s="296"/>
      <c r="H44" s="296">
        <f>'実質公債費比率（分子）の構造'!M$50</f>
        <v>0</v>
      </c>
      <c r="I44" s="296"/>
      <c r="J44" s="296"/>
      <c r="K44" s="296">
        <f>'実質公債費比率（分子）の構造'!N$50</f>
        <v>140</v>
      </c>
      <c r="L44" s="296"/>
      <c r="M44" s="296"/>
      <c r="N44" s="296">
        <f>'実質公債費比率（分子）の構造'!O$50</f>
        <v>40</v>
      </c>
      <c r="O44" s="296"/>
      <c r="P44" s="296"/>
    </row>
    <row r="45" spans="1:16" x14ac:dyDescent="0.2">
      <c r="A45" s="296" t="s">
        <v>0</v>
      </c>
      <c r="B45" s="296">
        <f>'実質公債費比率（分子）の構造'!K$49</f>
        <v>47</v>
      </c>
      <c r="C45" s="296"/>
      <c r="D45" s="296"/>
      <c r="E45" s="296">
        <f>'実質公債費比率（分子）の構造'!L$49</f>
        <v>54</v>
      </c>
      <c r="F45" s="296"/>
      <c r="G45" s="296"/>
      <c r="H45" s="296">
        <f>'実質公債費比率（分子）の構造'!M$49</f>
        <v>55</v>
      </c>
      <c r="I45" s="296"/>
      <c r="J45" s="296"/>
      <c r="K45" s="296">
        <f>'実質公債費比率（分子）の構造'!N$49</f>
        <v>59</v>
      </c>
      <c r="L45" s="296"/>
      <c r="M45" s="296"/>
      <c r="N45" s="296">
        <f>'実質公債費比率（分子）の構造'!O$49</f>
        <v>87</v>
      </c>
      <c r="O45" s="296"/>
      <c r="P45" s="296"/>
    </row>
    <row r="46" spans="1:16" x14ac:dyDescent="0.2">
      <c r="A46" s="296" t="s">
        <v>35</v>
      </c>
      <c r="B46" s="296">
        <f>'実質公債費比率（分子）の構造'!K$48</f>
        <v>420</v>
      </c>
      <c r="C46" s="296"/>
      <c r="D46" s="296"/>
      <c r="E46" s="296">
        <f>'実質公債費比率（分子）の構造'!L$48</f>
        <v>409</v>
      </c>
      <c r="F46" s="296"/>
      <c r="G46" s="296"/>
      <c r="H46" s="296">
        <f>'実質公債費比率（分子）の構造'!M$48</f>
        <v>398</v>
      </c>
      <c r="I46" s="296"/>
      <c r="J46" s="296"/>
      <c r="K46" s="296">
        <f>'実質公債費比率（分子）の構造'!N$48</f>
        <v>418</v>
      </c>
      <c r="L46" s="296"/>
      <c r="M46" s="296"/>
      <c r="N46" s="296">
        <f>'実質公債費比率（分子）の構造'!O$48</f>
        <v>404</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1927</v>
      </c>
      <c r="C49" s="296"/>
      <c r="D49" s="296"/>
      <c r="E49" s="296">
        <f>'実質公債費比率（分子）の構造'!L$45</f>
        <v>1951</v>
      </c>
      <c r="F49" s="296"/>
      <c r="G49" s="296"/>
      <c r="H49" s="296">
        <f>'実質公債費比率（分子）の構造'!M$45</f>
        <v>1945</v>
      </c>
      <c r="I49" s="296"/>
      <c r="J49" s="296"/>
      <c r="K49" s="296">
        <f>'実質公債費比率（分子）の構造'!N$45</f>
        <v>1960</v>
      </c>
      <c r="L49" s="296"/>
      <c r="M49" s="296"/>
      <c r="N49" s="296">
        <f>'実質公債費比率（分子）の構造'!O$45</f>
        <v>1934</v>
      </c>
      <c r="O49" s="296"/>
      <c r="P49" s="296"/>
    </row>
    <row r="50" spans="1:16" x14ac:dyDescent="0.2">
      <c r="A50" s="296" t="s">
        <v>52</v>
      </c>
      <c r="B50" s="296" t="e">
        <f>NA()</f>
        <v>#N/A</v>
      </c>
      <c r="C50" s="296">
        <f>IF(ISNUMBER('実質公債費比率（分子）の構造'!K$53),'実質公債費比率（分子）の構造'!K$53,NA())</f>
        <v>653</v>
      </c>
      <c r="D50" s="296" t="e">
        <f>NA()</f>
        <v>#N/A</v>
      </c>
      <c r="E50" s="296" t="e">
        <f>NA()</f>
        <v>#N/A</v>
      </c>
      <c r="F50" s="296">
        <f>IF(ISNUMBER('実質公債費比率（分子）の構造'!L$53),'実質公債費比率（分子）の構造'!L$53,NA())</f>
        <v>707</v>
      </c>
      <c r="G50" s="296" t="e">
        <f>NA()</f>
        <v>#N/A</v>
      </c>
      <c r="H50" s="296" t="e">
        <f>NA()</f>
        <v>#N/A</v>
      </c>
      <c r="I50" s="296">
        <f>IF(ISNUMBER('実質公債費比率（分子）の構造'!M$53),'実質公債費比率（分子）の構造'!M$53,NA())</f>
        <v>703</v>
      </c>
      <c r="J50" s="296" t="e">
        <f>NA()</f>
        <v>#N/A</v>
      </c>
      <c r="K50" s="296" t="e">
        <f>NA()</f>
        <v>#N/A</v>
      </c>
      <c r="L50" s="296">
        <f>IF(ISNUMBER('実質公債費比率（分子）の構造'!N$53),'実質公債費比率（分子）の構造'!N$53,NA())</f>
        <v>857</v>
      </c>
      <c r="M50" s="296" t="e">
        <f>NA()</f>
        <v>#N/A</v>
      </c>
      <c r="N50" s="296" t="e">
        <f>NA()</f>
        <v>#N/A</v>
      </c>
      <c r="O50" s="296">
        <f>IF(ISNUMBER('実質公債費比率（分子）の構造'!O$53),'実質公債費比率（分子）の構造'!O$53,NA())</f>
        <v>731</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44</v>
      </c>
      <c r="B56" s="295"/>
      <c r="C56" s="295"/>
      <c r="D56" s="295">
        <f>'将来負担比率（分子）の構造'!I$52</f>
        <v>17468</v>
      </c>
      <c r="E56" s="295"/>
      <c r="F56" s="295"/>
      <c r="G56" s="295">
        <f>'将来負担比率（分子）の構造'!J$52</f>
        <v>17142</v>
      </c>
      <c r="H56" s="295"/>
      <c r="I56" s="295"/>
      <c r="J56" s="295">
        <f>'将来負担比率（分子）の構造'!K$52</f>
        <v>16867</v>
      </c>
      <c r="K56" s="295"/>
      <c r="L56" s="295"/>
      <c r="M56" s="295">
        <f>'将来負担比率（分子）の構造'!L$52</f>
        <v>16499</v>
      </c>
      <c r="N56" s="295"/>
      <c r="O56" s="295"/>
      <c r="P56" s="295">
        <f>'将来負担比率（分子）の構造'!M$52</f>
        <v>15588</v>
      </c>
    </row>
    <row r="57" spans="1:16" x14ac:dyDescent="0.2">
      <c r="A57" s="295" t="s">
        <v>91</v>
      </c>
      <c r="B57" s="295"/>
      <c r="C57" s="295"/>
      <c r="D57" s="295">
        <f>'将来負担比率（分子）の構造'!I$51</f>
        <v>1839</v>
      </c>
      <c r="E57" s="295"/>
      <c r="F57" s="295"/>
      <c r="G57" s="295">
        <f>'将来負担比率（分子）の構造'!J$51</f>
        <v>1749</v>
      </c>
      <c r="H57" s="295"/>
      <c r="I57" s="295"/>
      <c r="J57" s="295">
        <f>'将来負担比率（分子）の構造'!K$51</f>
        <v>2710</v>
      </c>
      <c r="K57" s="295"/>
      <c r="L57" s="295"/>
      <c r="M57" s="295">
        <f>'将来負担比率（分子）の構造'!L$51</f>
        <v>1339</v>
      </c>
      <c r="N57" s="295"/>
      <c r="O57" s="295"/>
      <c r="P57" s="295">
        <f>'将来負担比率（分子）の構造'!M$51</f>
        <v>1254</v>
      </c>
    </row>
    <row r="58" spans="1:16" x14ac:dyDescent="0.2">
      <c r="A58" s="295" t="s">
        <v>89</v>
      </c>
      <c r="B58" s="295"/>
      <c r="C58" s="295"/>
      <c r="D58" s="295">
        <f>'将来負担比率（分子）の構造'!I$50</f>
        <v>7402</v>
      </c>
      <c r="E58" s="295"/>
      <c r="F58" s="295"/>
      <c r="G58" s="295">
        <f>'将来負担比率（分子）の構造'!J$50</f>
        <v>7287</v>
      </c>
      <c r="H58" s="295"/>
      <c r="I58" s="295"/>
      <c r="J58" s="295">
        <f>'将来負担比率（分子）の構造'!K$50</f>
        <v>7270</v>
      </c>
      <c r="K58" s="295"/>
      <c r="L58" s="295"/>
      <c r="M58" s="295">
        <f>'将来負担比率（分子）の構造'!L$50</f>
        <v>8382</v>
      </c>
      <c r="N58" s="295"/>
      <c r="O58" s="295"/>
      <c r="P58" s="295">
        <f>'将来負担比率（分子）の構造'!M$50</f>
        <v>8400</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2071</v>
      </c>
      <c r="C62" s="295"/>
      <c r="D62" s="295"/>
      <c r="E62" s="295">
        <f>'将来負担比率（分子）の構造'!J$45</f>
        <v>1998</v>
      </c>
      <c r="F62" s="295"/>
      <c r="G62" s="295"/>
      <c r="H62" s="295">
        <f>'将来負担比率（分子）の構造'!K$45</f>
        <v>1966</v>
      </c>
      <c r="I62" s="295"/>
      <c r="J62" s="295"/>
      <c r="K62" s="295">
        <f>'将来負担比率（分子）の構造'!L$45</f>
        <v>2123</v>
      </c>
      <c r="L62" s="295"/>
      <c r="M62" s="295"/>
      <c r="N62" s="295">
        <f>'将来負担比率（分子）の構造'!M$45</f>
        <v>2091</v>
      </c>
      <c r="O62" s="295"/>
      <c r="P62" s="295"/>
    </row>
    <row r="63" spans="1:16" x14ac:dyDescent="0.2">
      <c r="A63" s="295" t="s">
        <v>20</v>
      </c>
      <c r="B63" s="295">
        <f>'将来負担比率（分子）の構造'!I$44</f>
        <v>410</v>
      </c>
      <c r="C63" s="295"/>
      <c r="D63" s="295"/>
      <c r="E63" s="295">
        <f>'将来負担比率（分子）の構造'!J$44</f>
        <v>976</v>
      </c>
      <c r="F63" s="295"/>
      <c r="G63" s="295"/>
      <c r="H63" s="295">
        <f>'将来負担比率（分子）の構造'!K$44</f>
        <v>981</v>
      </c>
      <c r="I63" s="295"/>
      <c r="J63" s="295"/>
      <c r="K63" s="295">
        <f>'将来負担比率（分子）の構造'!L$44</f>
        <v>1176</v>
      </c>
      <c r="L63" s="295"/>
      <c r="M63" s="295"/>
      <c r="N63" s="295">
        <f>'将来負担比率（分子）の構造'!M$44</f>
        <v>1094</v>
      </c>
      <c r="O63" s="295"/>
      <c r="P63" s="295"/>
    </row>
    <row r="64" spans="1:16" x14ac:dyDescent="0.2">
      <c r="A64" s="295" t="s">
        <v>76</v>
      </c>
      <c r="B64" s="295">
        <f>'将来負担比率（分子）の構造'!I$43</f>
        <v>5428</v>
      </c>
      <c r="C64" s="295"/>
      <c r="D64" s="295"/>
      <c r="E64" s="295">
        <f>'将来負担比率（分子）の構造'!J$43</f>
        <v>5140</v>
      </c>
      <c r="F64" s="295"/>
      <c r="G64" s="295"/>
      <c r="H64" s="295">
        <f>'将来負担比率（分子）の構造'!K$43</f>
        <v>4846</v>
      </c>
      <c r="I64" s="295"/>
      <c r="J64" s="295"/>
      <c r="K64" s="295">
        <f>'将来負担比率（分子）の構造'!L$43</f>
        <v>4678</v>
      </c>
      <c r="L64" s="295"/>
      <c r="M64" s="295"/>
      <c r="N64" s="295">
        <f>'将来負担比率（分子）の構造'!M$43</f>
        <v>4465</v>
      </c>
      <c r="O64" s="295"/>
      <c r="P64" s="295"/>
    </row>
    <row r="65" spans="1:16" x14ac:dyDescent="0.2">
      <c r="A65" s="295" t="s">
        <v>74</v>
      </c>
      <c r="B65" s="295">
        <f>'将来負担比率（分子）の構造'!I$42</f>
        <v>0</v>
      </c>
      <c r="C65" s="295"/>
      <c r="D65" s="295"/>
      <c r="E65" s="295">
        <f>'将来負担比率（分子）の構造'!J$42</f>
        <v>0</v>
      </c>
      <c r="F65" s="295"/>
      <c r="G65" s="295"/>
      <c r="H65" s="295">
        <f>'将来負担比率（分子）の構造'!K$42</f>
        <v>88</v>
      </c>
      <c r="I65" s="295"/>
      <c r="J65" s="295"/>
      <c r="K65" s="295">
        <f>'将来負担比率（分子）の構造'!L$42</f>
        <v>0</v>
      </c>
      <c r="L65" s="295"/>
      <c r="M65" s="295"/>
      <c r="N65" s="295">
        <f>'将来負担比率（分子）の構造'!M$42</f>
        <v>0</v>
      </c>
      <c r="O65" s="295"/>
      <c r="P65" s="295"/>
    </row>
    <row r="66" spans="1:16" x14ac:dyDescent="0.2">
      <c r="A66" s="295" t="s">
        <v>68</v>
      </c>
      <c r="B66" s="295">
        <f>'将来負担比率（分子）の構造'!I$41</f>
        <v>16439</v>
      </c>
      <c r="C66" s="295"/>
      <c r="D66" s="295"/>
      <c r="E66" s="295">
        <f>'将来負担比率（分子）の構造'!J$41</f>
        <v>15792</v>
      </c>
      <c r="F66" s="295"/>
      <c r="G66" s="295"/>
      <c r="H66" s="295">
        <f>'将来負担比率（分子）の構造'!K$41</f>
        <v>15287</v>
      </c>
      <c r="I66" s="295"/>
      <c r="J66" s="295"/>
      <c r="K66" s="295">
        <f>'将来負担比率（分子）の構造'!L$41</f>
        <v>15119</v>
      </c>
      <c r="L66" s="295"/>
      <c r="M66" s="295"/>
      <c r="N66" s="295">
        <f>'将来負担比率（分子）の構造'!M$41</f>
        <v>14281</v>
      </c>
      <c r="O66" s="295"/>
      <c r="P66" s="295"/>
    </row>
    <row r="67" spans="1:16" x14ac:dyDescent="0.2">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129</v>
      </c>
      <c r="B72" s="299">
        <f>基金残高に係る経年分析!F55</f>
        <v>2183</v>
      </c>
      <c r="C72" s="299">
        <f>基金残高に係る経年分析!G55</f>
        <v>2320</v>
      </c>
      <c r="D72" s="299">
        <f>基金残高に係る経年分析!H55</f>
        <v>2331</v>
      </c>
    </row>
    <row r="73" spans="1:16" x14ac:dyDescent="0.2">
      <c r="A73" s="297" t="s">
        <v>131</v>
      </c>
      <c r="B73" s="299">
        <f>基金残高に係る経年分析!F56</f>
        <v>999</v>
      </c>
      <c r="C73" s="299">
        <f>基金残高に係る経年分析!G56</f>
        <v>1202</v>
      </c>
      <c r="D73" s="299">
        <f>基金残高に係る経年分析!H56</f>
        <v>1092</v>
      </c>
    </row>
    <row r="74" spans="1:16" x14ac:dyDescent="0.2">
      <c r="A74" s="297" t="s">
        <v>133</v>
      </c>
      <c r="B74" s="299">
        <f>基金残高に係る経年分析!F57</f>
        <v>4166</v>
      </c>
      <c r="C74" s="299">
        <f>基金残高に係る経年分析!G57</f>
        <v>4819</v>
      </c>
      <c r="D74" s="299">
        <f>基金残高に係る経年分析!H57</f>
        <v>4829</v>
      </c>
    </row>
  </sheetData>
  <sheetProtection algorithmName="SHA-512" hashValue="nVXG3TjpWe1KS8CFPmwr8HJAE3f94afHTnkwcMorp/iO2An2UoWoPRnb4x2o0YIAMB+aQq2nsWGxlN/1M5GLUA==" saltValue="Ga30YhMAfRee4FfA0uGqb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128</v>
      </c>
      <c r="DI1" s="650"/>
      <c r="DJ1" s="650"/>
      <c r="DK1" s="650"/>
      <c r="DL1" s="650"/>
      <c r="DM1" s="650"/>
      <c r="DN1" s="651"/>
      <c r="DO1" s="1"/>
      <c r="DP1" s="649" t="s">
        <v>302</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305</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306</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310</v>
      </c>
      <c r="S4" s="488"/>
      <c r="T4" s="488"/>
      <c r="U4" s="488"/>
      <c r="V4" s="488"/>
      <c r="W4" s="488"/>
      <c r="X4" s="488"/>
      <c r="Y4" s="530"/>
      <c r="Z4" s="487" t="s">
        <v>192</v>
      </c>
      <c r="AA4" s="488"/>
      <c r="AB4" s="488"/>
      <c r="AC4" s="530"/>
      <c r="AD4" s="487" t="s">
        <v>256</v>
      </c>
      <c r="AE4" s="488"/>
      <c r="AF4" s="488"/>
      <c r="AG4" s="488"/>
      <c r="AH4" s="488"/>
      <c r="AI4" s="488"/>
      <c r="AJ4" s="488"/>
      <c r="AK4" s="530"/>
      <c r="AL4" s="487" t="s">
        <v>192</v>
      </c>
      <c r="AM4" s="488"/>
      <c r="AN4" s="488"/>
      <c r="AO4" s="530"/>
      <c r="AP4" s="652" t="s">
        <v>312</v>
      </c>
      <c r="AQ4" s="652"/>
      <c r="AR4" s="652"/>
      <c r="AS4" s="652"/>
      <c r="AT4" s="652"/>
      <c r="AU4" s="652"/>
      <c r="AV4" s="652"/>
      <c r="AW4" s="652"/>
      <c r="AX4" s="652"/>
      <c r="AY4" s="652"/>
      <c r="AZ4" s="652"/>
      <c r="BA4" s="652"/>
      <c r="BB4" s="652"/>
      <c r="BC4" s="652"/>
      <c r="BD4" s="652"/>
      <c r="BE4" s="652"/>
      <c r="BF4" s="652"/>
      <c r="BG4" s="652" t="s">
        <v>293</v>
      </c>
      <c r="BH4" s="652"/>
      <c r="BI4" s="652"/>
      <c r="BJ4" s="652"/>
      <c r="BK4" s="652"/>
      <c r="BL4" s="652"/>
      <c r="BM4" s="652"/>
      <c r="BN4" s="652"/>
      <c r="BO4" s="652" t="s">
        <v>192</v>
      </c>
      <c r="BP4" s="652"/>
      <c r="BQ4" s="652"/>
      <c r="BR4" s="652"/>
      <c r="BS4" s="652" t="s">
        <v>314</v>
      </c>
      <c r="BT4" s="652"/>
      <c r="BU4" s="652"/>
      <c r="BV4" s="652"/>
      <c r="BW4" s="652"/>
      <c r="BX4" s="652"/>
      <c r="BY4" s="652"/>
      <c r="BZ4" s="652"/>
      <c r="CA4" s="652"/>
      <c r="CB4" s="652"/>
      <c r="CD4" s="487" t="s">
        <v>315</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309</v>
      </c>
      <c r="C5" s="617"/>
      <c r="D5" s="617"/>
      <c r="E5" s="617"/>
      <c r="F5" s="617"/>
      <c r="G5" s="617"/>
      <c r="H5" s="617"/>
      <c r="I5" s="617"/>
      <c r="J5" s="617"/>
      <c r="K5" s="617"/>
      <c r="L5" s="617"/>
      <c r="M5" s="617"/>
      <c r="N5" s="617"/>
      <c r="O5" s="617"/>
      <c r="P5" s="617"/>
      <c r="Q5" s="618"/>
      <c r="R5" s="613">
        <v>7057914</v>
      </c>
      <c r="S5" s="614"/>
      <c r="T5" s="614"/>
      <c r="U5" s="614"/>
      <c r="V5" s="614"/>
      <c r="W5" s="614"/>
      <c r="X5" s="614"/>
      <c r="Y5" s="636"/>
      <c r="Z5" s="647">
        <v>31.2</v>
      </c>
      <c r="AA5" s="647"/>
      <c r="AB5" s="647"/>
      <c r="AC5" s="647"/>
      <c r="AD5" s="648">
        <v>6888615</v>
      </c>
      <c r="AE5" s="648"/>
      <c r="AF5" s="648"/>
      <c r="AG5" s="648"/>
      <c r="AH5" s="648"/>
      <c r="AI5" s="648"/>
      <c r="AJ5" s="648"/>
      <c r="AK5" s="648"/>
      <c r="AL5" s="637">
        <v>60</v>
      </c>
      <c r="AM5" s="620"/>
      <c r="AN5" s="620"/>
      <c r="AO5" s="640"/>
      <c r="AP5" s="616" t="s">
        <v>316</v>
      </c>
      <c r="AQ5" s="617"/>
      <c r="AR5" s="617"/>
      <c r="AS5" s="617"/>
      <c r="AT5" s="617"/>
      <c r="AU5" s="617"/>
      <c r="AV5" s="617"/>
      <c r="AW5" s="617"/>
      <c r="AX5" s="617"/>
      <c r="AY5" s="617"/>
      <c r="AZ5" s="617"/>
      <c r="BA5" s="617"/>
      <c r="BB5" s="617"/>
      <c r="BC5" s="617"/>
      <c r="BD5" s="617"/>
      <c r="BE5" s="617"/>
      <c r="BF5" s="618"/>
      <c r="BG5" s="574">
        <v>6861543</v>
      </c>
      <c r="BH5" s="458"/>
      <c r="BI5" s="458"/>
      <c r="BJ5" s="458"/>
      <c r="BK5" s="458"/>
      <c r="BL5" s="458"/>
      <c r="BM5" s="458"/>
      <c r="BN5" s="587"/>
      <c r="BO5" s="607">
        <v>97.2</v>
      </c>
      <c r="BP5" s="607"/>
      <c r="BQ5" s="607"/>
      <c r="BR5" s="607"/>
      <c r="BS5" s="608">
        <v>135954</v>
      </c>
      <c r="BT5" s="608"/>
      <c r="BU5" s="608"/>
      <c r="BV5" s="608"/>
      <c r="BW5" s="608"/>
      <c r="BX5" s="608"/>
      <c r="BY5" s="608"/>
      <c r="BZ5" s="608"/>
      <c r="CA5" s="608"/>
      <c r="CB5" s="630"/>
      <c r="CD5" s="487" t="s">
        <v>312</v>
      </c>
      <c r="CE5" s="488"/>
      <c r="CF5" s="488"/>
      <c r="CG5" s="488"/>
      <c r="CH5" s="488"/>
      <c r="CI5" s="488"/>
      <c r="CJ5" s="488"/>
      <c r="CK5" s="488"/>
      <c r="CL5" s="488"/>
      <c r="CM5" s="488"/>
      <c r="CN5" s="488"/>
      <c r="CO5" s="488"/>
      <c r="CP5" s="488"/>
      <c r="CQ5" s="530"/>
      <c r="CR5" s="487" t="s">
        <v>319</v>
      </c>
      <c r="CS5" s="488"/>
      <c r="CT5" s="488"/>
      <c r="CU5" s="488"/>
      <c r="CV5" s="488"/>
      <c r="CW5" s="488"/>
      <c r="CX5" s="488"/>
      <c r="CY5" s="530"/>
      <c r="CZ5" s="487" t="s">
        <v>192</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2">
      <c r="B6" s="572" t="s">
        <v>324</v>
      </c>
      <c r="C6" s="361"/>
      <c r="D6" s="361"/>
      <c r="E6" s="361"/>
      <c r="F6" s="361"/>
      <c r="G6" s="361"/>
      <c r="H6" s="361"/>
      <c r="I6" s="361"/>
      <c r="J6" s="361"/>
      <c r="K6" s="361"/>
      <c r="L6" s="361"/>
      <c r="M6" s="361"/>
      <c r="N6" s="361"/>
      <c r="O6" s="361"/>
      <c r="P6" s="361"/>
      <c r="Q6" s="573"/>
      <c r="R6" s="574">
        <v>214235</v>
      </c>
      <c r="S6" s="458"/>
      <c r="T6" s="458"/>
      <c r="U6" s="458"/>
      <c r="V6" s="458"/>
      <c r="W6" s="458"/>
      <c r="X6" s="458"/>
      <c r="Y6" s="587"/>
      <c r="Z6" s="607">
        <v>0.9</v>
      </c>
      <c r="AA6" s="607"/>
      <c r="AB6" s="607"/>
      <c r="AC6" s="607"/>
      <c r="AD6" s="608">
        <v>214235</v>
      </c>
      <c r="AE6" s="608"/>
      <c r="AF6" s="608"/>
      <c r="AG6" s="608"/>
      <c r="AH6" s="608"/>
      <c r="AI6" s="608"/>
      <c r="AJ6" s="608"/>
      <c r="AK6" s="608"/>
      <c r="AL6" s="577">
        <v>1.9</v>
      </c>
      <c r="AM6" s="321"/>
      <c r="AN6" s="321"/>
      <c r="AO6" s="609"/>
      <c r="AP6" s="572" t="s">
        <v>103</v>
      </c>
      <c r="AQ6" s="361"/>
      <c r="AR6" s="361"/>
      <c r="AS6" s="361"/>
      <c r="AT6" s="361"/>
      <c r="AU6" s="361"/>
      <c r="AV6" s="361"/>
      <c r="AW6" s="361"/>
      <c r="AX6" s="361"/>
      <c r="AY6" s="361"/>
      <c r="AZ6" s="361"/>
      <c r="BA6" s="361"/>
      <c r="BB6" s="361"/>
      <c r="BC6" s="361"/>
      <c r="BD6" s="361"/>
      <c r="BE6" s="361"/>
      <c r="BF6" s="573"/>
      <c r="BG6" s="574">
        <v>6861543</v>
      </c>
      <c r="BH6" s="458"/>
      <c r="BI6" s="458"/>
      <c r="BJ6" s="458"/>
      <c r="BK6" s="458"/>
      <c r="BL6" s="458"/>
      <c r="BM6" s="458"/>
      <c r="BN6" s="587"/>
      <c r="BO6" s="607">
        <v>97.2</v>
      </c>
      <c r="BP6" s="607"/>
      <c r="BQ6" s="607"/>
      <c r="BR6" s="607"/>
      <c r="BS6" s="608">
        <v>135954</v>
      </c>
      <c r="BT6" s="608"/>
      <c r="BU6" s="608"/>
      <c r="BV6" s="608"/>
      <c r="BW6" s="608"/>
      <c r="BX6" s="608"/>
      <c r="BY6" s="608"/>
      <c r="BZ6" s="608"/>
      <c r="CA6" s="608"/>
      <c r="CB6" s="630"/>
      <c r="CD6" s="616" t="s">
        <v>325</v>
      </c>
      <c r="CE6" s="617"/>
      <c r="CF6" s="617"/>
      <c r="CG6" s="617"/>
      <c r="CH6" s="617"/>
      <c r="CI6" s="617"/>
      <c r="CJ6" s="617"/>
      <c r="CK6" s="617"/>
      <c r="CL6" s="617"/>
      <c r="CM6" s="617"/>
      <c r="CN6" s="617"/>
      <c r="CO6" s="617"/>
      <c r="CP6" s="617"/>
      <c r="CQ6" s="618"/>
      <c r="CR6" s="574">
        <v>166687</v>
      </c>
      <c r="CS6" s="458"/>
      <c r="CT6" s="458"/>
      <c r="CU6" s="458"/>
      <c r="CV6" s="458"/>
      <c r="CW6" s="458"/>
      <c r="CX6" s="458"/>
      <c r="CY6" s="587"/>
      <c r="CZ6" s="637">
        <v>0.8</v>
      </c>
      <c r="DA6" s="620"/>
      <c r="DB6" s="620"/>
      <c r="DC6" s="638"/>
      <c r="DD6" s="580" t="s">
        <v>199</v>
      </c>
      <c r="DE6" s="458"/>
      <c r="DF6" s="458"/>
      <c r="DG6" s="458"/>
      <c r="DH6" s="458"/>
      <c r="DI6" s="458"/>
      <c r="DJ6" s="458"/>
      <c r="DK6" s="458"/>
      <c r="DL6" s="458"/>
      <c r="DM6" s="458"/>
      <c r="DN6" s="458"/>
      <c r="DO6" s="458"/>
      <c r="DP6" s="587"/>
      <c r="DQ6" s="580">
        <v>166687</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1655</v>
      </c>
      <c r="S7" s="458"/>
      <c r="T7" s="458"/>
      <c r="U7" s="458"/>
      <c r="V7" s="458"/>
      <c r="W7" s="458"/>
      <c r="X7" s="458"/>
      <c r="Y7" s="587"/>
      <c r="Z7" s="607">
        <v>0</v>
      </c>
      <c r="AA7" s="607"/>
      <c r="AB7" s="607"/>
      <c r="AC7" s="607"/>
      <c r="AD7" s="608">
        <v>1655</v>
      </c>
      <c r="AE7" s="608"/>
      <c r="AF7" s="608"/>
      <c r="AG7" s="608"/>
      <c r="AH7" s="608"/>
      <c r="AI7" s="608"/>
      <c r="AJ7" s="608"/>
      <c r="AK7" s="608"/>
      <c r="AL7" s="577">
        <v>0</v>
      </c>
      <c r="AM7" s="321"/>
      <c r="AN7" s="321"/>
      <c r="AO7" s="609"/>
      <c r="AP7" s="572" t="s">
        <v>326</v>
      </c>
      <c r="AQ7" s="361"/>
      <c r="AR7" s="361"/>
      <c r="AS7" s="361"/>
      <c r="AT7" s="361"/>
      <c r="AU7" s="361"/>
      <c r="AV7" s="361"/>
      <c r="AW7" s="361"/>
      <c r="AX7" s="361"/>
      <c r="AY7" s="361"/>
      <c r="AZ7" s="361"/>
      <c r="BA7" s="361"/>
      <c r="BB7" s="361"/>
      <c r="BC7" s="361"/>
      <c r="BD7" s="361"/>
      <c r="BE7" s="361"/>
      <c r="BF7" s="573"/>
      <c r="BG7" s="574">
        <v>2913295</v>
      </c>
      <c r="BH7" s="458"/>
      <c r="BI7" s="458"/>
      <c r="BJ7" s="458"/>
      <c r="BK7" s="458"/>
      <c r="BL7" s="458"/>
      <c r="BM7" s="458"/>
      <c r="BN7" s="587"/>
      <c r="BO7" s="607">
        <v>41.3</v>
      </c>
      <c r="BP7" s="607"/>
      <c r="BQ7" s="607"/>
      <c r="BR7" s="607"/>
      <c r="BS7" s="608">
        <v>135954</v>
      </c>
      <c r="BT7" s="608"/>
      <c r="BU7" s="608"/>
      <c r="BV7" s="608"/>
      <c r="BW7" s="608"/>
      <c r="BX7" s="608"/>
      <c r="BY7" s="608"/>
      <c r="BZ7" s="608"/>
      <c r="CA7" s="608"/>
      <c r="CB7" s="630"/>
      <c r="CD7" s="572" t="s">
        <v>328</v>
      </c>
      <c r="CE7" s="361"/>
      <c r="CF7" s="361"/>
      <c r="CG7" s="361"/>
      <c r="CH7" s="361"/>
      <c r="CI7" s="361"/>
      <c r="CJ7" s="361"/>
      <c r="CK7" s="361"/>
      <c r="CL7" s="361"/>
      <c r="CM7" s="361"/>
      <c r="CN7" s="361"/>
      <c r="CO7" s="361"/>
      <c r="CP7" s="361"/>
      <c r="CQ7" s="573"/>
      <c r="CR7" s="574">
        <v>2059800</v>
      </c>
      <c r="CS7" s="458"/>
      <c r="CT7" s="458"/>
      <c r="CU7" s="458"/>
      <c r="CV7" s="458"/>
      <c r="CW7" s="458"/>
      <c r="CX7" s="458"/>
      <c r="CY7" s="587"/>
      <c r="CZ7" s="607">
        <v>10</v>
      </c>
      <c r="DA7" s="607"/>
      <c r="DB7" s="607"/>
      <c r="DC7" s="607"/>
      <c r="DD7" s="580">
        <v>28844</v>
      </c>
      <c r="DE7" s="458"/>
      <c r="DF7" s="458"/>
      <c r="DG7" s="458"/>
      <c r="DH7" s="458"/>
      <c r="DI7" s="458"/>
      <c r="DJ7" s="458"/>
      <c r="DK7" s="458"/>
      <c r="DL7" s="458"/>
      <c r="DM7" s="458"/>
      <c r="DN7" s="458"/>
      <c r="DO7" s="458"/>
      <c r="DP7" s="587"/>
      <c r="DQ7" s="580">
        <v>1808651</v>
      </c>
      <c r="DR7" s="458"/>
      <c r="DS7" s="458"/>
      <c r="DT7" s="458"/>
      <c r="DU7" s="458"/>
      <c r="DV7" s="458"/>
      <c r="DW7" s="458"/>
      <c r="DX7" s="458"/>
      <c r="DY7" s="458"/>
      <c r="DZ7" s="458"/>
      <c r="EA7" s="458"/>
      <c r="EB7" s="458"/>
      <c r="EC7" s="605"/>
    </row>
    <row r="8" spans="2:143" ht="11.25" customHeight="1" x14ac:dyDescent="0.2">
      <c r="B8" s="572" t="s">
        <v>329</v>
      </c>
      <c r="C8" s="361"/>
      <c r="D8" s="361"/>
      <c r="E8" s="361"/>
      <c r="F8" s="361"/>
      <c r="G8" s="361"/>
      <c r="H8" s="361"/>
      <c r="I8" s="361"/>
      <c r="J8" s="361"/>
      <c r="K8" s="361"/>
      <c r="L8" s="361"/>
      <c r="M8" s="361"/>
      <c r="N8" s="361"/>
      <c r="O8" s="361"/>
      <c r="P8" s="361"/>
      <c r="Q8" s="573"/>
      <c r="R8" s="574">
        <v>32014</v>
      </c>
      <c r="S8" s="458"/>
      <c r="T8" s="458"/>
      <c r="U8" s="458"/>
      <c r="V8" s="458"/>
      <c r="W8" s="458"/>
      <c r="X8" s="458"/>
      <c r="Y8" s="587"/>
      <c r="Z8" s="607">
        <v>0.1</v>
      </c>
      <c r="AA8" s="607"/>
      <c r="AB8" s="607"/>
      <c r="AC8" s="607"/>
      <c r="AD8" s="608">
        <v>32014</v>
      </c>
      <c r="AE8" s="608"/>
      <c r="AF8" s="608"/>
      <c r="AG8" s="608"/>
      <c r="AH8" s="608"/>
      <c r="AI8" s="608"/>
      <c r="AJ8" s="608"/>
      <c r="AK8" s="608"/>
      <c r="AL8" s="577">
        <v>0.3</v>
      </c>
      <c r="AM8" s="321"/>
      <c r="AN8" s="321"/>
      <c r="AO8" s="609"/>
      <c r="AP8" s="572" t="s">
        <v>124</v>
      </c>
      <c r="AQ8" s="361"/>
      <c r="AR8" s="361"/>
      <c r="AS8" s="361"/>
      <c r="AT8" s="361"/>
      <c r="AU8" s="361"/>
      <c r="AV8" s="361"/>
      <c r="AW8" s="361"/>
      <c r="AX8" s="361"/>
      <c r="AY8" s="361"/>
      <c r="AZ8" s="361"/>
      <c r="BA8" s="361"/>
      <c r="BB8" s="361"/>
      <c r="BC8" s="361"/>
      <c r="BD8" s="361"/>
      <c r="BE8" s="361"/>
      <c r="BF8" s="573"/>
      <c r="BG8" s="574">
        <v>81814</v>
      </c>
      <c r="BH8" s="458"/>
      <c r="BI8" s="458"/>
      <c r="BJ8" s="458"/>
      <c r="BK8" s="458"/>
      <c r="BL8" s="458"/>
      <c r="BM8" s="458"/>
      <c r="BN8" s="587"/>
      <c r="BO8" s="607">
        <v>1.2</v>
      </c>
      <c r="BP8" s="607"/>
      <c r="BQ8" s="607"/>
      <c r="BR8" s="607"/>
      <c r="BS8" s="608" t="s">
        <v>199</v>
      </c>
      <c r="BT8" s="608"/>
      <c r="BU8" s="608"/>
      <c r="BV8" s="608"/>
      <c r="BW8" s="608"/>
      <c r="BX8" s="608"/>
      <c r="BY8" s="608"/>
      <c r="BZ8" s="608"/>
      <c r="CA8" s="608"/>
      <c r="CB8" s="630"/>
      <c r="CD8" s="572" t="s">
        <v>331</v>
      </c>
      <c r="CE8" s="361"/>
      <c r="CF8" s="361"/>
      <c r="CG8" s="361"/>
      <c r="CH8" s="361"/>
      <c r="CI8" s="361"/>
      <c r="CJ8" s="361"/>
      <c r="CK8" s="361"/>
      <c r="CL8" s="361"/>
      <c r="CM8" s="361"/>
      <c r="CN8" s="361"/>
      <c r="CO8" s="361"/>
      <c r="CP8" s="361"/>
      <c r="CQ8" s="573"/>
      <c r="CR8" s="574">
        <v>7059197</v>
      </c>
      <c r="CS8" s="458"/>
      <c r="CT8" s="458"/>
      <c r="CU8" s="458"/>
      <c r="CV8" s="458"/>
      <c r="CW8" s="458"/>
      <c r="CX8" s="458"/>
      <c r="CY8" s="587"/>
      <c r="CZ8" s="607">
        <v>34.200000000000003</v>
      </c>
      <c r="DA8" s="607"/>
      <c r="DB8" s="607"/>
      <c r="DC8" s="607"/>
      <c r="DD8" s="580">
        <v>35989</v>
      </c>
      <c r="DE8" s="458"/>
      <c r="DF8" s="458"/>
      <c r="DG8" s="458"/>
      <c r="DH8" s="458"/>
      <c r="DI8" s="458"/>
      <c r="DJ8" s="458"/>
      <c r="DK8" s="458"/>
      <c r="DL8" s="458"/>
      <c r="DM8" s="458"/>
      <c r="DN8" s="458"/>
      <c r="DO8" s="458"/>
      <c r="DP8" s="587"/>
      <c r="DQ8" s="580">
        <v>3492543</v>
      </c>
      <c r="DR8" s="458"/>
      <c r="DS8" s="458"/>
      <c r="DT8" s="458"/>
      <c r="DU8" s="458"/>
      <c r="DV8" s="458"/>
      <c r="DW8" s="458"/>
      <c r="DX8" s="458"/>
      <c r="DY8" s="458"/>
      <c r="DZ8" s="458"/>
      <c r="EA8" s="458"/>
      <c r="EB8" s="458"/>
      <c r="EC8" s="605"/>
    </row>
    <row r="9" spans="2:143" ht="11.25" customHeight="1" x14ac:dyDescent="0.2">
      <c r="B9" s="572" t="s">
        <v>332</v>
      </c>
      <c r="C9" s="361"/>
      <c r="D9" s="361"/>
      <c r="E9" s="361"/>
      <c r="F9" s="361"/>
      <c r="G9" s="361"/>
      <c r="H9" s="361"/>
      <c r="I9" s="361"/>
      <c r="J9" s="361"/>
      <c r="K9" s="361"/>
      <c r="L9" s="361"/>
      <c r="M9" s="361"/>
      <c r="N9" s="361"/>
      <c r="O9" s="361"/>
      <c r="P9" s="361"/>
      <c r="Q9" s="573"/>
      <c r="R9" s="574">
        <v>23786</v>
      </c>
      <c r="S9" s="458"/>
      <c r="T9" s="458"/>
      <c r="U9" s="458"/>
      <c r="V9" s="458"/>
      <c r="W9" s="458"/>
      <c r="X9" s="458"/>
      <c r="Y9" s="587"/>
      <c r="Z9" s="607">
        <v>0.1</v>
      </c>
      <c r="AA9" s="607"/>
      <c r="AB9" s="607"/>
      <c r="AC9" s="607"/>
      <c r="AD9" s="608">
        <v>23786</v>
      </c>
      <c r="AE9" s="608"/>
      <c r="AF9" s="608"/>
      <c r="AG9" s="608"/>
      <c r="AH9" s="608"/>
      <c r="AI9" s="608"/>
      <c r="AJ9" s="608"/>
      <c r="AK9" s="608"/>
      <c r="AL9" s="577">
        <v>0.2</v>
      </c>
      <c r="AM9" s="321"/>
      <c r="AN9" s="321"/>
      <c r="AO9" s="609"/>
      <c r="AP9" s="572" t="s">
        <v>334</v>
      </c>
      <c r="AQ9" s="361"/>
      <c r="AR9" s="361"/>
      <c r="AS9" s="361"/>
      <c r="AT9" s="361"/>
      <c r="AU9" s="361"/>
      <c r="AV9" s="361"/>
      <c r="AW9" s="361"/>
      <c r="AX9" s="361"/>
      <c r="AY9" s="361"/>
      <c r="AZ9" s="361"/>
      <c r="BA9" s="361"/>
      <c r="BB9" s="361"/>
      <c r="BC9" s="361"/>
      <c r="BD9" s="361"/>
      <c r="BE9" s="361"/>
      <c r="BF9" s="573"/>
      <c r="BG9" s="574">
        <v>2285120</v>
      </c>
      <c r="BH9" s="458"/>
      <c r="BI9" s="458"/>
      <c r="BJ9" s="458"/>
      <c r="BK9" s="458"/>
      <c r="BL9" s="458"/>
      <c r="BM9" s="458"/>
      <c r="BN9" s="587"/>
      <c r="BO9" s="607">
        <v>32.4</v>
      </c>
      <c r="BP9" s="607"/>
      <c r="BQ9" s="607"/>
      <c r="BR9" s="607"/>
      <c r="BS9" s="608" t="s">
        <v>199</v>
      </c>
      <c r="BT9" s="608"/>
      <c r="BU9" s="608"/>
      <c r="BV9" s="608"/>
      <c r="BW9" s="608"/>
      <c r="BX9" s="608"/>
      <c r="BY9" s="608"/>
      <c r="BZ9" s="608"/>
      <c r="CA9" s="608"/>
      <c r="CB9" s="630"/>
      <c r="CD9" s="572" t="s">
        <v>336</v>
      </c>
      <c r="CE9" s="361"/>
      <c r="CF9" s="361"/>
      <c r="CG9" s="361"/>
      <c r="CH9" s="361"/>
      <c r="CI9" s="361"/>
      <c r="CJ9" s="361"/>
      <c r="CK9" s="361"/>
      <c r="CL9" s="361"/>
      <c r="CM9" s="361"/>
      <c r="CN9" s="361"/>
      <c r="CO9" s="361"/>
      <c r="CP9" s="361"/>
      <c r="CQ9" s="573"/>
      <c r="CR9" s="574">
        <v>1338700</v>
      </c>
      <c r="CS9" s="458"/>
      <c r="CT9" s="458"/>
      <c r="CU9" s="458"/>
      <c r="CV9" s="458"/>
      <c r="CW9" s="458"/>
      <c r="CX9" s="458"/>
      <c r="CY9" s="587"/>
      <c r="CZ9" s="607">
        <v>6.5</v>
      </c>
      <c r="DA9" s="607"/>
      <c r="DB9" s="607"/>
      <c r="DC9" s="607"/>
      <c r="DD9" s="580">
        <v>12700</v>
      </c>
      <c r="DE9" s="458"/>
      <c r="DF9" s="458"/>
      <c r="DG9" s="458"/>
      <c r="DH9" s="458"/>
      <c r="DI9" s="458"/>
      <c r="DJ9" s="458"/>
      <c r="DK9" s="458"/>
      <c r="DL9" s="458"/>
      <c r="DM9" s="458"/>
      <c r="DN9" s="458"/>
      <c r="DO9" s="458"/>
      <c r="DP9" s="587"/>
      <c r="DQ9" s="580">
        <v>968417</v>
      </c>
      <c r="DR9" s="458"/>
      <c r="DS9" s="458"/>
      <c r="DT9" s="458"/>
      <c r="DU9" s="458"/>
      <c r="DV9" s="458"/>
      <c r="DW9" s="458"/>
      <c r="DX9" s="458"/>
      <c r="DY9" s="458"/>
      <c r="DZ9" s="458"/>
      <c r="EA9" s="458"/>
      <c r="EB9" s="458"/>
      <c r="EC9" s="605"/>
    </row>
    <row r="10" spans="2:143" ht="11.25" customHeight="1" x14ac:dyDescent="0.2">
      <c r="B10" s="572" t="s">
        <v>132</v>
      </c>
      <c r="C10" s="361"/>
      <c r="D10" s="361"/>
      <c r="E10" s="361"/>
      <c r="F10" s="361"/>
      <c r="G10" s="361"/>
      <c r="H10" s="361"/>
      <c r="I10" s="361"/>
      <c r="J10" s="361"/>
      <c r="K10" s="361"/>
      <c r="L10" s="361"/>
      <c r="M10" s="361"/>
      <c r="N10" s="361"/>
      <c r="O10" s="361"/>
      <c r="P10" s="361"/>
      <c r="Q10" s="573"/>
      <c r="R10" s="574" t="s">
        <v>199</v>
      </c>
      <c r="S10" s="458"/>
      <c r="T10" s="458"/>
      <c r="U10" s="458"/>
      <c r="V10" s="458"/>
      <c r="W10" s="458"/>
      <c r="X10" s="458"/>
      <c r="Y10" s="587"/>
      <c r="Z10" s="607" t="s">
        <v>199</v>
      </c>
      <c r="AA10" s="607"/>
      <c r="AB10" s="607"/>
      <c r="AC10" s="607"/>
      <c r="AD10" s="608" t="s">
        <v>199</v>
      </c>
      <c r="AE10" s="608"/>
      <c r="AF10" s="608"/>
      <c r="AG10" s="608"/>
      <c r="AH10" s="608"/>
      <c r="AI10" s="608"/>
      <c r="AJ10" s="608"/>
      <c r="AK10" s="608"/>
      <c r="AL10" s="577" t="s">
        <v>199</v>
      </c>
      <c r="AM10" s="321"/>
      <c r="AN10" s="321"/>
      <c r="AO10" s="609"/>
      <c r="AP10" s="572" t="s">
        <v>187</v>
      </c>
      <c r="AQ10" s="361"/>
      <c r="AR10" s="361"/>
      <c r="AS10" s="361"/>
      <c r="AT10" s="361"/>
      <c r="AU10" s="361"/>
      <c r="AV10" s="361"/>
      <c r="AW10" s="361"/>
      <c r="AX10" s="361"/>
      <c r="AY10" s="361"/>
      <c r="AZ10" s="361"/>
      <c r="BA10" s="361"/>
      <c r="BB10" s="361"/>
      <c r="BC10" s="361"/>
      <c r="BD10" s="361"/>
      <c r="BE10" s="361"/>
      <c r="BF10" s="573"/>
      <c r="BG10" s="574">
        <v>171419</v>
      </c>
      <c r="BH10" s="458"/>
      <c r="BI10" s="458"/>
      <c r="BJ10" s="458"/>
      <c r="BK10" s="458"/>
      <c r="BL10" s="458"/>
      <c r="BM10" s="458"/>
      <c r="BN10" s="587"/>
      <c r="BO10" s="607">
        <v>2.4</v>
      </c>
      <c r="BP10" s="607"/>
      <c r="BQ10" s="607"/>
      <c r="BR10" s="607"/>
      <c r="BS10" s="608">
        <v>28531</v>
      </c>
      <c r="BT10" s="608"/>
      <c r="BU10" s="608"/>
      <c r="BV10" s="608"/>
      <c r="BW10" s="608"/>
      <c r="BX10" s="608"/>
      <c r="BY10" s="608"/>
      <c r="BZ10" s="608"/>
      <c r="CA10" s="608"/>
      <c r="CB10" s="630"/>
      <c r="CD10" s="572" t="s">
        <v>226</v>
      </c>
      <c r="CE10" s="361"/>
      <c r="CF10" s="361"/>
      <c r="CG10" s="361"/>
      <c r="CH10" s="361"/>
      <c r="CI10" s="361"/>
      <c r="CJ10" s="361"/>
      <c r="CK10" s="361"/>
      <c r="CL10" s="361"/>
      <c r="CM10" s="361"/>
      <c r="CN10" s="361"/>
      <c r="CO10" s="361"/>
      <c r="CP10" s="361"/>
      <c r="CQ10" s="573"/>
      <c r="CR10" s="574" t="s">
        <v>199</v>
      </c>
      <c r="CS10" s="458"/>
      <c r="CT10" s="458"/>
      <c r="CU10" s="458"/>
      <c r="CV10" s="458"/>
      <c r="CW10" s="458"/>
      <c r="CX10" s="458"/>
      <c r="CY10" s="587"/>
      <c r="CZ10" s="607" t="s">
        <v>199</v>
      </c>
      <c r="DA10" s="607"/>
      <c r="DB10" s="607"/>
      <c r="DC10" s="607"/>
      <c r="DD10" s="580" t="s">
        <v>199</v>
      </c>
      <c r="DE10" s="458"/>
      <c r="DF10" s="458"/>
      <c r="DG10" s="458"/>
      <c r="DH10" s="458"/>
      <c r="DI10" s="458"/>
      <c r="DJ10" s="458"/>
      <c r="DK10" s="458"/>
      <c r="DL10" s="458"/>
      <c r="DM10" s="458"/>
      <c r="DN10" s="458"/>
      <c r="DO10" s="458"/>
      <c r="DP10" s="587"/>
      <c r="DQ10" s="580" t="s">
        <v>199</v>
      </c>
      <c r="DR10" s="458"/>
      <c r="DS10" s="458"/>
      <c r="DT10" s="458"/>
      <c r="DU10" s="458"/>
      <c r="DV10" s="458"/>
      <c r="DW10" s="458"/>
      <c r="DX10" s="458"/>
      <c r="DY10" s="458"/>
      <c r="DZ10" s="458"/>
      <c r="EA10" s="458"/>
      <c r="EB10" s="458"/>
      <c r="EC10" s="605"/>
    </row>
    <row r="11" spans="2:143" ht="11.25" customHeight="1" x14ac:dyDescent="0.2">
      <c r="B11" s="572" t="s">
        <v>101</v>
      </c>
      <c r="C11" s="361"/>
      <c r="D11" s="361"/>
      <c r="E11" s="361"/>
      <c r="F11" s="361"/>
      <c r="G11" s="361"/>
      <c r="H11" s="361"/>
      <c r="I11" s="361"/>
      <c r="J11" s="361"/>
      <c r="K11" s="361"/>
      <c r="L11" s="361"/>
      <c r="M11" s="361"/>
      <c r="N11" s="361"/>
      <c r="O11" s="361"/>
      <c r="P11" s="361"/>
      <c r="Q11" s="573"/>
      <c r="R11" s="574">
        <v>1109309</v>
      </c>
      <c r="S11" s="458"/>
      <c r="T11" s="458"/>
      <c r="U11" s="458"/>
      <c r="V11" s="458"/>
      <c r="W11" s="458"/>
      <c r="X11" s="458"/>
      <c r="Y11" s="587"/>
      <c r="Z11" s="577">
        <v>4.9000000000000004</v>
      </c>
      <c r="AA11" s="321"/>
      <c r="AB11" s="321"/>
      <c r="AC11" s="588"/>
      <c r="AD11" s="580">
        <v>1109309</v>
      </c>
      <c r="AE11" s="458"/>
      <c r="AF11" s="458"/>
      <c r="AG11" s="458"/>
      <c r="AH11" s="458"/>
      <c r="AI11" s="458"/>
      <c r="AJ11" s="458"/>
      <c r="AK11" s="587"/>
      <c r="AL11" s="577">
        <v>9.6999999999999993</v>
      </c>
      <c r="AM11" s="321"/>
      <c r="AN11" s="321"/>
      <c r="AO11" s="609"/>
      <c r="AP11" s="572" t="s">
        <v>338</v>
      </c>
      <c r="AQ11" s="361"/>
      <c r="AR11" s="361"/>
      <c r="AS11" s="361"/>
      <c r="AT11" s="361"/>
      <c r="AU11" s="361"/>
      <c r="AV11" s="361"/>
      <c r="AW11" s="361"/>
      <c r="AX11" s="361"/>
      <c r="AY11" s="361"/>
      <c r="AZ11" s="361"/>
      <c r="BA11" s="361"/>
      <c r="BB11" s="361"/>
      <c r="BC11" s="361"/>
      <c r="BD11" s="361"/>
      <c r="BE11" s="361"/>
      <c r="BF11" s="573"/>
      <c r="BG11" s="574">
        <v>374942</v>
      </c>
      <c r="BH11" s="458"/>
      <c r="BI11" s="458"/>
      <c r="BJ11" s="458"/>
      <c r="BK11" s="458"/>
      <c r="BL11" s="458"/>
      <c r="BM11" s="458"/>
      <c r="BN11" s="587"/>
      <c r="BO11" s="607">
        <v>5.3</v>
      </c>
      <c r="BP11" s="607"/>
      <c r="BQ11" s="607"/>
      <c r="BR11" s="607"/>
      <c r="BS11" s="608">
        <v>107423</v>
      </c>
      <c r="BT11" s="608"/>
      <c r="BU11" s="608"/>
      <c r="BV11" s="608"/>
      <c r="BW11" s="608"/>
      <c r="BX11" s="608"/>
      <c r="BY11" s="608"/>
      <c r="BZ11" s="608"/>
      <c r="CA11" s="608"/>
      <c r="CB11" s="630"/>
      <c r="CD11" s="572" t="s">
        <v>341</v>
      </c>
      <c r="CE11" s="361"/>
      <c r="CF11" s="361"/>
      <c r="CG11" s="361"/>
      <c r="CH11" s="361"/>
      <c r="CI11" s="361"/>
      <c r="CJ11" s="361"/>
      <c r="CK11" s="361"/>
      <c r="CL11" s="361"/>
      <c r="CM11" s="361"/>
      <c r="CN11" s="361"/>
      <c r="CO11" s="361"/>
      <c r="CP11" s="361"/>
      <c r="CQ11" s="573"/>
      <c r="CR11" s="574">
        <v>801819</v>
      </c>
      <c r="CS11" s="458"/>
      <c r="CT11" s="458"/>
      <c r="CU11" s="458"/>
      <c r="CV11" s="458"/>
      <c r="CW11" s="458"/>
      <c r="CX11" s="458"/>
      <c r="CY11" s="587"/>
      <c r="CZ11" s="607">
        <v>3.9</v>
      </c>
      <c r="DA11" s="607"/>
      <c r="DB11" s="607"/>
      <c r="DC11" s="607"/>
      <c r="DD11" s="580">
        <v>264794</v>
      </c>
      <c r="DE11" s="458"/>
      <c r="DF11" s="458"/>
      <c r="DG11" s="458"/>
      <c r="DH11" s="458"/>
      <c r="DI11" s="458"/>
      <c r="DJ11" s="458"/>
      <c r="DK11" s="458"/>
      <c r="DL11" s="458"/>
      <c r="DM11" s="458"/>
      <c r="DN11" s="458"/>
      <c r="DO11" s="458"/>
      <c r="DP11" s="587"/>
      <c r="DQ11" s="580">
        <v>487007</v>
      </c>
      <c r="DR11" s="458"/>
      <c r="DS11" s="458"/>
      <c r="DT11" s="458"/>
      <c r="DU11" s="458"/>
      <c r="DV11" s="458"/>
      <c r="DW11" s="458"/>
      <c r="DX11" s="458"/>
      <c r="DY11" s="458"/>
      <c r="DZ11" s="458"/>
      <c r="EA11" s="458"/>
      <c r="EB11" s="458"/>
      <c r="EC11" s="605"/>
    </row>
    <row r="12" spans="2:143" ht="11.25" customHeight="1" x14ac:dyDescent="0.2">
      <c r="B12" s="572" t="s">
        <v>147</v>
      </c>
      <c r="C12" s="361"/>
      <c r="D12" s="361"/>
      <c r="E12" s="361"/>
      <c r="F12" s="361"/>
      <c r="G12" s="361"/>
      <c r="H12" s="361"/>
      <c r="I12" s="361"/>
      <c r="J12" s="361"/>
      <c r="K12" s="361"/>
      <c r="L12" s="361"/>
      <c r="M12" s="361"/>
      <c r="N12" s="361"/>
      <c r="O12" s="361"/>
      <c r="P12" s="361"/>
      <c r="Q12" s="573"/>
      <c r="R12" s="574">
        <v>87761</v>
      </c>
      <c r="S12" s="458"/>
      <c r="T12" s="458"/>
      <c r="U12" s="458"/>
      <c r="V12" s="458"/>
      <c r="W12" s="458"/>
      <c r="X12" s="458"/>
      <c r="Y12" s="587"/>
      <c r="Z12" s="607">
        <v>0.4</v>
      </c>
      <c r="AA12" s="607"/>
      <c r="AB12" s="607"/>
      <c r="AC12" s="607"/>
      <c r="AD12" s="608">
        <v>87761</v>
      </c>
      <c r="AE12" s="608"/>
      <c r="AF12" s="608"/>
      <c r="AG12" s="608"/>
      <c r="AH12" s="608"/>
      <c r="AI12" s="608"/>
      <c r="AJ12" s="608"/>
      <c r="AK12" s="608"/>
      <c r="AL12" s="577">
        <v>0.8</v>
      </c>
      <c r="AM12" s="321"/>
      <c r="AN12" s="321"/>
      <c r="AO12" s="609"/>
      <c r="AP12" s="572" t="s">
        <v>342</v>
      </c>
      <c r="AQ12" s="361"/>
      <c r="AR12" s="361"/>
      <c r="AS12" s="361"/>
      <c r="AT12" s="361"/>
      <c r="AU12" s="361"/>
      <c r="AV12" s="361"/>
      <c r="AW12" s="361"/>
      <c r="AX12" s="361"/>
      <c r="AY12" s="361"/>
      <c r="AZ12" s="361"/>
      <c r="BA12" s="361"/>
      <c r="BB12" s="361"/>
      <c r="BC12" s="361"/>
      <c r="BD12" s="361"/>
      <c r="BE12" s="361"/>
      <c r="BF12" s="573"/>
      <c r="BG12" s="574">
        <v>3442679</v>
      </c>
      <c r="BH12" s="458"/>
      <c r="BI12" s="458"/>
      <c r="BJ12" s="458"/>
      <c r="BK12" s="458"/>
      <c r="BL12" s="458"/>
      <c r="BM12" s="458"/>
      <c r="BN12" s="587"/>
      <c r="BO12" s="607">
        <v>48.8</v>
      </c>
      <c r="BP12" s="607"/>
      <c r="BQ12" s="607"/>
      <c r="BR12" s="607"/>
      <c r="BS12" s="608" t="s">
        <v>199</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2086485</v>
      </c>
      <c r="CS12" s="458"/>
      <c r="CT12" s="458"/>
      <c r="CU12" s="458"/>
      <c r="CV12" s="458"/>
      <c r="CW12" s="458"/>
      <c r="CX12" s="458"/>
      <c r="CY12" s="587"/>
      <c r="CZ12" s="607">
        <v>10.1</v>
      </c>
      <c r="DA12" s="607"/>
      <c r="DB12" s="607"/>
      <c r="DC12" s="607"/>
      <c r="DD12" s="580">
        <v>104126</v>
      </c>
      <c r="DE12" s="458"/>
      <c r="DF12" s="458"/>
      <c r="DG12" s="458"/>
      <c r="DH12" s="458"/>
      <c r="DI12" s="458"/>
      <c r="DJ12" s="458"/>
      <c r="DK12" s="458"/>
      <c r="DL12" s="458"/>
      <c r="DM12" s="458"/>
      <c r="DN12" s="458"/>
      <c r="DO12" s="458"/>
      <c r="DP12" s="587"/>
      <c r="DQ12" s="580">
        <v>423835</v>
      </c>
      <c r="DR12" s="458"/>
      <c r="DS12" s="458"/>
      <c r="DT12" s="458"/>
      <c r="DU12" s="458"/>
      <c r="DV12" s="458"/>
      <c r="DW12" s="458"/>
      <c r="DX12" s="458"/>
      <c r="DY12" s="458"/>
      <c r="DZ12" s="458"/>
      <c r="EA12" s="458"/>
      <c r="EB12" s="458"/>
      <c r="EC12" s="605"/>
    </row>
    <row r="13" spans="2:143" ht="11.25" customHeight="1" x14ac:dyDescent="0.2">
      <c r="B13" s="572" t="s">
        <v>343</v>
      </c>
      <c r="C13" s="361"/>
      <c r="D13" s="361"/>
      <c r="E13" s="361"/>
      <c r="F13" s="361"/>
      <c r="G13" s="361"/>
      <c r="H13" s="361"/>
      <c r="I13" s="361"/>
      <c r="J13" s="361"/>
      <c r="K13" s="361"/>
      <c r="L13" s="361"/>
      <c r="M13" s="361"/>
      <c r="N13" s="361"/>
      <c r="O13" s="361"/>
      <c r="P13" s="361"/>
      <c r="Q13" s="573"/>
      <c r="R13" s="574" t="s">
        <v>199</v>
      </c>
      <c r="S13" s="458"/>
      <c r="T13" s="458"/>
      <c r="U13" s="458"/>
      <c r="V13" s="458"/>
      <c r="W13" s="458"/>
      <c r="X13" s="458"/>
      <c r="Y13" s="587"/>
      <c r="Z13" s="607" t="s">
        <v>199</v>
      </c>
      <c r="AA13" s="607"/>
      <c r="AB13" s="607"/>
      <c r="AC13" s="607"/>
      <c r="AD13" s="608" t="s">
        <v>199</v>
      </c>
      <c r="AE13" s="608"/>
      <c r="AF13" s="608"/>
      <c r="AG13" s="608"/>
      <c r="AH13" s="608"/>
      <c r="AI13" s="608"/>
      <c r="AJ13" s="608"/>
      <c r="AK13" s="608"/>
      <c r="AL13" s="577" t="s">
        <v>199</v>
      </c>
      <c r="AM13" s="321"/>
      <c r="AN13" s="321"/>
      <c r="AO13" s="609"/>
      <c r="AP13" s="572" t="s">
        <v>344</v>
      </c>
      <c r="AQ13" s="361"/>
      <c r="AR13" s="361"/>
      <c r="AS13" s="361"/>
      <c r="AT13" s="361"/>
      <c r="AU13" s="361"/>
      <c r="AV13" s="361"/>
      <c r="AW13" s="361"/>
      <c r="AX13" s="361"/>
      <c r="AY13" s="361"/>
      <c r="AZ13" s="361"/>
      <c r="BA13" s="361"/>
      <c r="BB13" s="361"/>
      <c r="BC13" s="361"/>
      <c r="BD13" s="361"/>
      <c r="BE13" s="361"/>
      <c r="BF13" s="573"/>
      <c r="BG13" s="574">
        <v>3433015</v>
      </c>
      <c r="BH13" s="458"/>
      <c r="BI13" s="458"/>
      <c r="BJ13" s="458"/>
      <c r="BK13" s="458"/>
      <c r="BL13" s="458"/>
      <c r="BM13" s="458"/>
      <c r="BN13" s="587"/>
      <c r="BO13" s="607">
        <v>48.6</v>
      </c>
      <c r="BP13" s="607"/>
      <c r="BQ13" s="607"/>
      <c r="BR13" s="607"/>
      <c r="BS13" s="608" t="s">
        <v>199</v>
      </c>
      <c r="BT13" s="608"/>
      <c r="BU13" s="608"/>
      <c r="BV13" s="608"/>
      <c r="BW13" s="608"/>
      <c r="BX13" s="608"/>
      <c r="BY13" s="608"/>
      <c r="BZ13" s="608"/>
      <c r="CA13" s="608"/>
      <c r="CB13" s="630"/>
      <c r="CD13" s="572" t="s">
        <v>346</v>
      </c>
      <c r="CE13" s="361"/>
      <c r="CF13" s="361"/>
      <c r="CG13" s="361"/>
      <c r="CH13" s="361"/>
      <c r="CI13" s="361"/>
      <c r="CJ13" s="361"/>
      <c r="CK13" s="361"/>
      <c r="CL13" s="361"/>
      <c r="CM13" s="361"/>
      <c r="CN13" s="361"/>
      <c r="CO13" s="361"/>
      <c r="CP13" s="361"/>
      <c r="CQ13" s="573"/>
      <c r="CR13" s="574">
        <v>1837750</v>
      </c>
      <c r="CS13" s="458"/>
      <c r="CT13" s="458"/>
      <c r="CU13" s="458"/>
      <c r="CV13" s="458"/>
      <c r="CW13" s="458"/>
      <c r="CX13" s="458"/>
      <c r="CY13" s="587"/>
      <c r="CZ13" s="607">
        <v>8.9</v>
      </c>
      <c r="DA13" s="607"/>
      <c r="DB13" s="607"/>
      <c r="DC13" s="607"/>
      <c r="DD13" s="580">
        <v>776850</v>
      </c>
      <c r="DE13" s="458"/>
      <c r="DF13" s="458"/>
      <c r="DG13" s="458"/>
      <c r="DH13" s="458"/>
      <c r="DI13" s="458"/>
      <c r="DJ13" s="458"/>
      <c r="DK13" s="458"/>
      <c r="DL13" s="458"/>
      <c r="DM13" s="458"/>
      <c r="DN13" s="458"/>
      <c r="DO13" s="458"/>
      <c r="DP13" s="587"/>
      <c r="DQ13" s="580">
        <v>1234916</v>
      </c>
      <c r="DR13" s="458"/>
      <c r="DS13" s="458"/>
      <c r="DT13" s="458"/>
      <c r="DU13" s="458"/>
      <c r="DV13" s="458"/>
      <c r="DW13" s="458"/>
      <c r="DX13" s="458"/>
      <c r="DY13" s="458"/>
      <c r="DZ13" s="458"/>
      <c r="EA13" s="458"/>
      <c r="EB13" s="458"/>
      <c r="EC13" s="605"/>
    </row>
    <row r="14" spans="2:143" ht="11.25" customHeight="1" x14ac:dyDescent="0.2">
      <c r="B14" s="572" t="s">
        <v>347</v>
      </c>
      <c r="C14" s="361"/>
      <c r="D14" s="361"/>
      <c r="E14" s="361"/>
      <c r="F14" s="361"/>
      <c r="G14" s="361"/>
      <c r="H14" s="361"/>
      <c r="I14" s="361"/>
      <c r="J14" s="361"/>
      <c r="K14" s="361"/>
      <c r="L14" s="361"/>
      <c r="M14" s="361"/>
      <c r="N14" s="361"/>
      <c r="O14" s="361"/>
      <c r="P14" s="361"/>
      <c r="Q14" s="573"/>
      <c r="R14" s="574">
        <v>313</v>
      </c>
      <c r="S14" s="458"/>
      <c r="T14" s="458"/>
      <c r="U14" s="458"/>
      <c r="V14" s="458"/>
      <c r="W14" s="458"/>
      <c r="X14" s="458"/>
      <c r="Y14" s="587"/>
      <c r="Z14" s="607">
        <v>0</v>
      </c>
      <c r="AA14" s="607"/>
      <c r="AB14" s="607"/>
      <c r="AC14" s="607"/>
      <c r="AD14" s="608">
        <v>313</v>
      </c>
      <c r="AE14" s="608"/>
      <c r="AF14" s="608"/>
      <c r="AG14" s="608"/>
      <c r="AH14" s="608"/>
      <c r="AI14" s="608"/>
      <c r="AJ14" s="608"/>
      <c r="AK14" s="608"/>
      <c r="AL14" s="577">
        <v>0</v>
      </c>
      <c r="AM14" s="321"/>
      <c r="AN14" s="321"/>
      <c r="AO14" s="609"/>
      <c r="AP14" s="572" t="s">
        <v>217</v>
      </c>
      <c r="AQ14" s="361"/>
      <c r="AR14" s="361"/>
      <c r="AS14" s="361"/>
      <c r="AT14" s="361"/>
      <c r="AU14" s="361"/>
      <c r="AV14" s="361"/>
      <c r="AW14" s="361"/>
      <c r="AX14" s="361"/>
      <c r="AY14" s="361"/>
      <c r="AZ14" s="361"/>
      <c r="BA14" s="361"/>
      <c r="BB14" s="361"/>
      <c r="BC14" s="361"/>
      <c r="BD14" s="361"/>
      <c r="BE14" s="361"/>
      <c r="BF14" s="573"/>
      <c r="BG14" s="574">
        <v>147283</v>
      </c>
      <c r="BH14" s="458"/>
      <c r="BI14" s="458"/>
      <c r="BJ14" s="458"/>
      <c r="BK14" s="458"/>
      <c r="BL14" s="458"/>
      <c r="BM14" s="458"/>
      <c r="BN14" s="587"/>
      <c r="BO14" s="607">
        <v>2.1</v>
      </c>
      <c r="BP14" s="607"/>
      <c r="BQ14" s="607"/>
      <c r="BR14" s="607"/>
      <c r="BS14" s="608" t="s">
        <v>199</v>
      </c>
      <c r="BT14" s="608"/>
      <c r="BU14" s="608"/>
      <c r="BV14" s="608"/>
      <c r="BW14" s="608"/>
      <c r="BX14" s="608"/>
      <c r="BY14" s="608"/>
      <c r="BZ14" s="608"/>
      <c r="CA14" s="608"/>
      <c r="CB14" s="630"/>
      <c r="CD14" s="572" t="s">
        <v>66</v>
      </c>
      <c r="CE14" s="361"/>
      <c r="CF14" s="361"/>
      <c r="CG14" s="361"/>
      <c r="CH14" s="361"/>
      <c r="CI14" s="361"/>
      <c r="CJ14" s="361"/>
      <c r="CK14" s="361"/>
      <c r="CL14" s="361"/>
      <c r="CM14" s="361"/>
      <c r="CN14" s="361"/>
      <c r="CO14" s="361"/>
      <c r="CP14" s="361"/>
      <c r="CQ14" s="573"/>
      <c r="CR14" s="574">
        <v>813033</v>
      </c>
      <c r="CS14" s="458"/>
      <c r="CT14" s="458"/>
      <c r="CU14" s="458"/>
      <c r="CV14" s="458"/>
      <c r="CW14" s="458"/>
      <c r="CX14" s="458"/>
      <c r="CY14" s="587"/>
      <c r="CZ14" s="607">
        <v>3.9</v>
      </c>
      <c r="DA14" s="607"/>
      <c r="DB14" s="607"/>
      <c r="DC14" s="607"/>
      <c r="DD14" s="580">
        <v>29601</v>
      </c>
      <c r="DE14" s="458"/>
      <c r="DF14" s="458"/>
      <c r="DG14" s="458"/>
      <c r="DH14" s="458"/>
      <c r="DI14" s="458"/>
      <c r="DJ14" s="458"/>
      <c r="DK14" s="458"/>
      <c r="DL14" s="458"/>
      <c r="DM14" s="458"/>
      <c r="DN14" s="458"/>
      <c r="DO14" s="458"/>
      <c r="DP14" s="587"/>
      <c r="DQ14" s="580">
        <v>785642</v>
      </c>
      <c r="DR14" s="458"/>
      <c r="DS14" s="458"/>
      <c r="DT14" s="458"/>
      <c r="DU14" s="458"/>
      <c r="DV14" s="458"/>
      <c r="DW14" s="458"/>
      <c r="DX14" s="458"/>
      <c r="DY14" s="458"/>
      <c r="DZ14" s="458"/>
      <c r="EA14" s="458"/>
      <c r="EB14" s="458"/>
      <c r="EC14" s="605"/>
    </row>
    <row r="15" spans="2:143" ht="11.25" customHeight="1" x14ac:dyDescent="0.2">
      <c r="B15" s="572" t="s">
        <v>317</v>
      </c>
      <c r="C15" s="361"/>
      <c r="D15" s="361"/>
      <c r="E15" s="361"/>
      <c r="F15" s="361"/>
      <c r="G15" s="361"/>
      <c r="H15" s="361"/>
      <c r="I15" s="361"/>
      <c r="J15" s="361"/>
      <c r="K15" s="361"/>
      <c r="L15" s="361"/>
      <c r="M15" s="361"/>
      <c r="N15" s="361"/>
      <c r="O15" s="361"/>
      <c r="P15" s="361"/>
      <c r="Q15" s="573"/>
      <c r="R15" s="574" t="s">
        <v>199</v>
      </c>
      <c r="S15" s="458"/>
      <c r="T15" s="458"/>
      <c r="U15" s="458"/>
      <c r="V15" s="458"/>
      <c r="W15" s="458"/>
      <c r="X15" s="458"/>
      <c r="Y15" s="587"/>
      <c r="Z15" s="607" t="s">
        <v>199</v>
      </c>
      <c r="AA15" s="607"/>
      <c r="AB15" s="607"/>
      <c r="AC15" s="607"/>
      <c r="AD15" s="608" t="s">
        <v>199</v>
      </c>
      <c r="AE15" s="608"/>
      <c r="AF15" s="608"/>
      <c r="AG15" s="608"/>
      <c r="AH15" s="608"/>
      <c r="AI15" s="608"/>
      <c r="AJ15" s="608"/>
      <c r="AK15" s="608"/>
      <c r="AL15" s="577" t="s">
        <v>199</v>
      </c>
      <c r="AM15" s="321"/>
      <c r="AN15" s="321"/>
      <c r="AO15" s="609"/>
      <c r="AP15" s="572" t="s">
        <v>349</v>
      </c>
      <c r="AQ15" s="361"/>
      <c r="AR15" s="361"/>
      <c r="AS15" s="361"/>
      <c r="AT15" s="361"/>
      <c r="AU15" s="361"/>
      <c r="AV15" s="361"/>
      <c r="AW15" s="361"/>
      <c r="AX15" s="361"/>
      <c r="AY15" s="361"/>
      <c r="AZ15" s="361"/>
      <c r="BA15" s="361"/>
      <c r="BB15" s="361"/>
      <c r="BC15" s="361"/>
      <c r="BD15" s="361"/>
      <c r="BE15" s="361"/>
      <c r="BF15" s="573"/>
      <c r="BG15" s="574">
        <v>358286</v>
      </c>
      <c r="BH15" s="458"/>
      <c r="BI15" s="458"/>
      <c r="BJ15" s="458"/>
      <c r="BK15" s="458"/>
      <c r="BL15" s="458"/>
      <c r="BM15" s="458"/>
      <c r="BN15" s="587"/>
      <c r="BO15" s="607">
        <v>5.0999999999999996</v>
      </c>
      <c r="BP15" s="607"/>
      <c r="BQ15" s="607"/>
      <c r="BR15" s="607"/>
      <c r="BS15" s="608" t="s">
        <v>199</v>
      </c>
      <c r="BT15" s="608"/>
      <c r="BU15" s="608"/>
      <c r="BV15" s="608"/>
      <c r="BW15" s="608"/>
      <c r="BX15" s="608"/>
      <c r="BY15" s="608"/>
      <c r="BZ15" s="608"/>
      <c r="CA15" s="608"/>
      <c r="CB15" s="630"/>
      <c r="CD15" s="572" t="s">
        <v>351</v>
      </c>
      <c r="CE15" s="361"/>
      <c r="CF15" s="361"/>
      <c r="CG15" s="361"/>
      <c r="CH15" s="361"/>
      <c r="CI15" s="361"/>
      <c r="CJ15" s="361"/>
      <c r="CK15" s="361"/>
      <c r="CL15" s="361"/>
      <c r="CM15" s="361"/>
      <c r="CN15" s="361"/>
      <c r="CO15" s="361"/>
      <c r="CP15" s="361"/>
      <c r="CQ15" s="573"/>
      <c r="CR15" s="574">
        <v>2527172</v>
      </c>
      <c r="CS15" s="458"/>
      <c r="CT15" s="458"/>
      <c r="CU15" s="458"/>
      <c r="CV15" s="458"/>
      <c r="CW15" s="458"/>
      <c r="CX15" s="458"/>
      <c r="CY15" s="587"/>
      <c r="CZ15" s="607">
        <v>12.3</v>
      </c>
      <c r="DA15" s="607"/>
      <c r="DB15" s="607"/>
      <c r="DC15" s="607"/>
      <c r="DD15" s="580">
        <v>644869</v>
      </c>
      <c r="DE15" s="458"/>
      <c r="DF15" s="458"/>
      <c r="DG15" s="458"/>
      <c r="DH15" s="458"/>
      <c r="DI15" s="458"/>
      <c r="DJ15" s="458"/>
      <c r="DK15" s="458"/>
      <c r="DL15" s="458"/>
      <c r="DM15" s="458"/>
      <c r="DN15" s="458"/>
      <c r="DO15" s="458"/>
      <c r="DP15" s="587"/>
      <c r="DQ15" s="580">
        <v>1795027</v>
      </c>
      <c r="DR15" s="458"/>
      <c r="DS15" s="458"/>
      <c r="DT15" s="458"/>
      <c r="DU15" s="458"/>
      <c r="DV15" s="458"/>
      <c r="DW15" s="458"/>
      <c r="DX15" s="458"/>
      <c r="DY15" s="458"/>
      <c r="DZ15" s="458"/>
      <c r="EA15" s="458"/>
      <c r="EB15" s="458"/>
      <c r="EC15" s="605"/>
    </row>
    <row r="16" spans="2:143" ht="11.25" customHeight="1" x14ac:dyDescent="0.2">
      <c r="B16" s="572" t="s">
        <v>352</v>
      </c>
      <c r="C16" s="361"/>
      <c r="D16" s="361"/>
      <c r="E16" s="361"/>
      <c r="F16" s="361"/>
      <c r="G16" s="361"/>
      <c r="H16" s="361"/>
      <c r="I16" s="361"/>
      <c r="J16" s="361"/>
      <c r="K16" s="361"/>
      <c r="L16" s="361"/>
      <c r="M16" s="361"/>
      <c r="N16" s="361"/>
      <c r="O16" s="361"/>
      <c r="P16" s="361"/>
      <c r="Q16" s="573"/>
      <c r="R16" s="574">
        <v>21527</v>
      </c>
      <c r="S16" s="458"/>
      <c r="T16" s="458"/>
      <c r="U16" s="458"/>
      <c r="V16" s="458"/>
      <c r="W16" s="458"/>
      <c r="X16" s="458"/>
      <c r="Y16" s="587"/>
      <c r="Z16" s="607">
        <v>0.1</v>
      </c>
      <c r="AA16" s="607"/>
      <c r="AB16" s="607"/>
      <c r="AC16" s="607"/>
      <c r="AD16" s="608">
        <v>21527</v>
      </c>
      <c r="AE16" s="608"/>
      <c r="AF16" s="608"/>
      <c r="AG16" s="608"/>
      <c r="AH16" s="608"/>
      <c r="AI16" s="608"/>
      <c r="AJ16" s="608"/>
      <c r="AK16" s="608"/>
      <c r="AL16" s="577">
        <v>0.2</v>
      </c>
      <c r="AM16" s="321"/>
      <c r="AN16" s="321"/>
      <c r="AO16" s="609"/>
      <c r="AP16" s="572" t="s">
        <v>353</v>
      </c>
      <c r="AQ16" s="361"/>
      <c r="AR16" s="361"/>
      <c r="AS16" s="361"/>
      <c r="AT16" s="361"/>
      <c r="AU16" s="361"/>
      <c r="AV16" s="361"/>
      <c r="AW16" s="361"/>
      <c r="AX16" s="361"/>
      <c r="AY16" s="361"/>
      <c r="AZ16" s="361"/>
      <c r="BA16" s="361"/>
      <c r="BB16" s="361"/>
      <c r="BC16" s="361"/>
      <c r="BD16" s="361"/>
      <c r="BE16" s="361"/>
      <c r="BF16" s="573"/>
      <c r="BG16" s="574" t="s">
        <v>199</v>
      </c>
      <c r="BH16" s="458"/>
      <c r="BI16" s="458"/>
      <c r="BJ16" s="458"/>
      <c r="BK16" s="458"/>
      <c r="BL16" s="458"/>
      <c r="BM16" s="458"/>
      <c r="BN16" s="587"/>
      <c r="BO16" s="607" t="s">
        <v>199</v>
      </c>
      <c r="BP16" s="607"/>
      <c r="BQ16" s="607"/>
      <c r="BR16" s="607"/>
      <c r="BS16" s="608" t="s">
        <v>199</v>
      </c>
      <c r="BT16" s="608"/>
      <c r="BU16" s="608"/>
      <c r="BV16" s="608"/>
      <c r="BW16" s="608"/>
      <c r="BX16" s="608"/>
      <c r="BY16" s="608"/>
      <c r="BZ16" s="608"/>
      <c r="CA16" s="608"/>
      <c r="CB16" s="630"/>
      <c r="CD16" s="572" t="s">
        <v>354</v>
      </c>
      <c r="CE16" s="361"/>
      <c r="CF16" s="361"/>
      <c r="CG16" s="361"/>
      <c r="CH16" s="361"/>
      <c r="CI16" s="361"/>
      <c r="CJ16" s="361"/>
      <c r="CK16" s="361"/>
      <c r="CL16" s="361"/>
      <c r="CM16" s="361"/>
      <c r="CN16" s="361"/>
      <c r="CO16" s="361"/>
      <c r="CP16" s="361"/>
      <c r="CQ16" s="573"/>
      <c r="CR16" s="574" t="s">
        <v>199</v>
      </c>
      <c r="CS16" s="458"/>
      <c r="CT16" s="458"/>
      <c r="CU16" s="458"/>
      <c r="CV16" s="458"/>
      <c r="CW16" s="458"/>
      <c r="CX16" s="458"/>
      <c r="CY16" s="587"/>
      <c r="CZ16" s="607" t="s">
        <v>199</v>
      </c>
      <c r="DA16" s="607"/>
      <c r="DB16" s="607"/>
      <c r="DC16" s="607"/>
      <c r="DD16" s="580" t="s">
        <v>199</v>
      </c>
      <c r="DE16" s="458"/>
      <c r="DF16" s="458"/>
      <c r="DG16" s="458"/>
      <c r="DH16" s="458"/>
      <c r="DI16" s="458"/>
      <c r="DJ16" s="458"/>
      <c r="DK16" s="458"/>
      <c r="DL16" s="458"/>
      <c r="DM16" s="458"/>
      <c r="DN16" s="458"/>
      <c r="DO16" s="458"/>
      <c r="DP16" s="587"/>
      <c r="DQ16" s="580" t="s">
        <v>199</v>
      </c>
      <c r="DR16" s="458"/>
      <c r="DS16" s="458"/>
      <c r="DT16" s="458"/>
      <c r="DU16" s="458"/>
      <c r="DV16" s="458"/>
      <c r="DW16" s="458"/>
      <c r="DX16" s="458"/>
      <c r="DY16" s="458"/>
      <c r="DZ16" s="458"/>
      <c r="EA16" s="458"/>
      <c r="EB16" s="458"/>
      <c r="EC16" s="605"/>
    </row>
    <row r="17" spans="2:133" ht="11.25" customHeight="1" x14ac:dyDescent="0.2">
      <c r="B17" s="572" t="s">
        <v>355</v>
      </c>
      <c r="C17" s="361"/>
      <c r="D17" s="361"/>
      <c r="E17" s="361"/>
      <c r="F17" s="361"/>
      <c r="G17" s="361"/>
      <c r="H17" s="361"/>
      <c r="I17" s="361"/>
      <c r="J17" s="361"/>
      <c r="K17" s="361"/>
      <c r="L17" s="361"/>
      <c r="M17" s="361"/>
      <c r="N17" s="361"/>
      <c r="O17" s="361"/>
      <c r="P17" s="361"/>
      <c r="Q17" s="573"/>
      <c r="R17" s="574">
        <v>87972</v>
      </c>
      <c r="S17" s="458"/>
      <c r="T17" s="458"/>
      <c r="U17" s="458"/>
      <c r="V17" s="458"/>
      <c r="W17" s="458"/>
      <c r="X17" s="458"/>
      <c r="Y17" s="587"/>
      <c r="Z17" s="607">
        <v>0.4</v>
      </c>
      <c r="AA17" s="607"/>
      <c r="AB17" s="607"/>
      <c r="AC17" s="607"/>
      <c r="AD17" s="608">
        <v>87972</v>
      </c>
      <c r="AE17" s="608"/>
      <c r="AF17" s="608"/>
      <c r="AG17" s="608"/>
      <c r="AH17" s="608"/>
      <c r="AI17" s="608"/>
      <c r="AJ17" s="608"/>
      <c r="AK17" s="608"/>
      <c r="AL17" s="577">
        <v>0.8</v>
      </c>
      <c r="AM17" s="321"/>
      <c r="AN17" s="321"/>
      <c r="AO17" s="609"/>
      <c r="AP17" s="572" t="s">
        <v>356</v>
      </c>
      <c r="AQ17" s="361"/>
      <c r="AR17" s="361"/>
      <c r="AS17" s="361"/>
      <c r="AT17" s="361"/>
      <c r="AU17" s="361"/>
      <c r="AV17" s="361"/>
      <c r="AW17" s="361"/>
      <c r="AX17" s="361"/>
      <c r="AY17" s="361"/>
      <c r="AZ17" s="361"/>
      <c r="BA17" s="361"/>
      <c r="BB17" s="361"/>
      <c r="BC17" s="361"/>
      <c r="BD17" s="361"/>
      <c r="BE17" s="361"/>
      <c r="BF17" s="573"/>
      <c r="BG17" s="574" t="s">
        <v>199</v>
      </c>
      <c r="BH17" s="458"/>
      <c r="BI17" s="458"/>
      <c r="BJ17" s="458"/>
      <c r="BK17" s="458"/>
      <c r="BL17" s="458"/>
      <c r="BM17" s="458"/>
      <c r="BN17" s="587"/>
      <c r="BO17" s="607" t="s">
        <v>199</v>
      </c>
      <c r="BP17" s="607"/>
      <c r="BQ17" s="607"/>
      <c r="BR17" s="607"/>
      <c r="BS17" s="608" t="s">
        <v>199</v>
      </c>
      <c r="BT17" s="608"/>
      <c r="BU17" s="608"/>
      <c r="BV17" s="608"/>
      <c r="BW17" s="608"/>
      <c r="BX17" s="608"/>
      <c r="BY17" s="608"/>
      <c r="BZ17" s="608"/>
      <c r="CA17" s="608"/>
      <c r="CB17" s="630"/>
      <c r="CD17" s="572" t="s">
        <v>358</v>
      </c>
      <c r="CE17" s="361"/>
      <c r="CF17" s="361"/>
      <c r="CG17" s="361"/>
      <c r="CH17" s="361"/>
      <c r="CI17" s="361"/>
      <c r="CJ17" s="361"/>
      <c r="CK17" s="361"/>
      <c r="CL17" s="361"/>
      <c r="CM17" s="361"/>
      <c r="CN17" s="361"/>
      <c r="CO17" s="361"/>
      <c r="CP17" s="361"/>
      <c r="CQ17" s="573"/>
      <c r="CR17" s="574">
        <v>1934180</v>
      </c>
      <c r="CS17" s="458"/>
      <c r="CT17" s="458"/>
      <c r="CU17" s="458"/>
      <c r="CV17" s="458"/>
      <c r="CW17" s="458"/>
      <c r="CX17" s="458"/>
      <c r="CY17" s="587"/>
      <c r="CZ17" s="607">
        <v>9.4</v>
      </c>
      <c r="DA17" s="607"/>
      <c r="DB17" s="607"/>
      <c r="DC17" s="607"/>
      <c r="DD17" s="580" t="s">
        <v>199</v>
      </c>
      <c r="DE17" s="458"/>
      <c r="DF17" s="458"/>
      <c r="DG17" s="458"/>
      <c r="DH17" s="458"/>
      <c r="DI17" s="458"/>
      <c r="DJ17" s="458"/>
      <c r="DK17" s="458"/>
      <c r="DL17" s="458"/>
      <c r="DM17" s="458"/>
      <c r="DN17" s="458"/>
      <c r="DO17" s="458"/>
      <c r="DP17" s="587"/>
      <c r="DQ17" s="580">
        <v>1917806</v>
      </c>
      <c r="DR17" s="458"/>
      <c r="DS17" s="458"/>
      <c r="DT17" s="458"/>
      <c r="DU17" s="458"/>
      <c r="DV17" s="458"/>
      <c r="DW17" s="458"/>
      <c r="DX17" s="458"/>
      <c r="DY17" s="458"/>
      <c r="DZ17" s="458"/>
      <c r="EA17" s="458"/>
      <c r="EB17" s="458"/>
      <c r="EC17" s="605"/>
    </row>
    <row r="18" spans="2:133" ht="11.25" customHeight="1" x14ac:dyDescent="0.2">
      <c r="B18" s="572" t="s">
        <v>359</v>
      </c>
      <c r="C18" s="361"/>
      <c r="D18" s="361"/>
      <c r="E18" s="361"/>
      <c r="F18" s="361"/>
      <c r="G18" s="361"/>
      <c r="H18" s="361"/>
      <c r="I18" s="361"/>
      <c r="J18" s="361"/>
      <c r="K18" s="361"/>
      <c r="L18" s="361"/>
      <c r="M18" s="361"/>
      <c r="N18" s="361"/>
      <c r="O18" s="361"/>
      <c r="P18" s="361"/>
      <c r="Q18" s="573"/>
      <c r="R18" s="574">
        <v>63841</v>
      </c>
      <c r="S18" s="458"/>
      <c r="T18" s="458"/>
      <c r="U18" s="458"/>
      <c r="V18" s="458"/>
      <c r="W18" s="458"/>
      <c r="X18" s="458"/>
      <c r="Y18" s="587"/>
      <c r="Z18" s="607">
        <v>0.3</v>
      </c>
      <c r="AA18" s="607"/>
      <c r="AB18" s="607"/>
      <c r="AC18" s="607"/>
      <c r="AD18" s="608">
        <v>63841</v>
      </c>
      <c r="AE18" s="608"/>
      <c r="AF18" s="608"/>
      <c r="AG18" s="608"/>
      <c r="AH18" s="608"/>
      <c r="AI18" s="608"/>
      <c r="AJ18" s="608"/>
      <c r="AK18" s="608"/>
      <c r="AL18" s="577">
        <v>0.6</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199</v>
      </c>
      <c r="BH18" s="458"/>
      <c r="BI18" s="458"/>
      <c r="BJ18" s="458"/>
      <c r="BK18" s="458"/>
      <c r="BL18" s="458"/>
      <c r="BM18" s="458"/>
      <c r="BN18" s="587"/>
      <c r="BO18" s="607" t="s">
        <v>199</v>
      </c>
      <c r="BP18" s="607"/>
      <c r="BQ18" s="607"/>
      <c r="BR18" s="607"/>
      <c r="BS18" s="608" t="s">
        <v>199</v>
      </c>
      <c r="BT18" s="608"/>
      <c r="BU18" s="608"/>
      <c r="BV18" s="608"/>
      <c r="BW18" s="608"/>
      <c r="BX18" s="608"/>
      <c r="BY18" s="608"/>
      <c r="BZ18" s="608"/>
      <c r="CA18" s="608"/>
      <c r="CB18" s="630"/>
      <c r="CD18" s="572" t="s">
        <v>360</v>
      </c>
      <c r="CE18" s="361"/>
      <c r="CF18" s="361"/>
      <c r="CG18" s="361"/>
      <c r="CH18" s="361"/>
      <c r="CI18" s="361"/>
      <c r="CJ18" s="361"/>
      <c r="CK18" s="361"/>
      <c r="CL18" s="361"/>
      <c r="CM18" s="361"/>
      <c r="CN18" s="361"/>
      <c r="CO18" s="361"/>
      <c r="CP18" s="361"/>
      <c r="CQ18" s="573"/>
      <c r="CR18" s="574" t="s">
        <v>199</v>
      </c>
      <c r="CS18" s="458"/>
      <c r="CT18" s="458"/>
      <c r="CU18" s="458"/>
      <c r="CV18" s="458"/>
      <c r="CW18" s="458"/>
      <c r="CX18" s="458"/>
      <c r="CY18" s="587"/>
      <c r="CZ18" s="607" t="s">
        <v>199</v>
      </c>
      <c r="DA18" s="607"/>
      <c r="DB18" s="607"/>
      <c r="DC18" s="607"/>
      <c r="DD18" s="580" t="s">
        <v>199</v>
      </c>
      <c r="DE18" s="458"/>
      <c r="DF18" s="458"/>
      <c r="DG18" s="458"/>
      <c r="DH18" s="458"/>
      <c r="DI18" s="458"/>
      <c r="DJ18" s="458"/>
      <c r="DK18" s="458"/>
      <c r="DL18" s="458"/>
      <c r="DM18" s="458"/>
      <c r="DN18" s="458"/>
      <c r="DO18" s="458"/>
      <c r="DP18" s="587"/>
      <c r="DQ18" s="580" t="s">
        <v>199</v>
      </c>
      <c r="DR18" s="458"/>
      <c r="DS18" s="458"/>
      <c r="DT18" s="458"/>
      <c r="DU18" s="458"/>
      <c r="DV18" s="458"/>
      <c r="DW18" s="458"/>
      <c r="DX18" s="458"/>
      <c r="DY18" s="458"/>
      <c r="DZ18" s="458"/>
      <c r="EA18" s="458"/>
      <c r="EB18" s="458"/>
      <c r="EC18" s="605"/>
    </row>
    <row r="19" spans="2:133" ht="11.25" customHeight="1" x14ac:dyDescent="0.2">
      <c r="B19" s="572" t="s">
        <v>361</v>
      </c>
      <c r="C19" s="361"/>
      <c r="D19" s="361"/>
      <c r="E19" s="361"/>
      <c r="F19" s="361"/>
      <c r="G19" s="361"/>
      <c r="H19" s="361"/>
      <c r="I19" s="361"/>
      <c r="J19" s="361"/>
      <c r="K19" s="361"/>
      <c r="L19" s="361"/>
      <c r="M19" s="361"/>
      <c r="N19" s="361"/>
      <c r="O19" s="361"/>
      <c r="P19" s="361"/>
      <c r="Q19" s="573"/>
      <c r="R19" s="574">
        <v>63555</v>
      </c>
      <c r="S19" s="458"/>
      <c r="T19" s="458"/>
      <c r="U19" s="458"/>
      <c r="V19" s="458"/>
      <c r="W19" s="458"/>
      <c r="X19" s="458"/>
      <c r="Y19" s="587"/>
      <c r="Z19" s="607">
        <v>0.3</v>
      </c>
      <c r="AA19" s="607"/>
      <c r="AB19" s="607"/>
      <c r="AC19" s="607"/>
      <c r="AD19" s="608">
        <v>63555</v>
      </c>
      <c r="AE19" s="608"/>
      <c r="AF19" s="608"/>
      <c r="AG19" s="608"/>
      <c r="AH19" s="608"/>
      <c r="AI19" s="608"/>
      <c r="AJ19" s="608"/>
      <c r="AK19" s="608"/>
      <c r="AL19" s="577">
        <v>0.6</v>
      </c>
      <c r="AM19" s="321"/>
      <c r="AN19" s="321"/>
      <c r="AO19" s="609"/>
      <c r="AP19" s="572" t="s">
        <v>254</v>
      </c>
      <c r="AQ19" s="361"/>
      <c r="AR19" s="361"/>
      <c r="AS19" s="361"/>
      <c r="AT19" s="361"/>
      <c r="AU19" s="361"/>
      <c r="AV19" s="361"/>
      <c r="AW19" s="361"/>
      <c r="AX19" s="361"/>
      <c r="AY19" s="361"/>
      <c r="AZ19" s="361"/>
      <c r="BA19" s="361"/>
      <c r="BB19" s="361"/>
      <c r="BC19" s="361"/>
      <c r="BD19" s="361"/>
      <c r="BE19" s="361"/>
      <c r="BF19" s="573"/>
      <c r="BG19" s="574">
        <v>196371</v>
      </c>
      <c r="BH19" s="458"/>
      <c r="BI19" s="458"/>
      <c r="BJ19" s="458"/>
      <c r="BK19" s="458"/>
      <c r="BL19" s="458"/>
      <c r="BM19" s="458"/>
      <c r="BN19" s="587"/>
      <c r="BO19" s="607">
        <v>2.8</v>
      </c>
      <c r="BP19" s="607"/>
      <c r="BQ19" s="607"/>
      <c r="BR19" s="607"/>
      <c r="BS19" s="608" t="s">
        <v>199</v>
      </c>
      <c r="BT19" s="608"/>
      <c r="BU19" s="608"/>
      <c r="BV19" s="608"/>
      <c r="BW19" s="608"/>
      <c r="BX19" s="608"/>
      <c r="BY19" s="608"/>
      <c r="BZ19" s="608"/>
      <c r="CA19" s="608"/>
      <c r="CB19" s="630"/>
      <c r="CD19" s="572" t="s">
        <v>362</v>
      </c>
      <c r="CE19" s="361"/>
      <c r="CF19" s="361"/>
      <c r="CG19" s="361"/>
      <c r="CH19" s="361"/>
      <c r="CI19" s="361"/>
      <c r="CJ19" s="361"/>
      <c r="CK19" s="361"/>
      <c r="CL19" s="361"/>
      <c r="CM19" s="361"/>
      <c r="CN19" s="361"/>
      <c r="CO19" s="361"/>
      <c r="CP19" s="361"/>
      <c r="CQ19" s="573"/>
      <c r="CR19" s="574" t="s">
        <v>199</v>
      </c>
      <c r="CS19" s="458"/>
      <c r="CT19" s="458"/>
      <c r="CU19" s="458"/>
      <c r="CV19" s="458"/>
      <c r="CW19" s="458"/>
      <c r="CX19" s="458"/>
      <c r="CY19" s="587"/>
      <c r="CZ19" s="607" t="s">
        <v>199</v>
      </c>
      <c r="DA19" s="607"/>
      <c r="DB19" s="607"/>
      <c r="DC19" s="607"/>
      <c r="DD19" s="580" t="s">
        <v>199</v>
      </c>
      <c r="DE19" s="458"/>
      <c r="DF19" s="458"/>
      <c r="DG19" s="458"/>
      <c r="DH19" s="458"/>
      <c r="DI19" s="458"/>
      <c r="DJ19" s="458"/>
      <c r="DK19" s="458"/>
      <c r="DL19" s="458"/>
      <c r="DM19" s="458"/>
      <c r="DN19" s="458"/>
      <c r="DO19" s="458"/>
      <c r="DP19" s="587"/>
      <c r="DQ19" s="580" t="s">
        <v>199</v>
      </c>
      <c r="DR19" s="458"/>
      <c r="DS19" s="458"/>
      <c r="DT19" s="458"/>
      <c r="DU19" s="458"/>
      <c r="DV19" s="458"/>
      <c r="DW19" s="458"/>
      <c r="DX19" s="458"/>
      <c r="DY19" s="458"/>
      <c r="DZ19" s="458"/>
      <c r="EA19" s="458"/>
      <c r="EB19" s="458"/>
      <c r="EC19" s="605"/>
    </row>
    <row r="20" spans="2:133" ht="11.25" customHeight="1" x14ac:dyDescent="0.2">
      <c r="B20" s="624" t="s">
        <v>363</v>
      </c>
      <c r="C20" s="625"/>
      <c r="D20" s="625"/>
      <c r="E20" s="625"/>
      <c r="F20" s="625"/>
      <c r="G20" s="625"/>
      <c r="H20" s="625"/>
      <c r="I20" s="625"/>
      <c r="J20" s="625"/>
      <c r="K20" s="625"/>
      <c r="L20" s="625"/>
      <c r="M20" s="625"/>
      <c r="N20" s="625"/>
      <c r="O20" s="625"/>
      <c r="P20" s="625"/>
      <c r="Q20" s="626"/>
      <c r="R20" s="574">
        <v>286</v>
      </c>
      <c r="S20" s="458"/>
      <c r="T20" s="458"/>
      <c r="U20" s="458"/>
      <c r="V20" s="458"/>
      <c r="W20" s="458"/>
      <c r="X20" s="458"/>
      <c r="Y20" s="587"/>
      <c r="Z20" s="607">
        <v>0</v>
      </c>
      <c r="AA20" s="607"/>
      <c r="AB20" s="607"/>
      <c r="AC20" s="607"/>
      <c r="AD20" s="608">
        <v>286</v>
      </c>
      <c r="AE20" s="608"/>
      <c r="AF20" s="608"/>
      <c r="AG20" s="608"/>
      <c r="AH20" s="608"/>
      <c r="AI20" s="608"/>
      <c r="AJ20" s="608"/>
      <c r="AK20" s="608"/>
      <c r="AL20" s="577">
        <v>0</v>
      </c>
      <c r="AM20" s="321"/>
      <c r="AN20" s="321"/>
      <c r="AO20" s="609"/>
      <c r="AP20" s="572" t="s">
        <v>364</v>
      </c>
      <c r="AQ20" s="361"/>
      <c r="AR20" s="361"/>
      <c r="AS20" s="361"/>
      <c r="AT20" s="361"/>
      <c r="AU20" s="361"/>
      <c r="AV20" s="361"/>
      <c r="AW20" s="361"/>
      <c r="AX20" s="361"/>
      <c r="AY20" s="361"/>
      <c r="AZ20" s="361"/>
      <c r="BA20" s="361"/>
      <c r="BB20" s="361"/>
      <c r="BC20" s="361"/>
      <c r="BD20" s="361"/>
      <c r="BE20" s="361"/>
      <c r="BF20" s="573"/>
      <c r="BG20" s="574">
        <v>196371</v>
      </c>
      <c r="BH20" s="458"/>
      <c r="BI20" s="458"/>
      <c r="BJ20" s="458"/>
      <c r="BK20" s="458"/>
      <c r="BL20" s="458"/>
      <c r="BM20" s="458"/>
      <c r="BN20" s="587"/>
      <c r="BO20" s="607">
        <v>2.8</v>
      </c>
      <c r="BP20" s="607"/>
      <c r="BQ20" s="607"/>
      <c r="BR20" s="607"/>
      <c r="BS20" s="608" t="s">
        <v>199</v>
      </c>
      <c r="BT20" s="608"/>
      <c r="BU20" s="608"/>
      <c r="BV20" s="608"/>
      <c r="BW20" s="608"/>
      <c r="BX20" s="608"/>
      <c r="BY20" s="608"/>
      <c r="BZ20" s="608"/>
      <c r="CA20" s="608"/>
      <c r="CB20" s="630"/>
      <c r="CD20" s="572" t="s">
        <v>190</v>
      </c>
      <c r="CE20" s="361"/>
      <c r="CF20" s="361"/>
      <c r="CG20" s="361"/>
      <c r="CH20" s="361"/>
      <c r="CI20" s="361"/>
      <c r="CJ20" s="361"/>
      <c r="CK20" s="361"/>
      <c r="CL20" s="361"/>
      <c r="CM20" s="361"/>
      <c r="CN20" s="361"/>
      <c r="CO20" s="361"/>
      <c r="CP20" s="361"/>
      <c r="CQ20" s="573"/>
      <c r="CR20" s="574">
        <v>20624823</v>
      </c>
      <c r="CS20" s="458"/>
      <c r="CT20" s="458"/>
      <c r="CU20" s="458"/>
      <c r="CV20" s="458"/>
      <c r="CW20" s="458"/>
      <c r="CX20" s="458"/>
      <c r="CY20" s="587"/>
      <c r="CZ20" s="607">
        <v>100</v>
      </c>
      <c r="DA20" s="607"/>
      <c r="DB20" s="607"/>
      <c r="DC20" s="607"/>
      <c r="DD20" s="580">
        <v>1897773</v>
      </c>
      <c r="DE20" s="458"/>
      <c r="DF20" s="458"/>
      <c r="DG20" s="458"/>
      <c r="DH20" s="458"/>
      <c r="DI20" s="458"/>
      <c r="DJ20" s="458"/>
      <c r="DK20" s="458"/>
      <c r="DL20" s="458"/>
      <c r="DM20" s="458"/>
      <c r="DN20" s="458"/>
      <c r="DO20" s="458"/>
      <c r="DP20" s="587"/>
      <c r="DQ20" s="580">
        <v>13080531</v>
      </c>
      <c r="DR20" s="458"/>
      <c r="DS20" s="458"/>
      <c r="DT20" s="458"/>
      <c r="DU20" s="458"/>
      <c r="DV20" s="458"/>
      <c r="DW20" s="458"/>
      <c r="DX20" s="458"/>
      <c r="DY20" s="458"/>
      <c r="DZ20" s="458"/>
      <c r="EA20" s="458"/>
      <c r="EB20" s="458"/>
      <c r="EC20" s="605"/>
    </row>
    <row r="21" spans="2:133" ht="11.25" customHeight="1" x14ac:dyDescent="0.2">
      <c r="B21" s="572" t="s">
        <v>339</v>
      </c>
      <c r="C21" s="361"/>
      <c r="D21" s="361"/>
      <c r="E21" s="361"/>
      <c r="F21" s="361"/>
      <c r="G21" s="361"/>
      <c r="H21" s="361"/>
      <c r="I21" s="361"/>
      <c r="J21" s="361"/>
      <c r="K21" s="361"/>
      <c r="L21" s="361"/>
      <c r="M21" s="361"/>
      <c r="N21" s="361"/>
      <c r="O21" s="361"/>
      <c r="P21" s="361"/>
      <c r="Q21" s="573"/>
      <c r="R21" s="574">
        <v>3259436</v>
      </c>
      <c r="S21" s="458"/>
      <c r="T21" s="458"/>
      <c r="U21" s="458"/>
      <c r="V21" s="458"/>
      <c r="W21" s="458"/>
      <c r="X21" s="458"/>
      <c r="Y21" s="587"/>
      <c r="Z21" s="607">
        <v>14.4</v>
      </c>
      <c r="AA21" s="607"/>
      <c r="AB21" s="607"/>
      <c r="AC21" s="607"/>
      <c r="AD21" s="608">
        <v>2887002</v>
      </c>
      <c r="AE21" s="608"/>
      <c r="AF21" s="608"/>
      <c r="AG21" s="608"/>
      <c r="AH21" s="608"/>
      <c r="AI21" s="608"/>
      <c r="AJ21" s="608"/>
      <c r="AK21" s="608"/>
      <c r="AL21" s="577">
        <v>25.2</v>
      </c>
      <c r="AM21" s="321"/>
      <c r="AN21" s="321"/>
      <c r="AO21" s="609"/>
      <c r="AP21" s="572" t="s">
        <v>366</v>
      </c>
      <c r="AQ21" s="631"/>
      <c r="AR21" s="631"/>
      <c r="AS21" s="631"/>
      <c r="AT21" s="631"/>
      <c r="AU21" s="631"/>
      <c r="AV21" s="631"/>
      <c r="AW21" s="631"/>
      <c r="AX21" s="631"/>
      <c r="AY21" s="631"/>
      <c r="AZ21" s="631"/>
      <c r="BA21" s="631"/>
      <c r="BB21" s="631"/>
      <c r="BC21" s="631"/>
      <c r="BD21" s="631"/>
      <c r="BE21" s="631"/>
      <c r="BF21" s="632"/>
      <c r="BG21" s="574">
        <v>27072</v>
      </c>
      <c r="BH21" s="458"/>
      <c r="BI21" s="458"/>
      <c r="BJ21" s="458"/>
      <c r="BK21" s="458"/>
      <c r="BL21" s="458"/>
      <c r="BM21" s="458"/>
      <c r="BN21" s="587"/>
      <c r="BO21" s="607">
        <v>0.4</v>
      </c>
      <c r="BP21" s="607"/>
      <c r="BQ21" s="607"/>
      <c r="BR21" s="607"/>
      <c r="BS21" s="608" t="s">
        <v>199</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297</v>
      </c>
      <c r="C22" s="361"/>
      <c r="D22" s="361"/>
      <c r="E22" s="361"/>
      <c r="F22" s="361"/>
      <c r="G22" s="361"/>
      <c r="H22" s="361"/>
      <c r="I22" s="361"/>
      <c r="J22" s="361"/>
      <c r="K22" s="361"/>
      <c r="L22" s="361"/>
      <c r="M22" s="361"/>
      <c r="N22" s="361"/>
      <c r="O22" s="361"/>
      <c r="P22" s="361"/>
      <c r="Q22" s="573"/>
      <c r="R22" s="574">
        <v>2887002</v>
      </c>
      <c r="S22" s="458"/>
      <c r="T22" s="458"/>
      <c r="U22" s="458"/>
      <c r="V22" s="458"/>
      <c r="W22" s="458"/>
      <c r="X22" s="458"/>
      <c r="Y22" s="587"/>
      <c r="Z22" s="607">
        <v>12.7</v>
      </c>
      <c r="AA22" s="607"/>
      <c r="AB22" s="607"/>
      <c r="AC22" s="607"/>
      <c r="AD22" s="608">
        <v>2887002</v>
      </c>
      <c r="AE22" s="608"/>
      <c r="AF22" s="608"/>
      <c r="AG22" s="608"/>
      <c r="AH22" s="608"/>
      <c r="AI22" s="608"/>
      <c r="AJ22" s="608"/>
      <c r="AK22" s="608"/>
      <c r="AL22" s="577">
        <v>25.2</v>
      </c>
      <c r="AM22" s="321"/>
      <c r="AN22" s="321"/>
      <c r="AO22" s="609"/>
      <c r="AP22" s="572" t="s">
        <v>367</v>
      </c>
      <c r="AQ22" s="631"/>
      <c r="AR22" s="631"/>
      <c r="AS22" s="631"/>
      <c r="AT22" s="631"/>
      <c r="AU22" s="631"/>
      <c r="AV22" s="631"/>
      <c r="AW22" s="631"/>
      <c r="AX22" s="631"/>
      <c r="AY22" s="631"/>
      <c r="AZ22" s="631"/>
      <c r="BA22" s="631"/>
      <c r="BB22" s="631"/>
      <c r="BC22" s="631"/>
      <c r="BD22" s="631"/>
      <c r="BE22" s="631"/>
      <c r="BF22" s="632"/>
      <c r="BG22" s="574" t="s">
        <v>199</v>
      </c>
      <c r="BH22" s="458"/>
      <c r="BI22" s="458"/>
      <c r="BJ22" s="458"/>
      <c r="BK22" s="458"/>
      <c r="BL22" s="458"/>
      <c r="BM22" s="458"/>
      <c r="BN22" s="587"/>
      <c r="BO22" s="607" t="s">
        <v>199</v>
      </c>
      <c r="BP22" s="607"/>
      <c r="BQ22" s="607"/>
      <c r="BR22" s="607"/>
      <c r="BS22" s="608" t="s">
        <v>199</v>
      </c>
      <c r="BT22" s="608"/>
      <c r="BU22" s="608"/>
      <c r="BV22" s="608"/>
      <c r="BW22" s="608"/>
      <c r="BX22" s="608"/>
      <c r="BY22" s="608"/>
      <c r="BZ22" s="608"/>
      <c r="CA22" s="608"/>
      <c r="CB22" s="630"/>
      <c r="CD22" s="487" t="s">
        <v>369</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295</v>
      </c>
      <c r="C23" s="361"/>
      <c r="D23" s="361"/>
      <c r="E23" s="361"/>
      <c r="F23" s="361"/>
      <c r="G23" s="361"/>
      <c r="H23" s="361"/>
      <c r="I23" s="361"/>
      <c r="J23" s="361"/>
      <c r="K23" s="361"/>
      <c r="L23" s="361"/>
      <c r="M23" s="361"/>
      <c r="N23" s="361"/>
      <c r="O23" s="361"/>
      <c r="P23" s="361"/>
      <c r="Q23" s="573"/>
      <c r="R23" s="574">
        <v>372160</v>
      </c>
      <c r="S23" s="458"/>
      <c r="T23" s="458"/>
      <c r="U23" s="458"/>
      <c r="V23" s="458"/>
      <c r="W23" s="458"/>
      <c r="X23" s="458"/>
      <c r="Y23" s="587"/>
      <c r="Z23" s="607">
        <v>1.6</v>
      </c>
      <c r="AA23" s="607"/>
      <c r="AB23" s="607"/>
      <c r="AC23" s="607"/>
      <c r="AD23" s="608" t="s">
        <v>199</v>
      </c>
      <c r="AE23" s="608"/>
      <c r="AF23" s="608"/>
      <c r="AG23" s="608"/>
      <c r="AH23" s="608"/>
      <c r="AI23" s="608"/>
      <c r="AJ23" s="608"/>
      <c r="AK23" s="608"/>
      <c r="AL23" s="577" t="s">
        <v>199</v>
      </c>
      <c r="AM23" s="321"/>
      <c r="AN23" s="321"/>
      <c r="AO23" s="609"/>
      <c r="AP23" s="572" t="s">
        <v>118</v>
      </c>
      <c r="AQ23" s="631"/>
      <c r="AR23" s="631"/>
      <c r="AS23" s="631"/>
      <c r="AT23" s="631"/>
      <c r="AU23" s="631"/>
      <c r="AV23" s="631"/>
      <c r="AW23" s="631"/>
      <c r="AX23" s="631"/>
      <c r="AY23" s="631"/>
      <c r="AZ23" s="631"/>
      <c r="BA23" s="631"/>
      <c r="BB23" s="631"/>
      <c r="BC23" s="631"/>
      <c r="BD23" s="631"/>
      <c r="BE23" s="631"/>
      <c r="BF23" s="632"/>
      <c r="BG23" s="574">
        <v>169299</v>
      </c>
      <c r="BH23" s="458"/>
      <c r="BI23" s="458"/>
      <c r="BJ23" s="458"/>
      <c r="BK23" s="458"/>
      <c r="BL23" s="458"/>
      <c r="BM23" s="458"/>
      <c r="BN23" s="587"/>
      <c r="BO23" s="607">
        <v>2.4</v>
      </c>
      <c r="BP23" s="607"/>
      <c r="BQ23" s="607"/>
      <c r="BR23" s="607"/>
      <c r="BS23" s="608" t="s">
        <v>199</v>
      </c>
      <c r="BT23" s="608"/>
      <c r="BU23" s="608"/>
      <c r="BV23" s="608"/>
      <c r="BW23" s="608"/>
      <c r="BX23" s="608"/>
      <c r="BY23" s="608"/>
      <c r="BZ23" s="608"/>
      <c r="CA23" s="608"/>
      <c r="CB23" s="630"/>
      <c r="CD23" s="487" t="s">
        <v>312</v>
      </c>
      <c r="CE23" s="488"/>
      <c r="CF23" s="488"/>
      <c r="CG23" s="488"/>
      <c r="CH23" s="488"/>
      <c r="CI23" s="488"/>
      <c r="CJ23" s="488"/>
      <c r="CK23" s="488"/>
      <c r="CL23" s="488"/>
      <c r="CM23" s="488"/>
      <c r="CN23" s="488"/>
      <c r="CO23" s="488"/>
      <c r="CP23" s="488"/>
      <c r="CQ23" s="530"/>
      <c r="CR23" s="487" t="s">
        <v>289</v>
      </c>
      <c r="CS23" s="488"/>
      <c r="CT23" s="488"/>
      <c r="CU23" s="488"/>
      <c r="CV23" s="488"/>
      <c r="CW23" s="488"/>
      <c r="CX23" s="488"/>
      <c r="CY23" s="530"/>
      <c r="CZ23" s="487" t="s">
        <v>370</v>
      </c>
      <c r="DA23" s="488"/>
      <c r="DB23" s="488"/>
      <c r="DC23" s="530"/>
      <c r="DD23" s="487" t="s">
        <v>301</v>
      </c>
      <c r="DE23" s="488"/>
      <c r="DF23" s="488"/>
      <c r="DG23" s="488"/>
      <c r="DH23" s="488"/>
      <c r="DI23" s="488"/>
      <c r="DJ23" s="488"/>
      <c r="DK23" s="530"/>
      <c r="DL23" s="633" t="s">
        <v>373</v>
      </c>
      <c r="DM23" s="634"/>
      <c r="DN23" s="634"/>
      <c r="DO23" s="634"/>
      <c r="DP23" s="634"/>
      <c r="DQ23" s="634"/>
      <c r="DR23" s="634"/>
      <c r="DS23" s="634"/>
      <c r="DT23" s="634"/>
      <c r="DU23" s="634"/>
      <c r="DV23" s="635"/>
      <c r="DW23" s="487" t="s">
        <v>18</v>
      </c>
      <c r="DX23" s="488"/>
      <c r="DY23" s="488"/>
      <c r="DZ23" s="488"/>
      <c r="EA23" s="488"/>
      <c r="EB23" s="488"/>
      <c r="EC23" s="530"/>
    </row>
    <row r="24" spans="2:133" ht="11.25" customHeight="1" x14ac:dyDescent="0.2">
      <c r="B24" s="572" t="s">
        <v>374</v>
      </c>
      <c r="C24" s="361"/>
      <c r="D24" s="361"/>
      <c r="E24" s="361"/>
      <c r="F24" s="361"/>
      <c r="G24" s="361"/>
      <c r="H24" s="361"/>
      <c r="I24" s="361"/>
      <c r="J24" s="361"/>
      <c r="K24" s="361"/>
      <c r="L24" s="361"/>
      <c r="M24" s="361"/>
      <c r="N24" s="361"/>
      <c r="O24" s="361"/>
      <c r="P24" s="361"/>
      <c r="Q24" s="573"/>
      <c r="R24" s="574">
        <v>274</v>
      </c>
      <c r="S24" s="458"/>
      <c r="T24" s="458"/>
      <c r="U24" s="458"/>
      <c r="V24" s="458"/>
      <c r="W24" s="458"/>
      <c r="X24" s="458"/>
      <c r="Y24" s="587"/>
      <c r="Z24" s="607">
        <v>0</v>
      </c>
      <c r="AA24" s="607"/>
      <c r="AB24" s="607"/>
      <c r="AC24" s="607"/>
      <c r="AD24" s="608" t="s">
        <v>199</v>
      </c>
      <c r="AE24" s="608"/>
      <c r="AF24" s="608"/>
      <c r="AG24" s="608"/>
      <c r="AH24" s="608"/>
      <c r="AI24" s="608"/>
      <c r="AJ24" s="608"/>
      <c r="AK24" s="608"/>
      <c r="AL24" s="577" t="s">
        <v>199</v>
      </c>
      <c r="AM24" s="321"/>
      <c r="AN24" s="321"/>
      <c r="AO24" s="609"/>
      <c r="AP24" s="572" t="s">
        <v>375</v>
      </c>
      <c r="AQ24" s="631"/>
      <c r="AR24" s="631"/>
      <c r="AS24" s="631"/>
      <c r="AT24" s="631"/>
      <c r="AU24" s="631"/>
      <c r="AV24" s="631"/>
      <c r="AW24" s="631"/>
      <c r="AX24" s="631"/>
      <c r="AY24" s="631"/>
      <c r="AZ24" s="631"/>
      <c r="BA24" s="631"/>
      <c r="BB24" s="631"/>
      <c r="BC24" s="631"/>
      <c r="BD24" s="631"/>
      <c r="BE24" s="631"/>
      <c r="BF24" s="632"/>
      <c r="BG24" s="574" t="s">
        <v>199</v>
      </c>
      <c r="BH24" s="458"/>
      <c r="BI24" s="458"/>
      <c r="BJ24" s="458"/>
      <c r="BK24" s="458"/>
      <c r="BL24" s="458"/>
      <c r="BM24" s="458"/>
      <c r="BN24" s="587"/>
      <c r="BO24" s="607" t="s">
        <v>199</v>
      </c>
      <c r="BP24" s="607"/>
      <c r="BQ24" s="607"/>
      <c r="BR24" s="607"/>
      <c r="BS24" s="608" t="s">
        <v>199</v>
      </c>
      <c r="BT24" s="608"/>
      <c r="BU24" s="608"/>
      <c r="BV24" s="608"/>
      <c r="BW24" s="608"/>
      <c r="BX24" s="608"/>
      <c r="BY24" s="608"/>
      <c r="BZ24" s="608"/>
      <c r="CA24" s="608"/>
      <c r="CB24" s="630"/>
      <c r="CD24" s="616" t="s">
        <v>376</v>
      </c>
      <c r="CE24" s="617"/>
      <c r="CF24" s="617"/>
      <c r="CG24" s="617"/>
      <c r="CH24" s="617"/>
      <c r="CI24" s="617"/>
      <c r="CJ24" s="617"/>
      <c r="CK24" s="617"/>
      <c r="CL24" s="617"/>
      <c r="CM24" s="617"/>
      <c r="CN24" s="617"/>
      <c r="CO24" s="617"/>
      <c r="CP24" s="617"/>
      <c r="CQ24" s="618"/>
      <c r="CR24" s="613">
        <v>8909197</v>
      </c>
      <c r="CS24" s="614"/>
      <c r="CT24" s="614"/>
      <c r="CU24" s="614"/>
      <c r="CV24" s="614"/>
      <c r="CW24" s="614"/>
      <c r="CX24" s="614"/>
      <c r="CY24" s="636"/>
      <c r="CZ24" s="637">
        <v>43.2</v>
      </c>
      <c r="DA24" s="620"/>
      <c r="DB24" s="620"/>
      <c r="DC24" s="638"/>
      <c r="DD24" s="639">
        <v>5847946</v>
      </c>
      <c r="DE24" s="614"/>
      <c r="DF24" s="614"/>
      <c r="DG24" s="614"/>
      <c r="DH24" s="614"/>
      <c r="DI24" s="614"/>
      <c r="DJ24" s="614"/>
      <c r="DK24" s="636"/>
      <c r="DL24" s="639">
        <v>5818274</v>
      </c>
      <c r="DM24" s="614"/>
      <c r="DN24" s="614"/>
      <c r="DO24" s="614"/>
      <c r="DP24" s="614"/>
      <c r="DQ24" s="614"/>
      <c r="DR24" s="614"/>
      <c r="DS24" s="614"/>
      <c r="DT24" s="614"/>
      <c r="DU24" s="614"/>
      <c r="DV24" s="636"/>
      <c r="DW24" s="637">
        <v>49.5</v>
      </c>
      <c r="DX24" s="620"/>
      <c r="DY24" s="620"/>
      <c r="DZ24" s="620"/>
      <c r="EA24" s="620"/>
      <c r="EB24" s="620"/>
      <c r="EC24" s="640"/>
    </row>
    <row r="25" spans="2:133" ht="11.25" customHeight="1" x14ac:dyDescent="0.2">
      <c r="B25" s="572" t="s">
        <v>57</v>
      </c>
      <c r="C25" s="361"/>
      <c r="D25" s="361"/>
      <c r="E25" s="361"/>
      <c r="F25" s="361"/>
      <c r="G25" s="361"/>
      <c r="H25" s="361"/>
      <c r="I25" s="361"/>
      <c r="J25" s="361"/>
      <c r="K25" s="361"/>
      <c r="L25" s="361"/>
      <c r="M25" s="361"/>
      <c r="N25" s="361"/>
      <c r="O25" s="361"/>
      <c r="P25" s="361"/>
      <c r="Q25" s="573"/>
      <c r="R25" s="574">
        <v>11959763</v>
      </c>
      <c r="S25" s="458"/>
      <c r="T25" s="458"/>
      <c r="U25" s="458"/>
      <c r="V25" s="458"/>
      <c r="W25" s="458"/>
      <c r="X25" s="458"/>
      <c r="Y25" s="587"/>
      <c r="Z25" s="607">
        <v>52.8</v>
      </c>
      <c r="AA25" s="607"/>
      <c r="AB25" s="607"/>
      <c r="AC25" s="607"/>
      <c r="AD25" s="608">
        <v>11418030</v>
      </c>
      <c r="AE25" s="608"/>
      <c r="AF25" s="608"/>
      <c r="AG25" s="608"/>
      <c r="AH25" s="608"/>
      <c r="AI25" s="608"/>
      <c r="AJ25" s="608"/>
      <c r="AK25" s="608"/>
      <c r="AL25" s="577">
        <v>99.5</v>
      </c>
      <c r="AM25" s="321"/>
      <c r="AN25" s="321"/>
      <c r="AO25" s="609"/>
      <c r="AP25" s="572" t="s">
        <v>272</v>
      </c>
      <c r="AQ25" s="631"/>
      <c r="AR25" s="631"/>
      <c r="AS25" s="631"/>
      <c r="AT25" s="631"/>
      <c r="AU25" s="631"/>
      <c r="AV25" s="631"/>
      <c r="AW25" s="631"/>
      <c r="AX25" s="631"/>
      <c r="AY25" s="631"/>
      <c r="AZ25" s="631"/>
      <c r="BA25" s="631"/>
      <c r="BB25" s="631"/>
      <c r="BC25" s="631"/>
      <c r="BD25" s="631"/>
      <c r="BE25" s="631"/>
      <c r="BF25" s="632"/>
      <c r="BG25" s="574" t="s">
        <v>199</v>
      </c>
      <c r="BH25" s="458"/>
      <c r="BI25" s="458"/>
      <c r="BJ25" s="458"/>
      <c r="BK25" s="458"/>
      <c r="BL25" s="458"/>
      <c r="BM25" s="458"/>
      <c r="BN25" s="587"/>
      <c r="BO25" s="607" t="s">
        <v>199</v>
      </c>
      <c r="BP25" s="607"/>
      <c r="BQ25" s="607"/>
      <c r="BR25" s="607"/>
      <c r="BS25" s="608" t="s">
        <v>199</v>
      </c>
      <c r="BT25" s="608"/>
      <c r="BU25" s="608"/>
      <c r="BV25" s="608"/>
      <c r="BW25" s="608"/>
      <c r="BX25" s="608"/>
      <c r="BY25" s="608"/>
      <c r="BZ25" s="608"/>
      <c r="CA25" s="608"/>
      <c r="CB25" s="630"/>
      <c r="CD25" s="572" t="s">
        <v>197</v>
      </c>
      <c r="CE25" s="361"/>
      <c r="CF25" s="361"/>
      <c r="CG25" s="361"/>
      <c r="CH25" s="361"/>
      <c r="CI25" s="361"/>
      <c r="CJ25" s="361"/>
      <c r="CK25" s="361"/>
      <c r="CL25" s="361"/>
      <c r="CM25" s="361"/>
      <c r="CN25" s="361"/>
      <c r="CO25" s="361"/>
      <c r="CP25" s="361"/>
      <c r="CQ25" s="573"/>
      <c r="CR25" s="574">
        <v>3157394</v>
      </c>
      <c r="CS25" s="575"/>
      <c r="CT25" s="575"/>
      <c r="CU25" s="575"/>
      <c r="CV25" s="575"/>
      <c r="CW25" s="575"/>
      <c r="CX25" s="575"/>
      <c r="CY25" s="576"/>
      <c r="CZ25" s="577">
        <v>15.3</v>
      </c>
      <c r="DA25" s="578"/>
      <c r="DB25" s="578"/>
      <c r="DC25" s="579"/>
      <c r="DD25" s="580">
        <v>2895207</v>
      </c>
      <c r="DE25" s="575"/>
      <c r="DF25" s="575"/>
      <c r="DG25" s="575"/>
      <c r="DH25" s="575"/>
      <c r="DI25" s="575"/>
      <c r="DJ25" s="575"/>
      <c r="DK25" s="576"/>
      <c r="DL25" s="580">
        <v>2868452</v>
      </c>
      <c r="DM25" s="575"/>
      <c r="DN25" s="575"/>
      <c r="DO25" s="575"/>
      <c r="DP25" s="575"/>
      <c r="DQ25" s="575"/>
      <c r="DR25" s="575"/>
      <c r="DS25" s="575"/>
      <c r="DT25" s="575"/>
      <c r="DU25" s="575"/>
      <c r="DV25" s="576"/>
      <c r="DW25" s="577">
        <v>24.4</v>
      </c>
      <c r="DX25" s="578"/>
      <c r="DY25" s="578"/>
      <c r="DZ25" s="578"/>
      <c r="EA25" s="578"/>
      <c r="EB25" s="578"/>
      <c r="EC25" s="606"/>
    </row>
    <row r="26" spans="2:133" ht="11.25" customHeight="1" x14ac:dyDescent="0.2">
      <c r="B26" s="572" t="s">
        <v>379</v>
      </c>
      <c r="C26" s="361"/>
      <c r="D26" s="361"/>
      <c r="E26" s="361"/>
      <c r="F26" s="361"/>
      <c r="G26" s="361"/>
      <c r="H26" s="361"/>
      <c r="I26" s="361"/>
      <c r="J26" s="361"/>
      <c r="K26" s="361"/>
      <c r="L26" s="361"/>
      <c r="M26" s="361"/>
      <c r="N26" s="361"/>
      <c r="O26" s="361"/>
      <c r="P26" s="361"/>
      <c r="Q26" s="573"/>
      <c r="R26" s="574">
        <v>5434</v>
      </c>
      <c r="S26" s="458"/>
      <c r="T26" s="458"/>
      <c r="U26" s="458"/>
      <c r="V26" s="458"/>
      <c r="W26" s="458"/>
      <c r="X26" s="458"/>
      <c r="Y26" s="587"/>
      <c r="Z26" s="607">
        <v>0</v>
      </c>
      <c r="AA26" s="607"/>
      <c r="AB26" s="607"/>
      <c r="AC26" s="607"/>
      <c r="AD26" s="608">
        <v>5434</v>
      </c>
      <c r="AE26" s="608"/>
      <c r="AF26" s="608"/>
      <c r="AG26" s="608"/>
      <c r="AH26" s="608"/>
      <c r="AI26" s="608"/>
      <c r="AJ26" s="608"/>
      <c r="AK26" s="608"/>
      <c r="AL26" s="577">
        <v>0</v>
      </c>
      <c r="AM26" s="321"/>
      <c r="AN26" s="321"/>
      <c r="AO26" s="609"/>
      <c r="AP26" s="572" t="s">
        <v>381</v>
      </c>
      <c r="AQ26" s="631"/>
      <c r="AR26" s="631"/>
      <c r="AS26" s="631"/>
      <c r="AT26" s="631"/>
      <c r="AU26" s="631"/>
      <c r="AV26" s="631"/>
      <c r="AW26" s="631"/>
      <c r="AX26" s="631"/>
      <c r="AY26" s="631"/>
      <c r="AZ26" s="631"/>
      <c r="BA26" s="631"/>
      <c r="BB26" s="631"/>
      <c r="BC26" s="631"/>
      <c r="BD26" s="631"/>
      <c r="BE26" s="631"/>
      <c r="BF26" s="632"/>
      <c r="BG26" s="574" t="s">
        <v>199</v>
      </c>
      <c r="BH26" s="458"/>
      <c r="BI26" s="458"/>
      <c r="BJ26" s="458"/>
      <c r="BK26" s="458"/>
      <c r="BL26" s="458"/>
      <c r="BM26" s="458"/>
      <c r="BN26" s="587"/>
      <c r="BO26" s="607" t="s">
        <v>199</v>
      </c>
      <c r="BP26" s="607"/>
      <c r="BQ26" s="607"/>
      <c r="BR26" s="607"/>
      <c r="BS26" s="608" t="s">
        <v>199</v>
      </c>
      <c r="BT26" s="608"/>
      <c r="BU26" s="608"/>
      <c r="BV26" s="608"/>
      <c r="BW26" s="608"/>
      <c r="BX26" s="608"/>
      <c r="BY26" s="608"/>
      <c r="BZ26" s="608"/>
      <c r="CA26" s="608"/>
      <c r="CB26" s="630"/>
      <c r="CD26" s="572" t="s">
        <v>125</v>
      </c>
      <c r="CE26" s="361"/>
      <c r="CF26" s="361"/>
      <c r="CG26" s="361"/>
      <c r="CH26" s="361"/>
      <c r="CI26" s="361"/>
      <c r="CJ26" s="361"/>
      <c r="CK26" s="361"/>
      <c r="CL26" s="361"/>
      <c r="CM26" s="361"/>
      <c r="CN26" s="361"/>
      <c r="CO26" s="361"/>
      <c r="CP26" s="361"/>
      <c r="CQ26" s="573"/>
      <c r="CR26" s="574">
        <v>1848010</v>
      </c>
      <c r="CS26" s="458"/>
      <c r="CT26" s="458"/>
      <c r="CU26" s="458"/>
      <c r="CV26" s="458"/>
      <c r="CW26" s="458"/>
      <c r="CX26" s="458"/>
      <c r="CY26" s="587"/>
      <c r="CZ26" s="577">
        <v>9</v>
      </c>
      <c r="DA26" s="578"/>
      <c r="DB26" s="578"/>
      <c r="DC26" s="579"/>
      <c r="DD26" s="580">
        <v>1666306</v>
      </c>
      <c r="DE26" s="458"/>
      <c r="DF26" s="458"/>
      <c r="DG26" s="458"/>
      <c r="DH26" s="458"/>
      <c r="DI26" s="458"/>
      <c r="DJ26" s="458"/>
      <c r="DK26" s="587"/>
      <c r="DL26" s="580" t="s">
        <v>199</v>
      </c>
      <c r="DM26" s="458"/>
      <c r="DN26" s="458"/>
      <c r="DO26" s="458"/>
      <c r="DP26" s="458"/>
      <c r="DQ26" s="458"/>
      <c r="DR26" s="458"/>
      <c r="DS26" s="458"/>
      <c r="DT26" s="458"/>
      <c r="DU26" s="458"/>
      <c r="DV26" s="587"/>
      <c r="DW26" s="577" t="s">
        <v>199</v>
      </c>
      <c r="DX26" s="578"/>
      <c r="DY26" s="578"/>
      <c r="DZ26" s="578"/>
      <c r="EA26" s="578"/>
      <c r="EB26" s="578"/>
      <c r="EC26" s="606"/>
    </row>
    <row r="27" spans="2:133" ht="11.25" customHeight="1" x14ac:dyDescent="0.2">
      <c r="B27" s="572" t="s">
        <v>156</v>
      </c>
      <c r="C27" s="361"/>
      <c r="D27" s="361"/>
      <c r="E27" s="361"/>
      <c r="F27" s="361"/>
      <c r="G27" s="361"/>
      <c r="H27" s="361"/>
      <c r="I27" s="361"/>
      <c r="J27" s="361"/>
      <c r="K27" s="361"/>
      <c r="L27" s="361"/>
      <c r="M27" s="361"/>
      <c r="N27" s="361"/>
      <c r="O27" s="361"/>
      <c r="P27" s="361"/>
      <c r="Q27" s="573"/>
      <c r="R27" s="574">
        <v>61252</v>
      </c>
      <c r="S27" s="458"/>
      <c r="T27" s="458"/>
      <c r="U27" s="458"/>
      <c r="V27" s="458"/>
      <c r="W27" s="458"/>
      <c r="X27" s="458"/>
      <c r="Y27" s="587"/>
      <c r="Z27" s="607">
        <v>0.3</v>
      </c>
      <c r="AA27" s="607"/>
      <c r="AB27" s="607"/>
      <c r="AC27" s="607"/>
      <c r="AD27" s="608" t="s">
        <v>199</v>
      </c>
      <c r="AE27" s="608"/>
      <c r="AF27" s="608"/>
      <c r="AG27" s="608"/>
      <c r="AH27" s="608"/>
      <c r="AI27" s="608"/>
      <c r="AJ27" s="608"/>
      <c r="AK27" s="608"/>
      <c r="AL27" s="577" t="s">
        <v>199</v>
      </c>
      <c r="AM27" s="321"/>
      <c r="AN27" s="321"/>
      <c r="AO27" s="609"/>
      <c r="AP27" s="572" t="s">
        <v>383</v>
      </c>
      <c r="AQ27" s="361"/>
      <c r="AR27" s="361"/>
      <c r="AS27" s="361"/>
      <c r="AT27" s="361"/>
      <c r="AU27" s="361"/>
      <c r="AV27" s="361"/>
      <c r="AW27" s="361"/>
      <c r="AX27" s="361"/>
      <c r="AY27" s="361"/>
      <c r="AZ27" s="361"/>
      <c r="BA27" s="361"/>
      <c r="BB27" s="361"/>
      <c r="BC27" s="361"/>
      <c r="BD27" s="361"/>
      <c r="BE27" s="361"/>
      <c r="BF27" s="573"/>
      <c r="BG27" s="574">
        <v>7057914</v>
      </c>
      <c r="BH27" s="458"/>
      <c r="BI27" s="458"/>
      <c r="BJ27" s="458"/>
      <c r="BK27" s="458"/>
      <c r="BL27" s="458"/>
      <c r="BM27" s="458"/>
      <c r="BN27" s="587"/>
      <c r="BO27" s="607">
        <v>100</v>
      </c>
      <c r="BP27" s="607"/>
      <c r="BQ27" s="607"/>
      <c r="BR27" s="607"/>
      <c r="BS27" s="608">
        <v>135954</v>
      </c>
      <c r="BT27" s="608"/>
      <c r="BU27" s="608"/>
      <c r="BV27" s="608"/>
      <c r="BW27" s="608"/>
      <c r="BX27" s="608"/>
      <c r="BY27" s="608"/>
      <c r="BZ27" s="608"/>
      <c r="CA27" s="608"/>
      <c r="CB27" s="630"/>
      <c r="CD27" s="572" t="s">
        <v>221</v>
      </c>
      <c r="CE27" s="361"/>
      <c r="CF27" s="361"/>
      <c r="CG27" s="361"/>
      <c r="CH27" s="361"/>
      <c r="CI27" s="361"/>
      <c r="CJ27" s="361"/>
      <c r="CK27" s="361"/>
      <c r="CL27" s="361"/>
      <c r="CM27" s="361"/>
      <c r="CN27" s="361"/>
      <c r="CO27" s="361"/>
      <c r="CP27" s="361"/>
      <c r="CQ27" s="573"/>
      <c r="CR27" s="574">
        <v>3817623</v>
      </c>
      <c r="CS27" s="575"/>
      <c r="CT27" s="575"/>
      <c r="CU27" s="575"/>
      <c r="CV27" s="575"/>
      <c r="CW27" s="575"/>
      <c r="CX27" s="575"/>
      <c r="CY27" s="576"/>
      <c r="CZ27" s="577">
        <v>18.5</v>
      </c>
      <c r="DA27" s="578"/>
      <c r="DB27" s="578"/>
      <c r="DC27" s="579"/>
      <c r="DD27" s="580">
        <v>1034933</v>
      </c>
      <c r="DE27" s="575"/>
      <c r="DF27" s="575"/>
      <c r="DG27" s="575"/>
      <c r="DH27" s="575"/>
      <c r="DI27" s="575"/>
      <c r="DJ27" s="575"/>
      <c r="DK27" s="576"/>
      <c r="DL27" s="580">
        <v>1032016</v>
      </c>
      <c r="DM27" s="575"/>
      <c r="DN27" s="575"/>
      <c r="DO27" s="575"/>
      <c r="DP27" s="575"/>
      <c r="DQ27" s="575"/>
      <c r="DR27" s="575"/>
      <c r="DS27" s="575"/>
      <c r="DT27" s="575"/>
      <c r="DU27" s="575"/>
      <c r="DV27" s="576"/>
      <c r="DW27" s="577">
        <v>8.8000000000000007</v>
      </c>
      <c r="DX27" s="578"/>
      <c r="DY27" s="578"/>
      <c r="DZ27" s="578"/>
      <c r="EA27" s="578"/>
      <c r="EB27" s="578"/>
      <c r="EC27" s="606"/>
    </row>
    <row r="28" spans="2:133" ht="11.25" customHeight="1" x14ac:dyDescent="0.2">
      <c r="B28" s="572" t="s">
        <v>193</v>
      </c>
      <c r="C28" s="361"/>
      <c r="D28" s="361"/>
      <c r="E28" s="361"/>
      <c r="F28" s="361"/>
      <c r="G28" s="361"/>
      <c r="H28" s="361"/>
      <c r="I28" s="361"/>
      <c r="J28" s="361"/>
      <c r="K28" s="361"/>
      <c r="L28" s="361"/>
      <c r="M28" s="361"/>
      <c r="N28" s="361"/>
      <c r="O28" s="361"/>
      <c r="P28" s="361"/>
      <c r="Q28" s="573"/>
      <c r="R28" s="574">
        <v>144541</v>
      </c>
      <c r="S28" s="458"/>
      <c r="T28" s="458"/>
      <c r="U28" s="458"/>
      <c r="V28" s="458"/>
      <c r="W28" s="458"/>
      <c r="X28" s="458"/>
      <c r="Y28" s="587"/>
      <c r="Z28" s="607">
        <v>0.6</v>
      </c>
      <c r="AA28" s="607"/>
      <c r="AB28" s="607"/>
      <c r="AC28" s="607"/>
      <c r="AD28" s="608">
        <v>9980</v>
      </c>
      <c r="AE28" s="608"/>
      <c r="AF28" s="608"/>
      <c r="AG28" s="608"/>
      <c r="AH28" s="608"/>
      <c r="AI28" s="608"/>
      <c r="AJ28" s="608"/>
      <c r="AK28" s="608"/>
      <c r="AL28" s="577">
        <v>0.1</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377</v>
      </c>
      <c r="CE28" s="361"/>
      <c r="CF28" s="361"/>
      <c r="CG28" s="361"/>
      <c r="CH28" s="361"/>
      <c r="CI28" s="361"/>
      <c r="CJ28" s="361"/>
      <c r="CK28" s="361"/>
      <c r="CL28" s="361"/>
      <c r="CM28" s="361"/>
      <c r="CN28" s="361"/>
      <c r="CO28" s="361"/>
      <c r="CP28" s="361"/>
      <c r="CQ28" s="573"/>
      <c r="CR28" s="574">
        <v>1934180</v>
      </c>
      <c r="CS28" s="458"/>
      <c r="CT28" s="458"/>
      <c r="CU28" s="458"/>
      <c r="CV28" s="458"/>
      <c r="CW28" s="458"/>
      <c r="CX28" s="458"/>
      <c r="CY28" s="587"/>
      <c r="CZ28" s="577">
        <v>9.4</v>
      </c>
      <c r="DA28" s="578"/>
      <c r="DB28" s="578"/>
      <c r="DC28" s="579"/>
      <c r="DD28" s="580">
        <v>1917806</v>
      </c>
      <c r="DE28" s="458"/>
      <c r="DF28" s="458"/>
      <c r="DG28" s="458"/>
      <c r="DH28" s="458"/>
      <c r="DI28" s="458"/>
      <c r="DJ28" s="458"/>
      <c r="DK28" s="587"/>
      <c r="DL28" s="580">
        <v>1917806</v>
      </c>
      <c r="DM28" s="458"/>
      <c r="DN28" s="458"/>
      <c r="DO28" s="458"/>
      <c r="DP28" s="458"/>
      <c r="DQ28" s="458"/>
      <c r="DR28" s="458"/>
      <c r="DS28" s="458"/>
      <c r="DT28" s="458"/>
      <c r="DU28" s="458"/>
      <c r="DV28" s="587"/>
      <c r="DW28" s="577">
        <v>16.3</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101112</v>
      </c>
      <c r="S29" s="458"/>
      <c r="T29" s="458"/>
      <c r="U29" s="458"/>
      <c r="V29" s="458"/>
      <c r="W29" s="458"/>
      <c r="X29" s="458"/>
      <c r="Y29" s="587"/>
      <c r="Z29" s="607">
        <v>0.4</v>
      </c>
      <c r="AA29" s="607"/>
      <c r="AB29" s="607"/>
      <c r="AC29" s="607"/>
      <c r="AD29" s="608" t="s">
        <v>199</v>
      </c>
      <c r="AE29" s="608"/>
      <c r="AF29" s="608"/>
      <c r="AG29" s="608"/>
      <c r="AH29" s="608"/>
      <c r="AI29" s="608"/>
      <c r="AJ29" s="608"/>
      <c r="AK29" s="608"/>
      <c r="AL29" s="577" t="s">
        <v>199</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172</v>
      </c>
      <c r="CE29" s="354"/>
      <c r="CF29" s="572" t="s">
        <v>25</v>
      </c>
      <c r="CG29" s="361"/>
      <c r="CH29" s="361"/>
      <c r="CI29" s="361"/>
      <c r="CJ29" s="361"/>
      <c r="CK29" s="361"/>
      <c r="CL29" s="361"/>
      <c r="CM29" s="361"/>
      <c r="CN29" s="361"/>
      <c r="CO29" s="361"/>
      <c r="CP29" s="361"/>
      <c r="CQ29" s="573"/>
      <c r="CR29" s="574">
        <v>1934180</v>
      </c>
      <c r="CS29" s="575"/>
      <c r="CT29" s="575"/>
      <c r="CU29" s="575"/>
      <c r="CV29" s="575"/>
      <c r="CW29" s="575"/>
      <c r="CX29" s="575"/>
      <c r="CY29" s="576"/>
      <c r="CZ29" s="577">
        <v>9.4</v>
      </c>
      <c r="DA29" s="578"/>
      <c r="DB29" s="578"/>
      <c r="DC29" s="579"/>
      <c r="DD29" s="580">
        <v>1917806</v>
      </c>
      <c r="DE29" s="575"/>
      <c r="DF29" s="575"/>
      <c r="DG29" s="575"/>
      <c r="DH29" s="575"/>
      <c r="DI29" s="575"/>
      <c r="DJ29" s="575"/>
      <c r="DK29" s="576"/>
      <c r="DL29" s="580">
        <v>1917806</v>
      </c>
      <c r="DM29" s="575"/>
      <c r="DN29" s="575"/>
      <c r="DO29" s="575"/>
      <c r="DP29" s="575"/>
      <c r="DQ29" s="575"/>
      <c r="DR29" s="575"/>
      <c r="DS29" s="575"/>
      <c r="DT29" s="575"/>
      <c r="DU29" s="575"/>
      <c r="DV29" s="576"/>
      <c r="DW29" s="577">
        <v>16.3</v>
      </c>
      <c r="DX29" s="578"/>
      <c r="DY29" s="578"/>
      <c r="DZ29" s="578"/>
      <c r="EA29" s="578"/>
      <c r="EB29" s="578"/>
      <c r="EC29" s="606"/>
    </row>
    <row r="30" spans="2:133" ht="11.25" customHeight="1" x14ac:dyDescent="0.2">
      <c r="B30" s="572" t="s">
        <v>340</v>
      </c>
      <c r="C30" s="361"/>
      <c r="D30" s="361"/>
      <c r="E30" s="361"/>
      <c r="F30" s="361"/>
      <c r="G30" s="361"/>
      <c r="H30" s="361"/>
      <c r="I30" s="361"/>
      <c r="J30" s="361"/>
      <c r="K30" s="361"/>
      <c r="L30" s="361"/>
      <c r="M30" s="361"/>
      <c r="N30" s="361"/>
      <c r="O30" s="361"/>
      <c r="P30" s="361"/>
      <c r="Q30" s="573"/>
      <c r="R30" s="574">
        <v>3749499</v>
      </c>
      <c r="S30" s="458"/>
      <c r="T30" s="458"/>
      <c r="U30" s="458"/>
      <c r="V30" s="458"/>
      <c r="W30" s="458"/>
      <c r="X30" s="458"/>
      <c r="Y30" s="587"/>
      <c r="Z30" s="607">
        <v>16.600000000000001</v>
      </c>
      <c r="AA30" s="607"/>
      <c r="AB30" s="607"/>
      <c r="AC30" s="607"/>
      <c r="AD30" s="608" t="s">
        <v>199</v>
      </c>
      <c r="AE30" s="608"/>
      <c r="AF30" s="608"/>
      <c r="AG30" s="608"/>
      <c r="AH30" s="608"/>
      <c r="AI30" s="608"/>
      <c r="AJ30" s="608"/>
      <c r="AK30" s="608"/>
      <c r="AL30" s="577" t="s">
        <v>199</v>
      </c>
      <c r="AM30" s="321"/>
      <c r="AN30" s="321"/>
      <c r="AO30" s="609"/>
      <c r="AP30" s="487" t="s">
        <v>312</v>
      </c>
      <c r="AQ30" s="488"/>
      <c r="AR30" s="488"/>
      <c r="AS30" s="488"/>
      <c r="AT30" s="488"/>
      <c r="AU30" s="488"/>
      <c r="AV30" s="488"/>
      <c r="AW30" s="488"/>
      <c r="AX30" s="488"/>
      <c r="AY30" s="488"/>
      <c r="AZ30" s="488"/>
      <c r="BA30" s="488"/>
      <c r="BB30" s="488"/>
      <c r="BC30" s="488"/>
      <c r="BD30" s="488"/>
      <c r="BE30" s="488"/>
      <c r="BF30" s="530"/>
      <c r="BG30" s="487" t="s">
        <v>385</v>
      </c>
      <c r="BH30" s="628"/>
      <c r="BI30" s="628"/>
      <c r="BJ30" s="628"/>
      <c r="BK30" s="628"/>
      <c r="BL30" s="628"/>
      <c r="BM30" s="628"/>
      <c r="BN30" s="628"/>
      <c r="BO30" s="628"/>
      <c r="BP30" s="628"/>
      <c r="BQ30" s="629"/>
      <c r="BR30" s="487" t="s">
        <v>386</v>
      </c>
      <c r="BS30" s="628"/>
      <c r="BT30" s="628"/>
      <c r="BU30" s="628"/>
      <c r="BV30" s="628"/>
      <c r="BW30" s="628"/>
      <c r="BX30" s="628"/>
      <c r="BY30" s="628"/>
      <c r="BZ30" s="628"/>
      <c r="CA30" s="628"/>
      <c r="CB30" s="629"/>
      <c r="CD30" s="355"/>
      <c r="CE30" s="357"/>
      <c r="CF30" s="572" t="s">
        <v>387</v>
      </c>
      <c r="CG30" s="361"/>
      <c r="CH30" s="361"/>
      <c r="CI30" s="361"/>
      <c r="CJ30" s="361"/>
      <c r="CK30" s="361"/>
      <c r="CL30" s="361"/>
      <c r="CM30" s="361"/>
      <c r="CN30" s="361"/>
      <c r="CO30" s="361"/>
      <c r="CP30" s="361"/>
      <c r="CQ30" s="573"/>
      <c r="CR30" s="574">
        <v>1878463</v>
      </c>
      <c r="CS30" s="458"/>
      <c r="CT30" s="458"/>
      <c r="CU30" s="458"/>
      <c r="CV30" s="458"/>
      <c r="CW30" s="458"/>
      <c r="CX30" s="458"/>
      <c r="CY30" s="587"/>
      <c r="CZ30" s="577">
        <v>9.1</v>
      </c>
      <c r="DA30" s="578"/>
      <c r="DB30" s="578"/>
      <c r="DC30" s="579"/>
      <c r="DD30" s="580">
        <v>1862089</v>
      </c>
      <c r="DE30" s="458"/>
      <c r="DF30" s="458"/>
      <c r="DG30" s="458"/>
      <c r="DH30" s="458"/>
      <c r="DI30" s="458"/>
      <c r="DJ30" s="458"/>
      <c r="DK30" s="587"/>
      <c r="DL30" s="580">
        <v>1862089</v>
      </c>
      <c r="DM30" s="458"/>
      <c r="DN30" s="458"/>
      <c r="DO30" s="458"/>
      <c r="DP30" s="458"/>
      <c r="DQ30" s="458"/>
      <c r="DR30" s="458"/>
      <c r="DS30" s="458"/>
      <c r="DT30" s="458"/>
      <c r="DU30" s="458"/>
      <c r="DV30" s="587"/>
      <c r="DW30" s="577">
        <v>15.9</v>
      </c>
      <c r="DX30" s="578"/>
      <c r="DY30" s="578"/>
      <c r="DZ30" s="578"/>
      <c r="EA30" s="578"/>
      <c r="EB30" s="578"/>
      <c r="EC30" s="606"/>
    </row>
    <row r="31" spans="2:133" ht="11.25" customHeight="1" x14ac:dyDescent="0.2">
      <c r="B31" s="624" t="s">
        <v>51</v>
      </c>
      <c r="C31" s="625"/>
      <c r="D31" s="625"/>
      <c r="E31" s="625"/>
      <c r="F31" s="625"/>
      <c r="G31" s="625"/>
      <c r="H31" s="625"/>
      <c r="I31" s="625"/>
      <c r="J31" s="625"/>
      <c r="K31" s="625"/>
      <c r="L31" s="625"/>
      <c r="M31" s="625"/>
      <c r="N31" s="625"/>
      <c r="O31" s="625"/>
      <c r="P31" s="625"/>
      <c r="Q31" s="626"/>
      <c r="R31" s="574" t="s">
        <v>199</v>
      </c>
      <c r="S31" s="458"/>
      <c r="T31" s="458"/>
      <c r="U31" s="458"/>
      <c r="V31" s="458"/>
      <c r="W31" s="458"/>
      <c r="X31" s="458"/>
      <c r="Y31" s="587"/>
      <c r="Z31" s="607" t="s">
        <v>199</v>
      </c>
      <c r="AA31" s="607"/>
      <c r="AB31" s="607"/>
      <c r="AC31" s="607"/>
      <c r="AD31" s="608" t="s">
        <v>199</v>
      </c>
      <c r="AE31" s="608"/>
      <c r="AF31" s="608"/>
      <c r="AG31" s="608"/>
      <c r="AH31" s="608"/>
      <c r="AI31" s="608"/>
      <c r="AJ31" s="608"/>
      <c r="AK31" s="608"/>
      <c r="AL31" s="577" t="s">
        <v>199</v>
      </c>
      <c r="AM31" s="321"/>
      <c r="AN31" s="321"/>
      <c r="AO31" s="609"/>
      <c r="AP31" s="344" t="s">
        <v>4</v>
      </c>
      <c r="AQ31" s="345"/>
      <c r="AR31" s="345"/>
      <c r="AS31" s="345"/>
      <c r="AT31" s="569" t="s">
        <v>388</v>
      </c>
      <c r="AU31" s="42"/>
      <c r="AV31" s="42"/>
      <c r="AW31" s="42"/>
      <c r="AX31" s="616" t="s">
        <v>273</v>
      </c>
      <c r="AY31" s="617"/>
      <c r="AZ31" s="617"/>
      <c r="BA31" s="617"/>
      <c r="BB31" s="617"/>
      <c r="BC31" s="617"/>
      <c r="BD31" s="617"/>
      <c r="BE31" s="617"/>
      <c r="BF31" s="618"/>
      <c r="BG31" s="627">
        <v>99.6</v>
      </c>
      <c r="BH31" s="621"/>
      <c r="BI31" s="621"/>
      <c r="BJ31" s="621"/>
      <c r="BK31" s="621"/>
      <c r="BL31" s="621"/>
      <c r="BM31" s="620">
        <v>99.1</v>
      </c>
      <c r="BN31" s="621"/>
      <c r="BO31" s="621"/>
      <c r="BP31" s="621"/>
      <c r="BQ31" s="622"/>
      <c r="BR31" s="627">
        <v>99.6</v>
      </c>
      <c r="BS31" s="621"/>
      <c r="BT31" s="621"/>
      <c r="BU31" s="621"/>
      <c r="BV31" s="621"/>
      <c r="BW31" s="621"/>
      <c r="BX31" s="620">
        <v>98.8</v>
      </c>
      <c r="BY31" s="621"/>
      <c r="BZ31" s="621"/>
      <c r="CA31" s="621"/>
      <c r="CB31" s="622"/>
      <c r="CD31" s="355"/>
      <c r="CE31" s="357"/>
      <c r="CF31" s="572" t="s">
        <v>313</v>
      </c>
      <c r="CG31" s="361"/>
      <c r="CH31" s="361"/>
      <c r="CI31" s="361"/>
      <c r="CJ31" s="361"/>
      <c r="CK31" s="361"/>
      <c r="CL31" s="361"/>
      <c r="CM31" s="361"/>
      <c r="CN31" s="361"/>
      <c r="CO31" s="361"/>
      <c r="CP31" s="361"/>
      <c r="CQ31" s="573"/>
      <c r="CR31" s="574">
        <v>55717</v>
      </c>
      <c r="CS31" s="575"/>
      <c r="CT31" s="575"/>
      <c r="CU31" s="575"/>
      <c r="CV31" s="575"/>
      <c r="CW31" s="575"/>
      <c r="CX31" s="575"/>
      <c r="CY31" s="576"/>
      <c r="CZ31" s="577">
        <v>0.3</v>
      </c>
      <c r="DA31" s="578"/>
      <c r="DB31" s="578"/>
      <c r="DC31" s="579"/>
      <c r="DD31" s="580">
        <v>55717</v>
      </c>
      <c r="DE31" s="575"/>
      <c r="DF31" s="575"/>
      <c r="DG31" s="575"/>
      <c r="DH31" s="575"/>
      <c r="DI31" s="575"/>
      <c r="DJ31" s="575"/>
      <c r="DK31" s="576"/>
      <c r="DL31" s="580">
        <v>55717</v>
      </c>
      <c r="DM31" s="575"/>
      <c r="DN31" s="575"/>
      <c r="DO31" s="575"/>
      <c r="DP31" s="575"/>
      <c r="DQ31" s="575"/>
      <c r="DR31" s="575"/>
      <c r="DS31" s="575"/>
      <c r="DT31" s="575"/>
      <c r="DU31" s="575"/>
      <c r="DV31" s="576"/>
      <c r="DW31" s="577">
        <v>0.5</v>
      </c>
      <c r="DX31" s="578"/>
      <c r="DY31" s="578"/>
      <c r="DZ31" s="578"/>
      <c r="EA31" s="578"/>
      <c r="EB31" s="578"/>
      <c r="EC31" s="606"/>
    </row>
    <row r="32" spans="2:133" ht="11.25" customHeight="1" x14ac:dyDescent="0.2">
      <c r="B32" s="572" t="s">
        <v>389</v>
      </c>
      <c r="C32" s="361"/>
      <c r="D32" s="361"/>
      <c r="E32" s="361"/>
      <c r="F32" s="361"/>
      <c r="G32" s="361"/>
      <c r="H32" s="361"/>
      <c r="I32" s="361"/>
      <c r="J32" s="361"/>
      <c r="K32" s="361"/>
      <c r="L32" s="361"/>
      <c r="M32" s="361"/>
      <c r="N32" s="361"/>
      <c r="O32" s="361"/>
      <c r="P32" s="361"/>
      <c r="Q32" s="573"/>
      <c r="R32" s="574">
        <v>1349848</v>
      </c>
      <c r="S32" s="458"/>
      <c r="T32" s="458"/>
      <c r="U32" s="458"/>
      <c r="V32" s="458"/>
      <c r="W32" s="458"/>
      <c r="X32" s="458"/>
      <c r="Y32" s="587"/>
      <c r="Z32" s="607">
        <v>6</v>
      </c>
      <c r="AA32" s="607"/>
      <c r="AB32" s="607"/>
      <c r="AC32" s="607"/>
      <c r="AD32" s="608" t="s">
        <v>199</v>
      </c>
      <c r="AE32" s="608"/>
      <c r="AF32" s="608"/>
      <c r="AG32" s="608"/>
      <c r="AH32" s="608"/>
      <c r="AI32" s="608"/>
      <c r="AJ32" s="608"/>
      <c r="AK32" s="608"/>
      <c r="AL32" s="577" t="s">
        <v>199</v>
      </c>
      <c r="AM32" s="321"/>
      <c r="AN32" s="321"/>
      <c r="AO32" s="609"/>
      <c r="AP32" s="568"/>
      <c r="AQ32" s="410"/>
      <c r="AR32" s="410"/>
      <c r="AS32" s="410"/>
      <c r="AT32" s="570"/>
      <c r="AU32" s="1" t="s">
        <v>247</v>
      </c>
      <c r="AX32" s="572" t="s">
        <v>290</v>
      </c>
      <c r="AY32" s="361"/>
      <c r="AZ32" s="361"/>
      <c r="BA32" s="361"/>
      <c r="BB32" s="361"/>
      <c r="BC32" s="361"/>
      <c r="BD32" s="361"/>
      <c r="BE32" s="361"/>
      <c r="BF32" s="573"/>
      <c r="BG32" s="623">
        <v>99.6</v>
      </c>
      <c r="BH32" s="575"/>
      <c r="BI32" s="575"/>
      <c r="BJ32" s="575"/>
      <c r="BK32" s="575"/>
      <c r="BL32" s="575"/>
      <c r="BM32" s="321">
        <v>99</v>
      </c>
      <c r="BN32" s="575"/>
      <c r="BO32" s="575"/>
      <c r="BP32" s="575"/>
      <c r="BQ32" s="604"/>
      <c r="BR32" s="623">
        <v>99.7</v>
      </c>
      <c r="BS32" s="575"/>
      <c r="BT32" s="575"/>
      <c r="BU32" s="575"/>
      <c r="BV32" s="575"/>
      <c r="BW32" s="575"/>
      <c r="BX32" s="321">
        <v>98.8</v>
      </c>
      <c r="BY32" s="575"/>
      <c r="BZ32" s="575"/>
      <c r="CA32" s="575"/>
      <c r="CB32" s="604"/>
      <c r="CD32" s="358"/>
      <c r="CE32" s="360"/>
      <c r="CF32" s="572" t="s">
        <v>390</v>
      </c>
      <c r="CG32" s="361"/>
      <c r="CH32" s="361"/>
      <c r="CI32" s="361"/>
      <c r="CJ32" s="361"/>
      <c r="CK32" s="361"/>
      <c r="CL32" s="361"/>
      <c r="CM32" s="361"/>
      <c r="CN32" s="361"/>
      <c r="CO32" s="361"/>
      <c r="CP32" s="361"/>
      <c r="CQ32" s="573"/>
      <c r="CR32" s="574" t="s">
        <v>199</v>
      </c>
      <c r="CS32" s="458"/>
      <c r="CT32" s="458"/>
      <c r="CU32" s="458"/>
      <c r="CV32" s="458"/>
      <c r="CW32" s="458"/>
      <c r="CX32" s="458"/>
      <c r="CY32" s="587"/>
      <c r="CZ32" s="577" t="s">
        <v>199</v>
      </c>
      <c r="DA32" s="578"/>
      <c r="DB32" s="578"/>
      <c r="DC32" s="579"/>
      <c r="DD32" s="580" t="s">
        <v>199</v>
      </c>
      <c r="DE32" s="458"/>
      <c r="DF32" s="458"/>
      <c r="DG32" s="458"/>
      <c r="DH32" s="458"/>
      <c r="DI32" s="458"/>
      <c r="DJ32" s="458"/>
      <c r="DK32" s="587"/>
      <c r="DL32" s="580" t="s">
        <v>199</v>
      </c>
      <c r="DM32" s="458"/>
      <c r="DN32" s="458"/>
      <c r="DO32" s="458"/>
      <c r="DP32" s="458"/>
      <c r="DQ32" s="458"/>
      <c r="DR32" s="458"/>
      <c r="DS32" s="458"/>
      <c r="DT32" s="458"/>
      <c r="DU32" s="458"/>
      <c r="DV32" s="587"/>
      <c r="DW32" s="577" t="s">
        <v>199</v>
      </c>
      <c r="DX32" s="578"/>
      <c r="DY32" s="578"/>
      <c r="DZ32" s="578"/>
      <c r="EA32" s="578"/>
      <c r="EB32" s="578"/>
      <c r="EC32" s="606"/>
    </row>
    <row r="33" spans="2:133" ht="11.25" customHeight="1" x14ac:dyDescent="0.2">
      <c r="B33" s="572" t="s">
        <v>234</v>
      </c>
      <c r="C33" s="361"/>
      <c r="D33" s="361"/>
      <c r="E33" s="361"/>
      <c r="F33" s="361"/>
      <c r="G33" s="361"/>
      <c r="H33" s="361"/>
      <c r="I33" s="361"/>
      <c r="J33" s="361"/>
      <c r="K33" s="361"/>
      <c r="L33" s="361"/>
      <c r="M33" s="361"/>
      <c r="N33" s="361"/>
      <c r="O33" s="361"/>
      <c r="P33" s="361"/>
      <c r="Q33" s="573"/>
      <c r="R33" s="574">
        <v>130146</v>
      </c>
      <c r="S33" s="458"/>
      <c r="T33" s="458"/>
      <c r="U33" s="458"/>
      <c r="V33" s="458"/>
      <c r="W33" s="458"/>
      <c r="X33" s="458"/>
      <c r="Y33" s="587"/>
      <c r="Z33" s="607">
        <v>0.6</v>
      </c>
      <c r="AA33" s="607"/>
      <c r="AB33" s="607"/>
      <c r="AC33" s="607"/>
      <c r="AD33" s="608">
        <v>20099</v>
      </c>
      <c r="AE33" s="608"/>
      <c r="AF33" s="608"/>
      <c r="AG33" s="608"/>
      <c r="AH33" s="608"/>
      <c r="AI33" s="608"/>
      <c r="AJ33" s="608"/>
      <c r="AK33" s="608"/>
      <c r="AL33" s="577">
        <v>0.2</v>
      </c>
      <c r="AM33" s="321"/>
      <c r="AN33" s="321"/>
      <c r="AO33" s="609"/>
      <c r="AP33" s="347"/>
      <c r="AQ33" s="348"/>
      <c r="AR33" s="348"/>
      <c r="AS33" s="348"/>
      <c r="AT33" s="571"/>
      <c r="AU33" s="43"/>
      <c r="AV33" s="43"/>
      <c r="AW33" s="43"/>
      <c r="AX33" s="552" t="s">
        <v>158</v>
      </c>
      <c r="AY33" s="553"/>
      <c r="AZ33" s="553"/>
      <c r="BA33" s="553"/>
      <c r="BB33" s="553"/>
      <c r="BC33" s="553"/>
      <c r="BD33" s="553"/>
      <c r="BE33" s="553"/>
      <c r="BF33" s="554"/>
      <c r="BG33" s="619">
        <v>99.5</v>
      </c>
      <c r="BH33" s="556"/>
      <c r="BI33" s="556"/>
      <c r="BJ33" s="556"/>
      <c r="BK33" s="556"/>
      <c r="BL33" s="556"/>
      <c r="BM33" s="600">
        <v>99.1</v>
      </c>
      <c r="BN33" s="556"/>
      <c r="BO33" s="556"/>
      <c r="BP33" s="556"/>
      <c r="BQ33" s="595"/>
      <c r="BR33" s="619">
        <v>99.5</v>
      </c>
      <c r="BS33" s="556"/>
      <c r="BT33" s="556"/>
      <c r="BU33" s="556"/>
      <c r="BV33" s="556"/>
      <c r="BW33" s="556"/>
      <c r="BX33" s="600">
        <v>98.7</v>
      </c>
      <c r="BY33" s="556"/>
      <c r="BZ33" s="556"/>
      <c r="CA33" s="556"/>
      <c r="CB33" s="595"/>
      <c r="CD33" s="572" t="s">
        <v>392</v>
      </c>
      <c r="CE33" s="361"/>
      <c r="CF33" s="361"/>
      <c r="CG33" s="361"/>
      <c r="CH33" s="361"/>
      <c r="CI33" s="361"/>
      <c r="CJ33" s="361"/>
      <c r="CK33" s="361"/>
      <c r="CL33" s="361"/>
      <c r="CM33" s="361"/>
      <c r="CN33" s="361"/>
      <c r="CO33" s="361"/>
      <c r="CP33" s="361"/>
      <c r="CQ33" s="573"/>
      <c r="CR33" s="574">
        <v>9817853</v>
      </c>
      <c r="CS33" s="575"/>
      <c r="CT33" s="575"/>
      <c r="CU33" s="575"/>
      <c r="CV33" s="575"/>
      <c r="CW33" s="575"/>
      <c r="CX33" s="575"/>
      <c r="CY33" s="576"/>
      <c r="CZ33" s="577">
        <v>47.6</v>
      </c>
      <c r="DA33" s="578"/>
      <c r="DB33" s="578"/>
      <c r="DC33" s="579"/>
      <c r="DD33" s="580">
        <v>6689559</v>
      </c>
      <c r="DE33" s="575"/>
      <c r="DF33" s="575"/>
      <c r="DG33" s="575"/>
      <c r="DH33" s="575"/>
      <c r="DI33" s="575"/>
      <c r="DJ33" s="575"/>
      <c r="DK33" s="576"/>
      <c r="DL33" s="580">
        <v>5173808</v>
      </c>
      <c r="DM33" s="575"/>
      <c r="DN33" s="575"/>
      <c r="DO33" s="575"/>
      <c r="DP33" s="575"/>
      <c r="DQ33" s="575"/>
      <c r="DR33" s="575"/>
      <c r="DS33" s="575"/>
      <c r="DT33" s="575"/>
      <c r="DU33" s="575"/>
      <c r="DV33" s="576"/>
      <c r="DW33" s="577">
        <v>44</v>
      </c>
      <c r="DX33" s="578"/>
      <c r="DY33" s="578"/>
      <c r="DZ33" s="578"/>
      <c r="EA33" s="578"/>
      <c r="EB33" s="578"/>
      <c r="EC33" s="606"/>
    </row>
    <row r="34" spans="2:133" ht="11.25" customHeight="1" x14ac:dyDescent="0.2">
      <c r="B34" s="572" t="s">
        <v>148</v>
      </c>
      <c r="C34" s="361"/>
      <c r="D34" s="361"/>
      <c r="E34" s="361"/>
      <c r="F34" s="361"/>
      <c r="G34" s="361"/>
      <c r="H34" s="361"/>
      <c r="I34" s="361"/>
      <c r="J34" s="361"/>
      <c r="K34" s="361"/>
      <c r="L34" s="361"/>
      <c r="M34" s="361"/>
      <c r="N34" s="361"/>
      <c r="O34" s="361"/>
      <c r="P34" s="361"/>
      <c r="Q34" s="573"/>
      <c r="R34" s="574">
        <v>294427</v>
      </c>
      <c r="S34" s="458"/>
      <c r="T34" s="458"/>
      <c r="U34" s="458"/>
      <c r="V34" s="458"/>
      <c r="W34" s="458"/>
      <c r="X34" s="458"/>
      <c r="Y34" s="587"/>
      <c r="Z34" s="607">
        <v>1.3</v>
      </c>
      <c r="AA34" s="607"/>
      <c r="AB34" s="607"/>
      <c r="AC34" s="607"/>
      <c r="AD34" s="608" t="s">
        <v>199</v>
      </c>
      <c r="AE34" s="608"/>
      <c r="AF34" s="608"/>
      <c r="AG34" s="608"/>
      <c r="AH34" s="608"/>
      <c r="AI34" s="608"/>
      <c r="AJ34" s="608"/>
      <c r="AK34" s="608"/>
      <c r="AL34" s="577" t="s">
        <v>199</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395</v>
      </c>
      <c r="CE34" s="361"/>
      <c r="CF34" s="361"/>
      <c r="CG34" s="361"/>
      <c r="CH34" s="361"/>
      <c r="CI34" s="361"/>
      <c r="CJ34" s="361"/>
      <c r="CK34" s="361"/>
      <c r="CL34" s="361"/>
      <c r="CM34" s="361"/>
      <c r="CN34" s="361"/>
      <c r="CO34" s="361"/>
      <c r="CP34" s="361"/>
      <c r="CQ34" s="573"/>
      <c r="CR34" s="574">
        <v>3102515</v>
      </c>
      <c r="CS34" s="458"/>
      <c r="CT34" s="458"/>
      <c r="CU34" s="458"/>
      <c r="CV34" s="458"/>
      <c r="CW34" s="458"/>
      <c r="CX34" s="458"/>
      <c r="CY34" s="587"/>
      <c r="CZ34" s="577">
        <v>15</v>
      </c>
      <c r="DA34" s="578"/>
      <c r="DB34" s="578"/>
      <c r="DC34" s="579"/>
      <c r="DD34" s="580">
        <v>2432167</v>
      </c>
      <c r="DE34" s="458"/>
      <c r="DF34" s="458"/>
      <c r="DG34" s="458"/>
      <c r="DH34" s="458"/>
      <c r="DI34" s="458"/>
      <c r="DJ34" s="458"/>
      <c r="DK34" s="587"/>
      <c r="DL34" s="580">
        <v>2124566</v>
      </c>
      <c r="DM34" s="458"/>
      <c r="DN34" s="458"/>
      <c r="DO34" s="458"/>
      <c r="DP34" s="458"/>
      <c r="DQ34" s="458"/>
      <c r="DR34" s="458"/>
      <c r="DS34" s="458"/>
      <c r="DT34" s="458"/>
      <c r="DU34" s="458"/>
      <c r="DV34" s="587"/>
      <c r="DW34" s="577">
        <v>18.100000000000001</v>
      </c>
      <c r="DX34" s="578"/>
      <c r="DY34" s="578"/>
      <c r="DZ34" s="578"/>
      <c r="EA34" s="578"/>
      <c r="EB34" s="578"/>
      <c r="EC34" s="606"/>
    </row>
    <row r="35" spans="2:133" ht="11.25" customHeight="1" x14ac:dyDescent="0.2">
      <c r="B35" s="572" t="s">
        <v>397</v>
      </c>
      <c r="C35" s="361"/>
      <c r="D35" s="361"/>
      <c r="E35" s="361"/>
      <c r="F35" s="361"/>
      <c r="G35" s="361"/>
      <c r="H35" s="361"/>
      <c r="I35" s="361"/>
      <c r="J35" s="361"/>
      <c r="K35" s="361"/>
      <c r="L35" s="361"/>
      <c r="M35" s="361"/>
      <c r="N35" s="361"/>
      <c r="O35" s="361"/>
      <c r="P35" s="361"/>
      <c r="Q35" s="573"/>
      <c r="R35" s="574">
        <v>330401</v>
      </c>
      <c r="S35" s="458"/>
      <c r="T35" s="458"/>
      <c r="U35" s="458"/>
      <c r="V35" s="458"/>
      <c r="W35" s="458"/>
      <c r="X35" s="458"/>
      <c r="Y35" s="587"/>
      <c r="Z35" s="607">
        <v>1.5</v>
      </c>
      <c r="AA35" s="607"/>
      <c r="AB35" s="607"/>
      <c r="AC35" s="607"/>
      <c r="AD35" s="608" t="s">
        <v>199</v>
      </c>
      <c r="AE35" s="608"/>
      <c r="AF35" s="608"/>
      <c r="AG35" s="608"/>
      <c r="AH35" s="608"/>
      <c r="AI35" s="608"/>
      <c r="AJ35" s="608"/>
      <c r="AK35" s="608"/>
      <c r="AL35" s="577" t="s">
        <v>199</v>
      </c>
      <c r="AM35" s="321"/>
      <c r="AN35" s="321"/>
      <c r="AO35" s="609"/>
      <c r="AP35" s="16"/>
      <c r="AQ35" s="487" t="s">
        <v>398</v>
      </c>
      <c r="AR35" s="488"/>
      <c r="AS35" s="488"/>
      <c r="AT35" s="488"/>
      <c r="AU35" s="488"/>
      <c r="AV35" s="488"/>
      <c r="AW35" s="488"/>
      <c r="AX35" s="488"/>
      <c r="AY35" s="488"/>
      <c r="AZ35" s="488"/>
      <c r="BA35" s="488"/>
      <c r="BB35" s="488"/>
      <c r="BC35" s="488"/>
      <c r="BD35" s="488"/>
      <c r="BE35" s="488"/>
      <c r="BF35" s="530"/>
      <c r="BG35" s="487" t="s">
        <v>208</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400</v>
      </c>
      <c r="CE35" s="361"/>
      <c r="CF35" s="361"/>
      <c r="CG35" s="361"/>
      <c r="CH35" s="361"/>
      <c r="CI35" s="361"/>
      <c r="CJ35" s="361"/>
      <c r="CK35" s="361"/>
      <c r="CL35" s="361"/>
      <c r="CM35" s="361"/>
      <c r="CN35" s="361"/>
      <c r="CO35" s="361"/>
      <c r="CP35" s="361"/>
      <c r="CQ35" s="573"/>
      <c r="CR35" s="574">
        <v>115527</v>
      </c>
      <c r="CS35" s="575"/>
      <c r="CT35" s="575"/>
      <c r="CU35" s="575"/>
      <c r="CV35" s="575"/>
      <c r="CW35" s="575"/>
      <c r="CX35" s="575"/>
      <c r="CY35" s="576"/>
      <c r="CZ35" s="577">
        <v>0.6</v>
      </c>
      <c r="DA35" s="578"/>
      <c r="DB35" s="578"/>
      <c r="DC35" s="579"/>
      <c r="DD35" s="580">
        <v>114268</v>
      </c>
      <c r="DE35" s="575"/>
      <c r="DF35" s="575"/>
      <c r="DG35" s="575"/>
      <c r="DH35" s="575"/>
      <c r="DI35" s="575"/>
      <c r="DJ35" s="575"/>
      <c r="DK35" s="576"/>
      <c r="DL35" s="580">
        <v>114268</v>
      </c>
      <c r="DM35" s="575"/>
      <c r="DN35" s="575"/>
      <c r="DO35" s="575"/>
      <c r="DP35" s="575"/>
      <c r="DQ35" s="575"/>
      <c r="DR35" s="575"/>
      <c r="DS35" s="575"/>
      <c r="DT35" s="575"/>
      <c r="DU35" s="575"/>
      <c r="DV35" s="576"/>
      <c r="DW35" s="577">
        <v>1</v>
      </c>
      <c r="DX35" s="578"/>
      <c r="DY35" s="578"/>
      <c r="DZ35" s="578"/>
      <c r="EA35" s="578"/>
      <c r="EB35" s="578"/>
      <c r="EC35" s="606"/>
    </row>
    <row r="36" spans="2:133" ht="11.25" customHeight="1" x14ac:dyDescent="0.2">
      <c r="B36" s="572" t="s">
        <v>291</v>
      </c>
      <c r="C36" s="361"/>
      <c r="D36" s="361"/>
      <c r="E36" s="361"/>
      <c r="F36" s="361"/>
      <c r="G36" s="361"/>
      <c r="H36" s="361"/>
      <c r="I36" s="361"/>
      <c r="J36" s="361"/>
      <c r="K36" s="361"/>
      <c r="L36" s="361"/>
      <c r="M36" s="361"/>
      <c r="N36" s="361"/>
      <c r="O36" s="361"/>
      <c r="P36" s="361"/>
      <c r="Q36" s="573"/>
      <c r="R36" s="574">
        <v>1707340</v>
      </c>
      <c r="S36" s="458"/>
      <c r="T36" s="458"/>
      <c r="U36" s="458"/>
      <c r="V36" s="458"/>
      <c r="W36" s="458"/>
      <c r="X36" s="458"/>
      <c r="Y36" s="587"/>
      <c r="Z36" s="607">
        <v>7.5</v>
      </c>
      <c r="AA36" s="607"/>
      <c r="AB36" s="607"/>
      <c r="AC36" s="607"/>
      <c r="AD36" s="608" t="s">
        <v>199</v>
      </c>
      <c r="AE36" s="608"/>
      <c r="AF36" s="608"/>
      <c r="AG36" s="608"/>
      <c r="AH36" s="608"/>
      <c r="AI36" s="608"/>
      <c r="AJ36" s="608"/>
      <c r="AK36" s="608"/>
      <c r="AL36" s="577" t="s">
        <v>199</v>
      </c>
      <c r="AM36" s="321"/>
      <c r="AN36" s="321"/>
      <c r="AO36" s="609"/>
      <c r="AP36" s="16"/>
      <c r="AQ36" s="610" t="s">
        <v>383</v>
      </c>
      <c r="AR36" s="611"/>
      <c r="AS36" s="611"/>
      <c r="AT36" s="611"/>
      <c r="AU36" s="611"/>
      <c r="AV36" s="611"/>
      <c r="AW36" s="611"/>
      <c r="AX36" s="611"/>
      <c r="AY36" s="612"/>
      <c r="AZ36" s="613">
        <v>1912199</v>
      </c>
      <c r="BA36" s="614"/>
      <c r="BB36" s="614"/>
      <c r="BC36" s="614"/>
      <c r="BD36" s="614"/>
      <c r="BE36" s="614"/>
      <c r="BF36" s="615"/>
      <c r="BG36" s="616" t="s">
        <v>402</v>
      </c>
      <c r="BH36" s="617"/>
      <c r="BI36" s="617"/>
      <c r="BJ36" s="617"/>
      <c r="BK36" s="617"/>
      <c r="BL36" s="617"/>
      <c r="BM36" s="617"/>
      <c r="BN36" s="617"/>
      <c r="BO36" s="617"/>
      <c r="BP36" s="617"/>
      <c r="BQ36" s="617"/>
      <c r="BR36" s="617"/>
      <c r="BS36" s="617"/>
      <c r="BT36" s="617"/>
      <c r="BU36" s="618"/>
      <c r="BV36" s="613">
        <v>188620</v>
      </c>
      <c r="BW36" s="614"/>
      <c r="BX36" s="614"/>
      <c r="BY36" s="614"/>
      <c r="BZ36" s="614"/>
      <c r="CA36" s="614"/>
      <c r="CB36" s="615"/>
      <c r="CD36" s="572" t="s">
        <v>29</v>
      </c>
      <c r="CE36" s="361"/>
      <c r="CF36" s="361"/>
      <c r="CG36" s="361"/>
      <c r="CH36" s="361"/>
      <c r="CI36" s="361"/>
      <c r="CJ36" s="361"/>
      <c r="CK36" s="361"/>
      <c r="CL36" s="361"/>
      <c r="CM36" s="361"/>
      <c r="CN36" s="361"/>
      <c r="CO36" s="361"/>
      <c r="CP36" s="361"/>
      <c r="CQ36" s="573"/>
      <c r="CR36" s="574">
        <v>3586723</v>
      </c>
      <c r="CS36" s="458"/>
      <c r="CT36" s="458"/>
      <c r="CU36" s="458"/>
      <c r="CV36" s="458"/>
      <c r="CW36" s="458"/>
      <c r="CX36" s="458"/>
      <c r="CY36" s="587"/>
      <c r="CZ36" s="577">
        <v>17.399999999999999</v>
      </c>
      <c r="DA36" s="578"/>
      <c r="DB36" s="578"/>
      <c r="DC36" s="579"/>
      <c r="DD36" s="580">
        <v>2919078</v>
      </c>
      <c r="DE36" s="458"/>
      <c r="DF36" s="458"/>
      <c r="DG36" s="458"/>
      <c r="DH36" s="458"/>
      <c r="DI36" s="458"/>
      <c r="DJ36" s="458"/>
      <c r="DK36" s="587"/>
      <c r="DL36" s="580">
        <v>1941445</v>
      </c>
      <c r="DM36" s="458"/>
      <c r="DN36" s="458"/>
      <c r="DO36" s="458"/>
      <c r="DP36" s="458"/>
      <c r="DQ36" s="458"/>
      <c r="DR36" s="458"/>
      <c r="DS36" s="458"/>
      <c r="DT36" s="458"/>
      <c r="DU36" s="458"/>
      <c r="DV36" s="587"/>
      <c r="DW36" s="577">
        <v>16.5</v>
      </c>
      <c r="DX36" s="578"/>
      <c r="DY36" s="578"/>
      <c r="DZ36" s="578"/>
      <c r="EA36" s="578"/>
      <c r="EB36" s="578"/>
      <c r="EC36" s="606"/>
    </row>
    <row r="37" spans="2:133" ht="11.25" customHeight="1" x14ac:dyDescent="0.2">
      <c r="B37" s="572" t="s">
        <v>393</v>
      </c>
      <c r="C37" s="361"/>
      <c r="D37" s="361"/>
      <c r="E37" s="361"/>
      <c r="F37" s="361"/>
      <c r="G37" s="361"/>
      <c r="H37" s="361"/>
      <c r="I37" s="361"/>
      <c r="J37" s="361"/>
      <c r="K37" s="361"/>
      <c r="L37" s="361"/>
      <c r="M37" s="361"/>
      <c r="N37" s="361"/>
      <c r="O37" s="361"/>
      <c r="P37" s="361"/>
      <c r="Q37" s="573"/>
      <c r="R37" s="574">
        <v>1777922</v>
      </c>
      <c r="S37" s="458"/>
      <c r="T37" s="458"/>
      <c r="U37" s="458"/>
      <c r="V37" s="458"/>
      <c r="W37" s="458"/>
      <c r="X37" s="458"/>
      <c r="Y37" s="587"/>
      <c r="Z37" s="607">
        <v>7.8</v>
      </c>
      <c r="AA37" s="607"/>
      <c r="AB37" s="607"/>
      <c r="AC37" s="607"/>
      <c r="AD37" s="608">
        <v>20657</v>
      </c>
      <c r="AE37" s="608"/>
      <c r="AF37" s="608"/>
      <c r="AG37" s="608"/>
      <c r="AH37" s="608"/>
      <c r="AI37" s="608"/>
      <c r="AJ37" s="608"/>
      <c r="AK37" s="608"/>
      <c r="AL37" s="577">
        <v>0.2</v>
      </c>
      <c r="AM37" s="321"/>
      <c r="AN37" s="321"/>
      <c r="AO37" s="609"/>
      <c r="AQ37" s="602" t="s">
        <v>403</v>
      </c>
      <c r="AR37" s="419"/>
      <c r="AS37" s="419"/>
      <c r="AT37" s="419"/>
      <c r="AU37" s="419"/>
      <c r="AV37" s="419"/>
      <c r="AW37" s="419"/>
      <c r="AX37" s="419"/>
      <c r="AY37" s="603"/>
      <c r="AZ37" s="574">
        <v>568058</v>
      </c>
      <c r="BA37" s="458"/>
      <c r="BB37" s="458"/>
      <c r="BC37" s="458"/>
      <c r="BD37" s="575"/>
      <c r="BE37" s="575"/>
      <c r="BF37" s="604"/>
      <c r="BG37" s="572" t="s">
        <v>404</v>
      </c>
      <c r="BH37" s="361"/>
      <c r="BI37" s="361"/>
      <c r="BJ37" s="361"/>
      <c r="BK37" s="361"/>
      <c r="BL37" s="361"/>
      <c r="BM37" s="361"/>
      <c r="BN37" s="361"/>
      <c r="BO37" s="361"/>
      <c r="BP37" s="361"/>
      <c r="BQ37" s="361"/>
      <c r="BR37" s="361"/>
      <c r="BS37" s="361"/>
      <c r="BT37" s="361"/>
      <c r="BU37" s="573"/>
      <c r="BV37" s="574">
        <v>177523</v>
      </c>
      <c r="BW37" s="458"/>
      <c r="BX37" s="458"/>
      <c r="BY37" s="458"/>
      <c r="BZ37" s="458"/>
      <c r="CA37" s="458"/>
      <c r="CB37" s="605"/>
      <c r="CD37" s="572" t="s">
        <v>160</v>
      </c>
      <c r="CE37" s="361"/>
      <c r="CF37" s="361"/>
      <c r="CG37" s="361"/>
      <c r="CH37" s="361"/>
      <c r="CI37" s="361"/>
      <c r="CJ37" s="361"/>
      <c r="CK37" s="361"/>
      <c r="CL37" s="361"/>
      <c r="CM37" s="361"/>
      <c r="CN37" s="361"/>
      <c r="CO37" s="361"/>
      <c r="CP37" s="361"/>
      <c r="CQ37" s="573"/>
      <c r="CR37" s="574">
        <v>1138990</v>
      </c>
      <c r="CS37" s="575"/>
      <c r="CT37" s="575"/>
      <c r="CU37" s="575"/>
      <c r="CV37" s="575"/>
      <c r="CW37" s="575"/>
      <c r="CX37" s="575"/>
      <c r="CY37" s="576"/>
      <c r="CZ37" s="577">
        <v>5.5</v>
      </c>
      <c r="DA37" s="578"/>
      <c r="DB37" s="578"/>
      <c r="DC37" s="579"/>
      <c r="DD37" s="580">
        <v>1138990</v>
      </c>
      <c r="DE37" s="575"/>
      <c r="DF37" s="575"/>
      <c r="DG37" s="575"/>
      <c r="DH37" s="575"/>
      <c r="DI37" s="575"/>
      <c r="DJ37" s="575"/>
      <c r="DK37" s="576"/>
      <c r="DL37" s="580">
        <v>1074717</v>
      </c>
      <c r="DM37" s="575"/>
      <c r="DN37" s="575"/>
      <c r="DO37" s="575"/>
      <c r="DP37" s="575"/>
      <c r="DQ37" s="575"/>
      <c r="DR37" s="575"/>
      <c r="DS37" s="575"/>
      <c r="DT37" s="575"/>
      <c r="DU37" s="575"/>
      <c r="DV37" s="576"/>
      <c r="DW37" s="577">
        <v>9.1</v>
      </c>
      <c r="DX37" s="578"/>
      <c r="DY37" s="578"/>
      <c r="DZ37" s="578"/>
      <c r="EA37" s="578"/>
      <c r="EB37" s="578"/>
      <c r="EC37" s="606"/>
    </row>
    <row r="38" spans="2:133" ht="11.25" customHeight="1" x14ac:dyDescent="0.2">
      <c r="B38" s="572" t="s">
        <v>406</v>
      </c>
      <c r="C38" s="361"/>
      <c r="D38" s="361"/>
      <c r="E38" s="361"/>
      <c r="F38" s="361"/>
      <c r="G38" s="361"/>
      <c r="H38" s="361"/>
      <c r="I38" s="361"/>
      <c r="J38" s="361"/>
      <c r="K38" s="361"/>
      <c r="L38" s="361"/>
      <c r="M38" s="361"/>
      <c r="N38" s="361"/>
      <c r="O38" s="361"/>
      <c r="P38" s="361"/>
      <c r="Q38" s="573"/>
      <c r="R38" s="574">
        <v>1040369</v>
      </c>
      <c r="S38" s="458"/>
      <c r="T38" s="458"/>
      <c r="U38" s="458"/>
      <c r="V38" s="458"/>
      <c r="W38" s="458"/>
      <c r="X38" s="458"/>
      <c r="Y38" s="587"/>
      <c r="Z38" s="607">
        <v>4.5999999999999996</v>
      </c>
      <c r="AA38" s="607"/>
      <c r="AB38" s="607"/>
      <c r="AC38" s="607"/>
      <c r="AD38" s="608" t="s">
        <v>199</v>
      </c>
      <c r="AE38" s="608"/>
      <c r="AF38" s="608"/>
      <c r="AG38" s="608"/>
      <c r="AH38" s="608"/>
      <c r="AI38" s="608"/>
      <c r="AJ38" s="608"/>
      <c r="AK38" s="608"/>
      <c r="AL38" s="577" t="s">
        <v>199</v>
      </c>
      <c r="AM38" s="321"/>
      <c r="AN38" s="321"/>
      <c r="AO38" s="609"/>
      <c r="AQ38" s="602" t="s">
        <v>307</v>
      </c>
      <c r="AR38" s="419"/>
      <c r="AS38" s="419"/>
      <c r="AT38" s="419"/>
      <c r="AU38" s="419"/>
      <c r="AV38" s="419"/>
      <c r="AW38" s="419"/>
      <c r="AX38" s="419"/>
      <c r="AY38" s="603"/>
      <c r="AZ38" s="574">
        <v>36578</v>
      </c>
      <c r="BA38" s="458"/>
      <c r="BB38" s="458"/>
      <c r="BC38" s="458"/>
      <c r="BD38" s="575"/>
      <c r="BE38" s="575"/>
      <c r="BF38" s="604"/>
      <c r="BG38" s="572" t="s">
        <v>407</v>
      </c>
      <c r="BH38" s="361"/>
      <c r="BI38" s="361"/>
      <c r="BJ38" s="361"/>
      <c r="BK38" s="361"/>
      <c r="BL38" s="361"/>
      <c r="BM38" s="361"/>
      <c r="BN38" s="361"/>
      <c r="BO38" s="361"/>
      <c r="BP38" s="361"/>
      <c r="BQ38" s="361"/>
      <c r="BR38" s="361"/>
      <c r="BS38" s="361"/>
      <c r="BT38" s="361"/>
      <c r="BU38" s="573"/>
      <c r="BV38" s="574">
        <v>5237</v>
      </c>
      <c r="BW38" s="458"/>
      <c r="BX38" s="458"/>
      <c r="BY38" s="458"/>
      <c r="BZ38" s="458"/>
      <c r="CA38" s="458"/>
      <c r="CB38" s="605"/>
      <c r="CD38" s="572" t="s">
        <v>408</v>
      </c>
      <c r="CE38" s="361"/>
      <c r="CF38" s="361"/>
      <c r="CG38" s="361"/>
      <c r="CH38" s="361"/>
      <c r="CI38" s="361"/>
      <c r="CJ38" s="361"/>
      <c r="CK38" s="361"/>
      <c r="CL38" s="361"/>
      <c r="CM38" s="361"/>
      <c r="CN38" s="361"/>
      <c r="CO38" s="361"/>
      <c r="CP38" s="361"/>
      <c r="CQ38" s="573"/>
      <c r="CR38" s="574">
        <v>1307563</v>
      </c>
      <c r="CS38" s="458"/>
      <c r="CT38" s="458"/>
      <c r="CU38" s="458"/>
      <c r="CV38" s="458"/>
      <c r="CW38" s="458"/>
      <c r="CX38" s="458"/>
      <c r="CY38" s="587"/>
      <c r="CZ38" s="577">
        <v>6.3</v>
      </c>
      <c r="DA38" s="578"/>
      <c r="DB38" s="578"/>
      <c r="DC38" s="579"/>
      <c r="DD38" s="580">
        <v>1043817</v>
      </c>
      <c r="DE38" s="458"/>
      <c r="DF38" s="458"/>
      <c r="DG38" s="458"/>
      <c r="DH38" s="458"/>
      <c r="DI38" s="458"/>
      <c r="DJ38" s="458"/>
      <c r="DK38" s="587"/>
      <c r="DL38" s="580">
        <v>993529</v>
      </c>
      <c r="DM38" s="458"/>
      <c r="DN38" s="458"/>
      <c r="DO38" s="458"/>
      <c r="DP38" s="458"/>
      <c r="DQ38" s="458"/>
      <c r="DR38" s="458"/>
      <c r="DS38" s="458"/>
      <c r="DT38" s="458"/>
      <c r="DU38" s="458"/>
      <c r="DV38" s="587"/>
      <c r="DW38" s="577">
        <v>8.5</v>
      </c>
      <c r="DX38" s="578"/>
      <c r="DY38" s="578"/>
      <c r="DZ38" s="578"/>
      <c r="EA38" s="578"/>
      <c r="EB38" s="578"/>
      <c r="EC38" s="606"/>
    </row>
    <row r="39" spans="2:133" ht="11.25" customHeight="1" x14ac:dyDescent="0.2">
      <c r="B39" s="572" t="s">
        <v>409</v>
      </c>
      <c r="C39" s="361"/>
      <c r="D39" s="361"/>
      <c r="E39" s="361"/>
      <c r="F39" s="361"/>
      <c r="G39" s="361"/>
      <c r="H39" s="361"/>
      <c r="I39" s="361"/>
      <c r="J39" s="361"/>
      <c r="K39" s="361"/>
      <c r="L39" s="361"/>
      <c r="M39" s="361"/>
      <c r="N39" s="361"/>
      <c r="O39" s="361"/>
      <c r="P39" s="361"/>
      <c r="Q39" s="573"/>
      <c r="R39" s="574" t="s">
        <v>199</v>
      </c>
      <c r="S39" s="458"/>
      <c r="T39" s="458"/>
      <c r="U39" s="458"/>
      <c r="V39" s="458"/>
      <c r="W39" s="458"/>
      <c r="X39" s="458"/>
      <c r="Y39" s="587"/>
      <c r="Z39" s="607" t="s">
        <v>199</v>
      </c>
      <c r="AA39" s="607"/>
      <c r="AB39" s="607"/>
      <c r="AC39" s="607"/>
      <c r="AD39" s="608" t="s">
        <v>199</v>
      </c>
      <c r="AE39" s="608"/>
      <c r="AF39" s="608"/>
      <c r="AG39" s="608"/>
      <c r="AH39" s="608"/>
      <c r="AI39" s="608"/>
      <c r="AJ39" s="608"/>
      <c r="AK39" s="608"/>
      <c r="AL39" s="577" t="s">
        <v>199</v>
      </c>
      <c r="AM39" s="321"/>
      <c r="AN39" s="321"/>
      <c r="AO39" s="609"/>
      <c r="AQ39" s="602" t="s">
        <v>410</v>
      </c>
      <c r="AR39" s="419"/>
      <c r="AS39" s="419"/>
      <c r="AT39" s="419"/>
      <c r="AU39" s="419"/>
      <c r="AV39" s="419"/>
      <c r="AW39" s="419"/>
      <c r="AX39" s="419"/>
      <c r="AY39" s="603"/>
      <c r="AZ39" s="574" t="s">
        <v>199</v>
      </c>
      <c r="BA39" s="458"/>
      <c r="BB39" s="458"/>
      <c r="BC39" s="458"/>
      <c r="BD39" s="575"/>
      <c r="BE39" s="575"/>
      <c r="BF39" s="604"/>
      <c r="BG39" s="572" t="s">
        <v>333</v>
      </c>
      <c r="BH39" s="361"/>
      <c r="BI39" s="361"/>
      <c r="BJ39" s="361"/>
      <c r="BK39" s="361"/>
      <c r="BL39" s="361"/>
      <c r="BM39" s="361"/>
      <c r="BN39" s="361"/>
      <c r="BO39" s="361"/>
      <c r="BP39" s="361"/>
      <c r="BQ39" s="361"/>
      <c r="BR39" s="361"/>
      <c r="BS39" s="361"/>
      <c r="BT39" s="361"/>
      <c r="BU39" s="573"/>
      <c r="BV39" s="574">
        <v>8339</v>
      </c>
      <c r="BW39" s="458"/>
      <c r="BX39" s="458"/>
      <c r="BY39" s="458"/>
      <c r="BZ39" s="458"/>
      <c r="CA39" s="458"/>
      <c r="CB39" s="605"/>
      <c r="CD39" s="572" t="s">
        <v>411</v>
      </c>
      <c r="CE39" s="361"/>
      <c r="CF39" s="361"/>
      <c r="CG39" s="361"/>
      <c r="CH39" s="361"/>
      <c r="CI39" s="361"/>
      <c r="CJ39" s="361"/>
      <c r="CK39" s="361"/>
      <c r="CL39" s="361"/>
      <c r="CM39" s="361"/>
      <c r="CN39" s="361"/>
      <c r="CO39" s="361"/>
      <c r="CP39" s="361"/>
      <c r="CQ39" s="573"/>
      <c r="CR39" s="574">
        <v>204525</v>
      </c>
      <c r="CS39" s="575"/>
      <c r="CT39" s="575"/>
      <c r="CU39" s="575"/>
      <c r="CV39" s="575"/>
      <c r="CW39" s="575"/>
      <c r="CX39" s="575"/>
      <c r="CY39" s="576"/>
      <c r="CZ39" s="577">
        <v>1</v>
      </c>
      <c r="DA39" s="578"/>
      <c r="DB39" s="578"/>
      <c r="DC39" s="579"/>
      <c r="DD39" s="580">
        <v>180229</v>
      </c>
      <c r="DE39" s="575"/>
      <c r="DF39" s="575"/>
      <c r="DG39" s="575"/>
      <c r="DH39" s="575"/>
      <c r="DI39" s="575"/>
      <c r="DJ39" s="575"/>
      <c r="DK39" s="576"/>
      <c r="DL39" s="580" t="s">
        <v>199</v>
      </c>
      <c r="DM39" s="575"/>
      <c r="DN39" s="575"/>
      <c r="DO39" s="575"/>
      <c r="DP39" s="575"/>
      <c r="DQ39" s="575"/>
      <c r="DR39" s="575"/>
      <c r="DS39" s="575"/>
      <c r="DT39" s="575"/>
      <c r="DU39" s="575"/>
      <c r="DV39" s="576"/>
      <c r="DW39" s="577" t="s">
        <v>199</v>
      </c>
      <c r="DX39" s="578"/>
      <c r="DY39" s="578"/>
      <c r="DZ39" s="578"/>
      <c r="EA39" s="578"/>
      <c r="EB39" s="578"/>
      <c r="EC39" s="606"/>
    </row>
    <row r="40" spans="2:133" ht="11.25" customHeight="1" x14ac:dyDescent="0.2">
      <c r="B40" s="572" t="s">
        <v>415</v>
      </c>
      <c r="C40" s="361"/>
      <c r="D40" s="361"/>
      <c r="E40" s="361"/>
      <c r="F40" s="361"/>
      <c r="G40" s="361"/>
      <c r="H40" s="361"/>
      <c r="I40" s="361"/>
      <c r="J40" s="361"/>
      <c r="K40" s="361"/>
      <c r="L40" s="361"/>
      <c r="M40" s="361"/>
      <c r="N40" s="361"/>
      <c r="O40" s="361"/>
      <c r="P40" s="361"/>
      <c r="Q40" s="573"/>
      <c r="R40" s="574">
        <v>272969</v>
      </c>
      <c r="S40" s="458"/>
      <c r="T40" s="458"/>
      <c r="U40" s="458"/>
      <c r="V40" s="458"/>
      <c r="W40" s="458"/>
      <c r="X40" s="458"/>
      <c r="Y40" s="587"/>
      <c r="Z40" s="607">
        <v>1.2</v>
      </c>
      <c r="AA40" s="607"/>
      <c r="AB40" s="607"/>
      <c r="AC40" s="607"/>
      <c r="AD40" s="608" t="s">
        <v>199</v>
      </c>
      <c r="AE40" s="608"/>
      <c r="AF40" s="608"/>
      <c r="AG40" s="608"/>
      <c r="AH40" s="608"/>
      <c r="AI40" s="608"/>
      <c r="AJ40" s="608"/>
      <c r="AK40" s="608"/>
      <c r="AL40" s="577" t="s">
        <v>199</v>
      </c>
      <c r="AM40" s="321"/>
      <c r="AN40" s="321"/>
      <c r="AO40" s="609"/>
      <c r="AQ40" s="602" t="s">
        <v>417</v>
      </c>
      <c r="AR40" s="419"/>
      <c r="AS40" s="419"/>
      <c r="AT40" s="419"/>
      <c r="AU40" s="419"/>
      <c r="AV40" s="419"/>
      <c r="AW40" s="419"/>
      <c r="AX40" s="419"/>
      <c r="AY40" s="603"/>
      <c r="AZ40" s="574" t="s">
        <v>199</v>
      </c>
      <c r="BA40" s="458"/>
      <c r="BB40" s="458"/>
      <c r="BC40" s="458"/>
      <c r="BD40" s="575"/>
      <c r="BE40" s="575"/>
      <c r="BF40" s="604"/>
      <c r="BG40" s="568" t="s">
        <v>419</v>
      </c>
      <c r="BH40" s="410"/>
      <c r="BI40" s="410"/>
      <c r="BJ40" s="410"/>
      <c r="BK40" s="410"/>
      <c r="BL40" s="7"/>
      <c r="BM40" s="361" t="s">
        <v>420</v>
      </c>
      <c r="BN40" s="361"/>
      <c r="BO40" s="361"/>
      <c r="BP40" s="361"/>
      <c r="BQ40" s="361"/>
      <c r="BR40" s="361"/>
      <c r="BS40" s="361"/>
      <c r="BT40" s="361"/>
      <c r="BU40" s="573"/>
      <c r="BV40" s="574">
        <v>103</v>
      </c>
      <c r="BW40" s="458"/>
      <c r="BX40" s="458"/>
      <c r="BY40" s="458"/>
      <c r="BZ40" s="458"/>
      <c r="CA40" s="458"/>
      <c r="CB40" s="605"/>
      <c r="CD40" s="572" t="s">
        <v>368</v>
      </c>
      <c r="CE40" s="361"/>
      <c r="CF40" s="361"/>
      <c r="CG40" s="361"/>
      <c r="CH40" s="361"/>
      <c r="CI40" s="361"/>
      <c r="CJ40" s="361"/>
      <c r="CK40" s="361"/>
      <c r="CL40" s="361"/>
      <c r="CM40" s="361"/>
      <c r="CN40" s="361"/>
      <c r="CO40" s="361"/>
      <c r="CP40" s="361"/>
      <c r="CQ40" s="573"/>
      <c r="CR40" s="574">
        <v>1501000</v>
      </c>
      <c r="CS40" s="458"/>
      <c r="CT40" s="458"/>
      <c r="CU40" s="458"/>
      <c r="CV40" s="458"/>
      <c r="CW40" s="458"/>
      <c r="CX40" s="458"/>
      <c r="CY40" s="587"/>
      <c r="CZ40" s="577">
        <v>7.3</v>
      </c>
      <c r="DA40" s="578"/>
      <c r="DB40" s="578"/>
      <c r="DC40" s="579"/>
      <c r="DD40" s="580" t="s">
        <v>199</v>
      </c>
      <c r="DE40" s="458"/>
      <c r="DF40" s="458"/>
      <c r="DG40" s="458"/>
      <c r="DH40" s="458"/>
      <c r="DI40" s="458"/>
      <c r="DJ40" s="458"/>
      <c r="DK40" s="587"/>
      <c r="DL40" s="580" t="s">
        <v>199</v>
      </c>
      <c r="DM40" s="458"/>
      <c r="DN40" s="458"/>
      <c r="DO40" s="458"/>
      <c r="DP40" s="458"/>
      <c r="DQ40" s="458"/>
      <c r="DR40" s="458"/>
      <c r="DS40" s="458"/>
      <c r="DT40" s="458"/>
      <c r="DU40" s="458"/>
      <c r="DV40" s="587"/>
      <c r="DW40" s="577" t="s">
        <v>199</v>
      </c>
      <c r="DX40" s="578"/>
      <c r="DY40" s="578"/>
      <c r="DZ40" s="578"/>
      <c r="EA40" s="578"/>
      <c r="EB40" s="578"/>
      <c r="EC40" s="606"/>
    </row>
    <row r="41" spans="2:133" ht="11.25" customHeight="1" x14ac:dyDescent="0.2">
      <c r="B41" s="552" t="s">
        <v>416</v>
      </c>
      <c r="C41" s="553"/>
      <c r="D41" s="553"/>
      <c r="E41" s="553"/>
      <c r="F41" s="553"/>
      <c r="G41" s="553"/>
      <c r="H41" s="553"/>
      <c r="I41" s="553"/>
      <c r="J41" s="553"/>
      <c r="K41" s="553"/>
      <c r="L41" s="553"/>
      <c r="M41" s="553"/>
      <c r="N41" s="553"/>
      <c r="O41" s="553"/>
      <c r="P41" s="553"/>
      <c r="Q41" s="554"/>
      <c r="R41" s="555">
        <v>22652054</v>
      </c>
      <c r="S41" s="594"/>
      <c r="T41" s="594"/>
      <c r="U41" s="594"/>
      <c r="V41" s="594"/>
      <c r="W41" s="594"/>
      <c r="X41" s="594"/>
      <c r="Y41" s="597"/>
      <c r="Z41" s="598">
        <v>100</v>
      </c>
      <c r="AA41" s="598"/>
      <c r="AB41" s="598"/>
      <c r="AC41" s="598"/>
      <c r="AD41" s="599">
        <v>11474200</v>
      </c>
      <c r="AE41" s="599"/>
      <c r="AF41" s="599"/>
      <c r="AG41" s="599"/>
      <c r="AH41" s="599"/>
      <c r="AI41" s="599"/>
      <c r="AJ41" s="599"/>
      <c r="AK41" s="599"/>
      <c r="AL41" s="558">
        <v>100</v>
      </c>
      <c r="AM41" s="600"/>
      <c r="AN41" s="600"/>
      <c r="AO41" s="601"/>
      <c r="AQ41" s="602" t="s">
        <v>421</v>
      </c>
      <c r="AR41" s="419"/>
      <c r="AS41" s="419"/>
      <c r="AT41" s="419"/>
      <c r="AU41" s="419"/>
      <c r="AV41" s="419"/>
      <c r="AW41" s="419"/>
      <c r="AX41" s="419"/>
      <c r="AY41" s="603"/>
      <c r="AZ41" s="574">
        <v>293067</v>
      </c>
      <c r="BA41" s="458"/>
      <c r="BB41" s="458"/>
      <c r="BC41" s="458"/>
      <c r="BD41" s="575"/>
      <c r="BE41" s="575"/>
      <c r="BF41" s="604"/>
      <c r="BG41" s="568"/>
      <c r="BH41" s="410"/>
      <c r="BI41" s="410"/>
      <c r="BJ41" s="410"/>
      <c r="BK41" s="410"/>
      <c r="BL41" s="7"/>
      <c r="BM41" s="361" t="s">
        <v>340</v>
      </c>
      <c r="BN41" s="361"/>
      <c r="BO41" s="361"/>
      <c r="BP41" s="361"/>
      <c r="BQ41" s="361"/>
      <c r="BR41" s="361"/>
      <c r="BS41" s="361"/>
      <c r="BT41" s="361"/>
      <c r="BU41" s="573"/>
      <c r="BV41" s="574" t="s">
        <v>199</v>
      </c>
      <c r="BW41" s="458"/>
      <c r="BX41" s="458"/>
      <c r="BY41" s="458"/>
      <c r="BZ41" s="458"/>
      <c r="CA41" s="458"/>
      <c r="CB41" s="605"/>
      <c r="CD41" s="572" t="s">
        <v>285</v>
      </c>
      <c r="CE41" s="361"/>
      <c r="CF41" s="361"/>
      <c r="CG41" s="361"/>
      <c r="CH41" s="361"/>
      <c r="CI41" s="361"/>
      <c r="CJ41" s="361"/>
      <c r="CK41" s="361"/>
      <c r="CL41" s="361"/>
      <c r="CM41" s="361"/>
      <c r="CN41" s="361"/>
      <c r="CO41" s="361"/>
      <c r="CP41" s="361"/>
      <c r="CQ41" s="573"/>
      <c r="CR41" s="574" t="s">
        <v>199</v>
      </c>
      <c r="CS41" s="575"/>
      <c r="CT41" s="575"/>
      <c r="CU41" s="575"/>
      <c r="CV41" s="575"/>
      <c r="CW41" s="575"/>
      <c r="CX41" s="575"/>
      <c r="CY41" s="576"/>
      <c r="CZ41" s="577" t="s">
        <v>199</v>
      </c>
      <c r="DA41" s="578"/>
      <c r="DB41" s="578"/>
      <c r="DC41" s="579"/>
      <c r="DD41" s="580" t="s">
        <v>199</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422</v>
      </c>
      <c r="AR42" s="592"/>
      <c r="AS42" s="592"/>
      <c r="AT42" s="592"/>
      <c r="AU42" s="592"/>
      <c r="AV42" s="592"/>
      <c r="AW42" s="592"/>
      <c r="AX42" s="592"/>
      <c r="AY42" s="593"/>
      <c r="AZ42" s="555">
        <v>1014496</v>
      </c>
      <c r="BA42" s="594"/>
      <c r="BB42" s="594"/>
      <c r="BC42" s="594"/>
      <c r="BD42" s="556"/>
      <c r="BE42" s="556"/>
      <c r="BF42" s="595"/>
      <c r="BG42" s="347"/>
      <c r="BH42" s="348"/>
      <c r="BI42" s="348"/>
      <c r="BJ42" s="348"/>
      <c r="BK42" s="348"/>
      <c r="BL42" s="20"/>
      <c r="BM42" s="553" t="s">
        <v>423</v>
      </c>
      <c r="BN42" s="553"/>
      <c r="BO42" s="553"/>
      <c r="BP42" s="553"/>
      <c r="BQ42" s="553"/>
      <c r="BR42" s="553"/>
      <c r="BS42" s="553"/>
      <c r="BT42" s="553"/>
      <c r="BU42" s="554"/>
      <c r="BV42" s="555">
        <v>321</v>
      </c>
      <c r="BW42" s="594"/>
      <c r="BX42" s="594"/>
      <c r="BY42" s="594"/>
      <c r="BZ42" s="594"/>
      <c r="CA42" s="594"/>
      <c r="CB42" s="596"/>
      <c r="CD42" s="572" t="s">
        <v>277</v>
      </c>
      <c r="CE42" s="361"/>
      <c r="CF42" s="361"/>
      <c r="CG42" s="361"/>
      <c r="CH42" s="361"/>
      <c r="CI42" s="361"/>
      <c r="CJ42" s="361"/>
      <c r="CK42" s="361"/>
      <c r="CL42" s="361"/>
      <c r="CM42" s="361"/>
      <c r="CN42" s="361"/>
      <c r="CO42" s="361"/>
      <c r="CP42" s="361"/>
      <c r="CQ42" s="573"/>
      <c r="CR42" s="574">
        <v>1897773</v>
      </c>
      <c r="CS42" s="575"/>
      <c r="CT42" s="575"/>
      <c r="CU42" s="575"/>
      <c r="CV42" s="575"/>
      <c r="CW42" s="575"/>
      <c r="CX42" s="575"/>
      <c r="CY42" s="576"/>
      <c r="CZ42" s="577">
        <v>9.1999999999999993</v>
      </c>
      <c r="DA42" s="578"/>
      <c r="DB42" s="578"/>
      <c r="DC42" s="579"/>
      <c r="DD42" s="580">
        <v>543026</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48</v>
      </c>
      <c r="CD43" s="572" t="s">
        <v>56</v>
      </c>
      <c r="CE43" s="361"/>
      <c r="CF43" s="361"/>
      <c r="CG43" s="361"/>
      <c r="CH43" s="361"/>
      <c r="CI43" s="361"/>
      <c r="CJ43" s="361"/>
      <c r="CK43" s="361"/>
      <c r="CL43" s="361"/>
      <c r="CM43" s="361"/>
      <c r="CN43" s="361"/>
      <c r="CO43" s="361"/>
      <c r="CP43" s="361"/>
      <c r="CQ43" s="573"/>
      <c r="CR43" s="574">
        <v>23541</v>
      </c>
      <c r="CS43" s="575"/>
      <c r="CT43" s="575"/>
      <c r="CU43" s="575"/>
      <c r="CV43" s="575"/>
      <c r="CW43" s="575"/>
      <c r="CX43" s="575"/>
      <c r="CY43" s="576"/>
      <c r="CZ43" s="577">
        <v>0.1</v>
      </c>
      <c r="DA43" s="578"/>
      <c r="DB43" s="578"/>
      <c r="DC43" s="579"/>
      <c r="DD43" s="580">
        <v>23541</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399</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172</v>
      </c>
      <c r="CE44" s="354"/>
      <c r="CF44" s="572" t="s">
        <v>424</v>
      </c>
      <c r="CG44" s="361"/>
      <c r="CH44" s="361"/>
      <c r="CI44" s="361"/>
      <c r="CJ44" s="361"/>
      <c r="CK44" s="361"/>
      <c r="CL44" s="361"/>
      <c r="CM44" s="361"/>
      <c r="CN44" s="361"/>
      <c r="CO44" s="361"/>
      <c r="CP44" s="361"/>
      <c r="CQ44" s="573"/>
      <c r="CR44" s="574">
        <v>1897773</v>
      </c>
      <c r="CS44" s="458"/>
      <c r="CT44" s="458"/>
      <c r="CU44" s="458"/>
      <c r="CV44" s="458"/>
      <c r="CW44" s="458"/>
      <c r="CX44" s="458"/>
      <c r="CY44" s="587"/>
      <c r="CZ44" s="577">
        <v>9.1999999999999993</v>
      </c>
      <c r="DA44" s="321"/>
      <c r="DB44" s="321"/>
      <c r="DC44" s="588"/>
      <c r="DD44" s="580">
        <v>543026</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263</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425</v>
      </c>
      <c r="CG45" s="361"/>
      <c r="CH45" s="361"/>
      <c r="CI45" s="361"/>
      <c r="CJ45" s="361"/>
      <c r="CK45" s="361"/>
      <c r="CL45" s="361"/>
      <c r="CM45" s="361"/>
      <c r="CN45" s="361"/>
      <c r="CO45" s="361"/>
      <c r="CP45" s="361"/>
      <c r="CQ45" s="573"/>
      <c r="CR45" s="574">
        <v>831277</v>
      </c>
      <c r="CS45" s="575"/>
      <c r="CT45" s="575"/>
      <c r="CU45" s="575"/>
      <c r="CV45" s="575"/>
      <c r="CW45" s="575"/>
      <c r="CX45" s="575"/>
      <c r="CY45" s="576"/>
      <c r="CZ45" s="577">
        <v>4</v>
      </c>
      <c r="DA45" s="578"/>
      <c r="DB45" s="578"/>
      <c r="DC45" s="579"/>
      <c r="DD45" s="580">
        <v>29056</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426</v>
      </c>
      <c r="CG46" s="361"/>
      <c r="CH46" s="361"/>
      <c r="CI46" s="361"/>
      <c r="CJ46" s="361"/>
      <c r="CK46" s="361"/>
      <c r="CL46" s="361"/>
      <c r="CM46" s="361"/>
      <c r="CN46" s="361"/>
      <c r="CO46" s="361"/>
      <c r="CP46" s="361"/>
      <c r="CQ46" s="573"/>
      <c r="CR46" s="574">
        <v>1058107</v>
      </c>
      <c r="CS46" s="458"/>
      <c r="CT46" s="458"/>
      <c r="CU46" s="458"/>
      <c r="CV46" s="458"/>
      <c r="CW46" s="458"/>
      <c r="CX46" s="458"/>
      <c r="CY46" s="587"/>
      <c r="CZ46" s="577">
        <v>5.0999999999999996</v>
      </c>
      <c r="DA46" s="321"/>
      <c r="DB46" s="321"/>
      <c r="DC46" s="588"/>
      <c r="DD46" s="580">
        <v>513881</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428</v>
      </c>
      <c r="CG47" s="361"/>
      <c r="CH47" s="361"/>
      <c r="CI47" s="361"/>
      <c r="CJ47" s="361"/>
      <c r="CK47" s="361"/>
      <c r="CL47" s="361"/>
      <c r="CM47" s="361"/>
      <c r="CN47" s="361"/>
      <c r="CO47" s="361"/>
      <c r="CP47" s="361"/>
      <c r="CQ47" s="573"/>
      <c r="CR47" s="574" t="s">
        <v>199</v>
      </c>
      <c r="CS47" s="575"/>
      <c r="CT47" s="575"/>
      <c r="CU47" s="575"/>
      <c r="CV47" s="575"/>
      <c r="CW47" s="575"/>
      <c r="CX47" s="575"/>
      <c r="CY47" s="576"/>
      <c r="CZ47" s="577" t="s">
        <v>199</v>
      </c>
      <c r="DA47" s="578"/>
      <c r="DB47" s="578"/>
      <c r="DC47" s="579"/>
      <c r="DD47" s="580" t="s">
        <v>199</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1" x14ac:dyDescent="0.2">
      <c r="B48" s="41"/>
      <c r="CD48" s="358"/>
      <c r="CE48" s="360"/>
      <c r="CF48" s="572" t="s">
        <v>430</v>
      </c>
      <c r="CG48" s="361"/>
      <c r="CH48" s="361"/>
      <c r="CI48" s="361"/>
      <c r="CJ48" s="361"/>
      <c r="CK48" s="361"/>
      <c r="CL48" s="361"/>
      <c r="CM48" s="361"/>
      <c r="CN48" s="361"/>
      <c r="CO48" s="361"/>
      <c r="CP48" s="361"/>
      <c r="CQ48" s="573"/>
      <c r="CR48" s="574" t="s">
        <v>199</v>
      </c>
      <c r="CS48" s="458"/>
      <c r="CT48" s="458"/>
      <c r="CU48" s="458"/>
      <c r="CV48" s="458"/>
      <c r="CW48" s="458"/>
      <c r="CX48" s="458"/>
      <c r="CY48" s="587"/>
      <c r="CZ48" s="577" t="s">
        <v>199</v>
      </c>
      <c r="DA48" s="321"/>
      <c r="DB48" s="321"/>
      <c r="DC48" s="588"/>
      <c r="DD48" s="580" t="s">
        <v>199</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190</v>
      </c>
      <c r="CE49" s="553"/>
      <c r="CF49" s="553"/>
      <c r="CG49" s="553"/>
      <c r="CH49" s="553"/>
      <c r="CI49" s="553"/>
      <c r="CJ49" s="553"/>
      <c r="CK49" s="553"/>
      <c r="CL49" s="553"/>
      <c r="CM49" s="553"/>
      <c r="CN49" s="553"/>
      <c r="CO49" s="553"/>
      <c r="CP49" s="553"/>
      <c r="CQ49" s="554"/>
      <c r="CR49" s="555">
        <v>20624823</v>
      </c>
      <c r="CS49" s="556"/>
      <c r="CT49" s="556"/>
      <c r="CU49" s="556"/>
      <c r="CV49" s="556"/>
      <c r="CW49" s="556"/>
      <c r="CX49" s="556"/>
      <c r="CY49" s="557"/>
      <c r="CZ49" s="558">
        <v>100</v>
      </c>
      <c r="DA49" s="559"/>
      <c r="DB49" s="559"/>
      <c r="DC49" s="560"/>
      <c r="DD49" s="561">
        <v>13080531</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d9Udn6dwLakwtBNPCoGeAjGQk4o4eF6klhzY/4xHnt6TfXnf0o131iY5/Gs6oHeP6BlsTQgoUAbqaz91m0Khog==" saltValue="ifyRJIHE07S8pFIzx78C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DB20" sqref="DB20:DF20"/>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2" t="s">
        <v>299</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128</v>
      </c>
      <c r="DK2" s="974"/>
      <c r="DL2" s="974"/>
      <c r="DM2" s="974"/>
      <c r="DN2" s="974"/>
      <c r="DO2" s="975"/>
      <c r="DP2" s="50"/>
      <c r="DQ2" s="973" t="s">
        <v>302</v>
      </c>
      <c r="DR2" s="974"/>
      <c r="DS2" s="974"/>
      <c r="DT2" s="974"/>
      <c r="DU2" s="974"/>
      <c r="DV2" s="974"/>
      <c r="DW2" s="974"/>
      <c r="DX2" s="974"/>
      <c r="DY2" s="974"/>
      <c r="DZ2" s="975"/>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3" t="s">
        <v>431</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45" t="s">
        <v>432</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433</v>
      </c>
      <c r="B5" s="662"/>
      <c r="C5" s="662"/>
      <c r="D5" s="662"/>
      <c r="E5" s="662"/>
      <c r="F5" s="662"/>
      <c r="G5" s="662"/>
      <c r="H5" s="662"/>
      <c r="I5" s="662"/>
      <c r="J5" s="662"/>
      <c r="K5" s="662"/>
      <c r="L5" s="662"/>
      <c r="M5" s="662"/>
      <c r="N5" s="662"/>
      <c r="O5" s="662"/>
      <c r="P5" s="663"/>
      <c r="Q5" s="653" t="s">
        <v>178</v>
      </c>
      <c r="R5" s="654"/>
      <c r="S5" s="654"/>
      <c r="T5" s="654"/>
      <c r="U5" s="655"/>
      <c r="V5" s="653" t="s">
        <v>434</v>
      </c>
      <c r="W5" s="654"/>
      <c r="X5" s="654"/>
      <c r="Y5" s="654"/>
      <c r="Z5" s="655"/>
      <c r="AA5" s="653" t="s">
        <v>435</v>
      </c>
      <c r="AB5" s="654"/>
      <c r="AC5" s="654"/>
      <c r="AD5" s="654"/>
      <c r="AE5" s="654"/>
      <c r="AF5" s="695" t="s">
        <v>175</v>
      </c>
      <c r="AG5" s="654"/>
      <c r="AH5" s="654"/>
      <c r="AI5" s="654"/>
      <c r="AJ5" s="659"/>
      <c r="AK5" s="654" t="s">
        <v>436</v>
      </c>
      <c r="AL5" s="654"/>
      <c r="AM5" s="654"/>
      <c r="AN5" s="654"/>
      <c r="AO5" s="655"/>
      <c r="AP5" s="653" t="s">
        <v>437</v>
      </c>
      <c r="AQ5" s="654"/>
      <c r="AR5" s="654"/>
      <c r="AS5" s="654"/>
      <c r="AT5" s="655"/>
      <c r="AU5" s="653" t="s">
        <v>439</v>
      </c>
      <c r="AV5" s="654"/>
      <c r="AW5" s="654"/>
      <c r="AX5" s="654"/>
      <c r="AY5" s="659"/>
      <c r="AZ5" s="56"/>
      <c r="BA5" s="56"/>
      <c r="BB5" s="56"/>
      <c r="BC5" s="56"/>
      <c r="BD5" s="56"/>
      <c r="BE5" s="67"/>
      <c r="BF5" s="67"/>
      <c r="BG5" s="67"/>
      <c r="BH5" s="67"/>
      <c r="BI5" s="67"/>
      <c r="BJ5" s="67"/>
      <c r="BK5" s="67"/>
      <c r="BL5" s="67"/>
      <c r="BM5" s="67"/>
      <c r="BN5" s="67"/>
      <c r="BO5" s="67"/>
      <c r="BP5" s="67"/>
      <c r="BQ5" s="661" t="s">
        <v>440</v>
      </c>
      <c r="BR5" s="662"/>
      <c r="BS5" s="662"/>
      <c r="BT5" s="662"/>
      <c r="BU5" s="662"/>
      <c r="BV5" s="662"/>
      <c r="BW5" s="662"/>
      <c r="BX5" s="662"/>
      <c r="BY5" s="662"/>
      <c r="BZ5" s="662"/>
      <c r="CA5" s="662"/>
      <c r="CB5" s="662"/>
      <c r="CC5" s="662"/>
      <c r="CD5" s="662"/>
      <c r="CE5" s="662"/>
      <c r="CF5" s="662"/>
      <c r="CG5" s="663"/>
      <c r="CH5" s="653" t="s">
        <v>365</v>
      </c>
      <c r="CI5" s="654"/>
      <c r="CJ5" s="654"/>
      <c r="CK5" s="654"/>
      <c r="CL5" s="655"/>
      <c r="CM5" s="653" t="s">
        <v>320</v>
      </c>
      <c r="CN5" s="654"/>
      <c r="CO5" s="654"/>
      <c r="CP5" s="654"/>
      <c r="CQ5" s="655"/>
      <c r="CR5" s="653" t="s">
        <v>243</v>
      </c>
      <c r="CS5" s="654"/>
      <c r="CT5" s="654"/>
      <c r="CU5" s="654"/>
      <c r="CV5" s="655"/>
      <c r="CW5" s="653" t="s">
        <v>50</v>
      </c>
      <c r="CX5" s="654"/>
      <c r="CY5" s="654"/>
      <c r="CZ5" s="654"/>
      <c r="DA5" s="655"/>
      <c r="DB5" s="653" t="s">
        <v>441</v>
      </c>
      <c r="DC5" s="654"/>
      <c r="DD5" s="654"/>
      <c r="DE5" s="654"/>
      <c r="DF5" s="655"/>
      <c r="DG5" s="985" t="s">
        <v>240</v>
      </c>
      <c r="DH5" s="986"/>
      <c r="DI5" s="986"/>
      <c r="DJ5" s="986"/>
      <c r="DK5" s="987"/>
      <c r="DL5" s="985" t="s">
        <v>444</v>
      </c>
      <c r="DM5" s="986"/>
      <c r="DN5" s="986"/>
      <c r="DO5" s="986"/>
      <c r="DP5" s="987"/>
      <c r="DQ5" s="653" t="s">
        <v>445</v>
      </c>
      <c r="DR5" s="654"/>
      <c r="DS5" s="654"/>
      <c r="DT5" s="654"/>
      <c r="DU5" s="655"/>
      <c r="DV5" s="653" t="s">
        <v>439</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2">
      <c r="A7" s="51">
        <v>1</v>
      </c>
      <c r="B7" s="926" t="s">
        <v>447</v>
      </c>
      <c r="C7" s="927"/>
      <c r="D7" s="927"/>
      <c r="E7" s="927"/>
      <c r="F7" s="927"/>
      <c r="G7" s="927"/>
      <c r="H7" s="927"/>
      <c r="I7" s="927"/>
      <c r="J7" s="927"/>
      <c r="K7" s="927"/>
      <c r="L7" s="927"/>
      <c r="M7" s="927"/>
      <c r="N7" s="927"/>
      <c r="O7" s="927"/>
      <c r="P7" s="928"/>
      <c r="Q7" s="929">
        <v>22638</v>
      </c>
      <c r="R7" s="930"/>
      <c r="S7" s="930"/>
      <c r="T7" s="930"/>
      <c r="U7" s="930"/>
      <c r="V7" s="930">
        <v>20620</v>
      </c>
      <c r="W7" s="930"/>
      <c r="X7" s="930"/>
      <c r="Y7" s="930"/>
      <c r="Z7" s="930"/>
      <c r="AA7" s="930">
        <v>2018</v>
      </c>
      <c r="AB7" s="930"/>
      <c r="AC7" s="930"/>
      <c r="AD7" s="930"/>
      <c r="AE7" s="976"/>
      <c r="AF7" s="977">
        <v>1691</v>
      </c>
      <c r="AG7" s="978"/>
      <c r="AH7" s="978"/>
      <c r="AI7" s="978"/>
      <c r="AJ7" s="979"/>
      <c r="AK7" s="980">
        <v>330</v>
      </c>
      <c r="AL7" s="930"/>
      <c r="AM7" s="930"/>
      <c r="AN7" s="930"/>
      <c r="AO7" s="930"/>
      <c r="AP7" s="930">
        <v>12994</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531</v>
      </c>
      <c r="BT7" s="927"/>
      <c r="BU7" s="927"/>
      <c r="BV7" s="927"/>
      <c r="BW7" s="927"/>
      <c r="BX7" s="927"/>
      <c r="BY7" s="927"/>
      <c r="BZ7" s="927"/>
      <c r="CA7" s="927"/>
      <c r="CB7" s="927"/>
      <c r="CC7" s="927"/>
      <c r="CD7" s="927"/>
      <c r="CE7" s="927"/>
      <c r="CF7" s="927"/>
      <c r="CG7" s="928"/>
      <c r="CH7" s="981">
        <v>1</v>
      </c>
      <c r="CI7" s="982"/>
      <c r="CJ7" s="982"/>
      <c r="CK7" s="982"/>
      <c r="CL7" s="983"/>
      <c r="CM7" s="981">
        <v>18</v>
      </c>
      <c r="CN7" s="982"/>
      <c r="CO7" s="982"/>
      <c r="CP7" s="982"/>
      <c r="CQ7" s="983"/>
      <c r="CR7" s="981">
        <v>3</v>
      </c>
      <c r="CS7" s="982"/>
      <c r="CT7" s="982"/>
      <c r="CU7" s="982"/>
      <c r="CV7" s="983"/>
      <c r="CW7" s="981" t="s">
        <v>199</v>
      </c>
      <c r="CX7" s="982"/>
      <c r="CY7" s="982"/>
      <c r="CZ7" s="982"/>
      <c r="DA7" s="983"/>
      <c r="DB7" s="981" t="s">
        <v>199</v>
      </c>
      <c r="DC7" s="982"/>
      <c r="DD7" s="982"/>
      <c r="DE7" s="982"/>
      <c r="DF7" s="983"/>
      <c r="DG7" s="981" t="s">
        <v>199</v>
      </c>
      <c r="DH7" s="982"/>
      <c r="DI7" s="982"/>
      <c r="DJ7" s="982"/>
      <c r="DK7" s="983"/>
      <c r="DL7" s="981" t="s">
        <v>199</v>
      </c>
      <c r="DM7" s="982"/>
      <c r="DN7" s="982"/>
      <c r="DO7" s="982"/>
      <c r="DP7" s="983"/>
      <c r="DQ7" s="981" t="s">
        <v>199</v>
      </c>
      <c r="DR7" s="982"/>
      <c r="DS7" s="982"/>
      <c r="DT7" s="982"/>
      <c r="DU7" s="983"/>
      <c r="DV7" s="926"/>
      <c r="DW7" s="927"/>
      <c r="DX7" s="927"/>
      <c r="DY7" s="927"/>
      <c r="DZ7" s="984"/>
      <c r="EA7" s="67"/>
    </row>
    <row r="8" spans="1:131" s="47" customFormat="1" ht="26.25" customHeight="1" x14ac:dyDescent="0.2">
      <c r="A8" s="52">
        <v>2</v>
      </c>
      <c r="B8" s="915" t="s">
        <v>449</v>
      </c>
      <c r="C8" s="916"/>
      <c r="D8" s="916"/>
      <c r="E8" s="916"/>
      <c r="F8" s="916"/>
      <c r="G8" s="916"/>
      <c r="H8" s="916"/>
      <c r="I8" s="916"/>
      <c r="J8" s="916"/>
      <c r="K8" s="916"/>
      <c r="L8" s="916"/>
      <c r="M8" s="916"/>
      <c r="N8" s="916"/>
      <c r="O8" s="916"/>
      <c r="P8" s="917"/>
      <c r="Q8" s="918">
        <v>277</v>
      </c>
      <c r="R8" s="919"/>
      <c r="S8" s="919"/>
      <c r="T8" s="919"/>
      <c r="U8" s="919"/>
      <c r="V8" s="919">
        <v>268</v>
      </c>
      <c r="W8" s="919"/>
      <c r="X8" s="919"/>
      <c r="Y8" s="919"/>
      <c r="Z8" s="919"/>
      <c r="AA8" s="919">
        <v>9</v>
      </c>
      <c r="AB8" s="919"/>
      <c r="AC8" s="919"/>
      <c r="AD8" s="919"/>
      <c r="AE8" s="925"/>
      <c r="AF8" s="945">
        <v>9</v>
      </c>
      <c r="AG8" s="923"/>
      <c r="AH8" s="923"/>
      <c r="AI8" s="923"/>
      <c r="AJ8" s="946"/>
      <c r="AK8" s="924">
        <v>256</v>
      </c>
      <c r="AL8" s="919"/>
      <c r="AM8" s="919"/>
      <c r="AN8" s="919"/>
      <c r="AO8" s="919"/>
      <c r="AP8" s="919">
        <v>1287</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15" t="s">
        <v>532</v>
      </c>
      <c r="BT8" s="916"/>
      <c r="BU8" s="916"/>
      <c r="BV8" s="916"/>
      <c r="BW8" s="916"/>
      <c r="BX8" s="916"/>
      <c r="BY8" s="916"/>
      <c r="BZ8" s="916"/>
      <c r="CA8" s="916"/>
      <c r="CB8" s="916"/>
      <c r="CC8" s="916"/>
      <c r="CD8" s="916"/>
      <c r="CE8" s="916"/>
      <c r="CF8" s="916"/>
      <c r="CG8" s="917"/>
      <c r="CH8" s="922">
        <v>7</v>
      </c>
      <c r="CI8" s="923"/>
      <c r="CJ8" s="923"/>
      <c r="CK8" s="923"/>
      <c r="CL8" s="933"/>
      <c r="CM8" s="922">
        <v>36</v>
      </c>
      <c r="CN8" s="923"/>
      <c r="CO8" s="923"/>
      <c r="CP8" s="923"/>
      <c r="CQ8" s="933"/>
      <c r="CR8" s="922">
        <v>47</v>
      </c>
      <c r="CS8" s="923"/>
      <c r="CT8" s="923"/>
      <c r="CU8" s="923"/>
      <c r="CV8" s="933"/>
      <c r="CW8" s="922" t="s">
        <v>199</v>
      </c>
      <c r="CX8" s="923"/>
      <c r="CY8" s="923"/>
      <c r="CZ8" s="923"/>
      <c r="DA8" s="933"/>
      <c r="DB8" s="922" t="s">
        <v>199</v>
      </c>
      <c r="DC8" s="923"/>
      <c r="DD8" s="923"/>
      <c r="DE8" s="923"/>
      <c r="DF8" s="933"/>
      <c r="DG8" s="922" t="s">
        <v>199</v>
      </c>
      <c r="DH8" s="923"/>
      <c r="DI8" s="923"/>
      <c r="DJ8" s="923"/>
      <c r="DK8" s="933"/>
      <c r="DL8" s="922" t="s">
        <v>199</v>
      </c>
      <c r="DM8" s="923"/>
      <c r="DN8" s="923"/>
      <c r="DO8" s="923"/>
      <c r="DP8" s="933"/>
      <c r="DQ8" s="922" t="s">
        <v>199</v>
      </c>
      <c r="DR8" s="923"/>
      <c r="DS8" s="923"/>
      <c r="DT8" s="923"/>
      <c r="DU8" s="933"/>
      <c r="DV8" s="915"/>
      <c r="DW8" s="916"/>
      <c r="DX8" s="916"/>
      <c r="DY8" s="916"/>
      <c r="DZ8" s="934"/>
      <c r="EA8" s="67"/>
    </row>
    <row r="9" spans="1:131" s="47" customFormat="1" ht="26.25" customHeight="1" x14ac:dyDescent="0.2">
      <c r="A9" s="52">
        <v>3</v>
      </c>
      <c r="B9" s="915"/>
      <c r="C9" s="916"/>
      <c r="D9" s="916"/>
      <c r="E9" s="916"/>
      <c r="F9" s="916"/>
      <c r="G9" s="916"/>
      <c r="H9" s="916"/>
      <c r="I9" s="916"/>
      <c r="J9" s="916"/>
      <c r="K9" s="916"/>
      <c r="L9" s="916"/>
      <c r="M9" s="916"/>
      <c r="N9" s="916"/>
      <c r="O9" s="916"/>
      <c r="P9" s="917"/>
      <c r="Q9" s="918"/>
      <c r="R9" s="919"/>
      <c r="S9" s="919"/>
      <c r="T9" s="919"/>
      <c r="U9" s="919"/>
      <c r="V9" s="919"/>
      <c r="W9" s="919"/>
      <c r="X9" s="919"/>
      <c r="Y9" s="919"/>
      <c r="Z9" s="919"/>
      <c r="AA9" s="919"/>
      <c r="AB9" s="919"/>
      <c r="AC9" s="919"/>
      <c r="AD9" s="919"/>
      <c r="AE9" s="925"/>
      <c r="AF9" s="945"/>
      <c r="AG9" s="923"/>
      <c r="AH9" s="923"/>
      <c r="AI9" s="923"/>
      <c r="AJ9" s="946"/>
      <c r="AK9" s="924"/>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c r="BT9" s="916"/>
      <c r="BU9" s="916"/>
      <c r="BV9" s="916"/>
      <c r="BW9" s="916"/>
      <c r="BX9" s="916"/>
      <c r="BY9" s="916"/>
      <c r="BZ9" s="916"/>
      <c r="CA9" s="916"/>
      <c r="CB9" s="916"/>
      <c r="CC9" s="916"/>
      <c r="CD9" s="916"/>
      <c r="CE9" s="916"/>
      <c r="CF9" s="916"/>
      <c r="CG9" s="917"/>
      <c r="CH9" s="922"/>
      <c r="CI9" s="923"/>
      <c r="CJ9" s="923"/>
      <c r="CK9" s="923"/>
      <c r="CL9" s="933"/>
      <c r="CM9" s="922"/>
      <c r="CN9" s="923"/>
      <c r="CO9" s="923"/>
      <c r="CP9" s="923"/>
      <c r="CQ9" s="933"/>
      <c r="CR9" s="922"/>
      <c r="CS9" s="923"/>
      <c r="CT9" s="923"/>
      <c r="CU9" s="923"/>
      <c r="CV9" s="933"/>
      <c r="CW9" s="922"/>
      <c r="CX9" s="923"/>
      <c r="CY9" s="923"/>
      <c r="CZ9" s="923"/>
      <c r="DA9" s="933"/>
      <c r="DB9" s="922"/>
      <c r="DC9" s="923"/>
      <c r="DD9" s="923"/>
      <c r="DE9" s="923"/>
      <c r="DF9" s="933"/>
      <c r="DG9" s="922"/>
      <c r="DH9" s="923"/>
      <c r="DI9" s="923"/>
      <c r="DJ9" s="923"/>
      <c r="DK9" s="933"/>
      <c r="DL9" s="922"/>
      <c r="DM9" s="923"/>
      <c r="DN9" s="923"/>
      <c r="DO9" s="923"/>
      <c r="DP9" s="933"/>
      <c r="DQ9" s="922"/>
      <c r="DR9" s="923"/>
      <c r="DS9" s="923"/>
      <c r="DT9" s="923"/>
      <c r="DU9" s="933"/>
      <c r="DV9" s="915"/>
      <c r="DW9" s="916"/>
      <c r="DX9" s="916"/>
      <c r="DY9" s="916"/>
      <c r="DZ9" s="934"/>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5"/>
      <c r="AF10" s="945"/>
      <c r="AG10" s="923"/>
      <c r="AH10" s="923"/>
      <c r="AI10" s="923"/>
      <c r="AJ10" s="946"/>
      <c r="AK10" s="924"/>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c r="BT10" s="916"/>
      <c r="BU10" s="916"/>
      <c r="BV10" s="916"/>
      <c r="BW10" s="916"/>
      <c r="BX10" s="916"/>
      <c r="BY10" s="916"/>
      <c r="BZ10" s="916"/>
      <c r="CA10" s="916"/>
      <c r="CB10" s="916"/>
      <c r="CC10" s="916"/>
      <c r="CD10" s="916"/>
      <c r="CE10" s="916"/>
      <c r="CF10" s="916"/>
      <c r="CG10" s="917"/>
      <c r="CH10" s="922"/>
      <c r="CI10" s="923"/>
      <c r="CJ10" s="923"/>
      <c r="CK10" s="923"/>
      <c r="CL10" s="933"/>
      <c r="CM10" s="922"/>
      <c r="CN10" s="923"/>
      <c r="CO10" s="923"/>
      <c r="CP10" s="923"/>
      <c r="CQ10" s="933"/>
      <c r="CR10" s="922"/>
      <c r="CS10" s="923"/>
      <c r="CT10" s="923"/>
      <c r="CU10" s="923"/>
      <c r="CV10" s="933"/>
      <c r="CW10" s="922"/>
      <c r="CX10" s="923"/>
      <c r="CY10" s="923"/>
      <c r="CZ10" s="923"/>
      <c r="DA10" s="933"/>
      <c r="DB10" s="922"/>
      <c r="DC10" s="923"/>
      <c r="DD10" s="923"/>
      <c r="DE10" s="923"/>
      <c r="DF10" s="933"/>
      <c r="DG10" s="922"/>
      <c r="DH10" s="923"/>
      <c r="DI10" s="923"/>
      <c r="DJ10" s="923"/>
      <c r="DK10" s="933"/>
      <c r="DL10" s="922"/>
      <c r="DM10" s="923"/>
      <c r="DN10" s="923"/>
      <c r="DO10" s="923"/>
      <c r="DP10" s="933"/>
      <c r="DQ10" s="922"/>
      <c r="DR10" s="923"/>
      <c r="DS10" s="923"/>
      <c r="DT10" s="923"/>
      <c r="DU10" s="933"/>
      <c r="DV10" s="915"/>
      <c r="DW10" s="916"/>
      <c r="DX10" s="916"/>
      <c r="DY10" s="916"/>
      <c r="DZ10" s="934"/>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5"/>
      <c r="AF11" s="945"/>
      <c r="AG11" s="923"/>
      <c r="AH11" s="923"/>
      <c r="AI11" s="923"/>
      <c r="AJ11" s="946"/>
      <c r="AK11" s="924"/>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c r="BT11" s="916"/>
      <c r="BU11" s="916"/>
      <c r="BV11" s="916"/>
      <c r="BW11" s="916"/>
      <c r="BX11" s="916"/>
      <c r="BY11" s="916"/>
      <c r="BZ11" s="916"/>
      <c r="CA11" s="916"/>
      <c r="CB11" s="916"/>
      <c r="CC11" s="916"/>
      <c r="CD11" s="916"/>
      <c r="CE11" s="916"/>
      <c r="CF11" s="916"/>
      <c r="CG11" s="917"/>
      <c r="CH11" s="922"/>
      <c r="CI11" s="923"/>
      <c r="CJ11" s="923"/>
      <c r="CK11" s="923"/>
      <c r="CL11" s="933"/>
      <c r="CM11" s="922"/>
      <c r="CN11" s="923"/>
      <c r="CO11" s="923"/>
      <c r="CP11" s="923"/>
      <c r="CQ11" s="933"/>
      <c r="CR11" s="922"/>
      <c r="CS11" s="923"/>
      <c r="CT11" s="923"/>
      <c r="CU11" s="923"/>
      <c r="CV11" s="933"/>
      <c r="CW11" s="922"/>
      <c r="CX11" s="923"/>
      <c r="CY11" s="923"/>
      <c r="CZ11" s="923"/>
      <c r="DA11" s="933"/>
      <c r="DB11" s="922"/>
      <c r="DC11" s="923"/>
      <c r="DD11" s="923"/>
      <c r="DE11" s="923"/>
      <c r="DF11" s="933"/>
      <c r="DG11" s="922"/>
      <c r="DH11" s="923"/>
      <c r="DI11" s="923"/>
      <c r="DJ11" s="923"/>
      <c r="DK11" s="933"/>
      <c r="DL11" s="922"/>
      <c r="DM11" s="923"/>
      <c r="DN11" s="923"/>
      <c r="DO11" s="923"/>
      <c r="DP11" s="933"/>
      <c r="DQ11" s="922"/>
      <c r="DR11" s="923"/>
      <c r="DS11" s="923"/>
      <c r="DT11" s="923"/>
      <c r="DU11" s="933"/>
      <c r="DV11" s="915"/>
      <c r="DW11" s="916"/>
      <c r="DX11" s="916"/>
      <c r="DY11" s="916"/>
      <c r="DZ11" s="934"/>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5"/>
      <c r="AF12" s="945"/>
      <c r="AG12" s="923"/>
      <c r="AH12" s="923"/>
      <c r="AI12" s="923"/>
      <c r="AJ12" s="946"/>
      <c r="AK12" s="924"/>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c r="BT12" s="916"/>
      <c r="BU12" s="916"/>
      <c r="BV12" s="916"/>
      <c r="BW12" s="916"/>
      <c r="BX12" s="916"/>
      <c r="BY12" s="916"/>
      <c r="BZ12" s="916"/>
      <c r="CA12" s="916"/>
      <c r="CB12" s="916"/>
      <c r="CC12" s="916"/>
      <c r="CD12" s="916"/>
      <c r="CE12" s="916"/>
      <c r="CF12" s="916"/>
      <c r="CG12" s="917"/>
      <c r="CH12" s="922"/>
      <c r="CI12" s="923"/>
      <c r="CJ12" s="923"/>
      <c r="CK12" s="923"/>
      <c r="CL12" s="933"/>
      <c r="CM12" s="922"/>
      <c r="CN12" s="923"/>
      <c r="CO12" s="923"/>
      <c r="CP12" s="923"/>
      <c r="CQ12" s="933"/>
      <c r="CR12" s="922"/>
      <c r="CS12" s="923"/>
      <c r="CT12" s="923"/>
      <c r="CU12" s="923"/>
      <c r="CV12" s="933"/>
      <c r="CW12" s="922"/>
      <c r="CX12" s="923"/>
      <c r="CY12" s="923"/>
      <c r="CZ12" s="923"/>
      <c r="DA12" s="933"/>
      <c r="DB12" s="922"/>
      <c r="DC12" s="923"/>
      <c r="DD12" s="923"/>
      <c r="DE12" s="923"/>
      <c r="DF12" s="933"/>
      <c r="DG12" s="922"/>
      <c r="DH12" s="923"/>
      <c r="DI12" s="923"/>
      <c r="DJ12" s="923"/>
      <c r="DK12" s="933"/>
      <c r="DL12" s="922"/>
      <c r="DM12" s="923"/>
      <c r="DN12" s="923"/>
      <c r="DO12" s="923"/>
      <c r="DP12" s="933"/>
      <c r="DQ12" s="922"/>
      <c r="DR12" s="923"/>
      <c r="DS12" s="923"/>
      <c r="DT12" s="923"/>
      <c r="DU12" s="933"/>
      <c r="DV12" s="915"/>
      <c r="DW12" s="916"/>
      <c r="DX12" s="916"/>
      <c r="DY12" s="916"/>
      <c r="DZ12" s="934"/>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5"/>
      <c r="AF13" s="945"/>
      <c r="AG13" s="923"/>
      <c r="AH13" s="923"/>
      <c r="AI13" s="923"/>
      <c r="AJ13" s="946"/>
      <c r="AK13" s="924"/>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2"/>
      <c r="CI13" s="923"/>
      <c r="CJ13" s="923"/>
      <c r="CK13" s="923"/>
      <c r="CL13" s="933"/>
      <c r="CM13" s="922"/>
      <c r="CN13" s="923"/>
      <c r="CO13" s="923"/>
      <c r="CP13" s="923"/>
      <c r="CQ13" s="933"/>
      <c r="CR13" s="922"/>
      <c r="CS13" s="923"/>
      <c r="CT13" s="923"/>
      <c r="CU13" s="923"/>
      <c r="CV13" s="933"/>
      <c r="CW13" s="922"/>
      <c r="CX13" s="923"/>
      <c r="CY13" s="923"/>
      <c r="CZ13" s="923"/>
      <c r="DA13" s="933"/>
      <c r="DB13" s="922"/>
      <c r="DC13" s="923"/>
      <c r="DD13" s="923"/>
      <c r="DE13" s="923"/>
      <c r="DF13" s="933"/>
      <c r="DG13" s="922"/>
      <c r="DH13" s="923"/>
      <c r="DI13" s="923"/>
      <c r="DJ13" s="923"/>
      <c r="DK13" s="933"/>
      <c r="DL13" s="922"/>
      <c r="DM13" s="923"/>
      <c r="DN13" s="923"/>
      <c r="DO13" s="923"/>
      <c r="DP13" s="933"/>
      <c r="DQ13" s="922"/>
      <c r="DR13" s="923"/>
      <c r="DS13" s="923"/>
      <c r="DT13" s="923"/>
      <c r="DU13" s="933"/>
      <c r="DV13" s="915"/>
      <c r="DW13" s="916"/>
      <c r="DX13" s="916"/>
      <c r="DY13" s="916"/>
      <c r="DZ13" s="934"/>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5"/>
      <c r="AF14" s="945"/>
      <c r="AG14" s="923"/>
      <c r="AH14" s="923"/>
      <c r="AI14" s="923"/>
      <c r="AJ14" s="946"/>
      <c r="AK14" s="924"/>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2"/>
      <c r="CI14" s="923"/>
      <c r="CJ14" s="923"/>
      <c r="CK14" s="923"/>
      <c r="CL14" s="933"/>
      <c r="CM14" s="922"/>
      <c r="CN14" s="923"/>
      <c r="CO14" s="923"/>
      <c r="CP14" s="923"/>
      <c r="CQ14" s="933"/>
      <c r="CR14" s="922"/>
      <c r="CS14" s="923"/>
      <c r="CT14" s="923"/>
      <c r="CU14" s="923"/>
      <c r="CV14" s="933"/>
      <c r="CW14" s="922"/>
      <c r="CX14" s="923"/>
      <c r="CY14" s="923"/>
      <c r="CZ14" s="923"/>
      <c r="DA14" s="933"/>
      <c r="DB14" s="922"/>
      <c r="DC14" s="923"/>
      <c r="DD14" s="923"/>
      <c r="DE14" s="923"/>
      <c r="DF14" s="933"/>
      <c r="DG14" s="922"/>
      <c r="DH14" s="923"/>
      <c r="DI14" s="923"/>
      <c r="DJ14" s="923"/>
      <c r="DK14" s="933"/>
      <c r="DL14" s="922"/>
      <c r="DM14" s="923"/>
      <c r="DN14" s="923"/>
      <c r="DO14" s="923"/>
      <c r="DP14" s="933"/>
      <c r="DQ14" s="922"/>
      <c r="DR14" s="923"/>
      <c r="DS14" s="923"/>
      <c r="DT14" s="923"/>
      <c r="DU14" s="933"/>
      <c r="DV14" s="915"/>
      <c r="DW14" s="916"/>
      <c r="DX14" s="916"/>
      <c r="DY14" s="916"/>
      <c r="DZ14" s="934"/>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5"/>
      <c r="AF15" s="945"/>
      <c r="AG15" s="923"/>
      <c r="AH15" s="923"/>
      <c r="AI15" s="923"/>
      <c r="AJ15" s="946"/>
      <c r="AK15" s="924"/>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2"/>
      <c r="CI15" s="923"/>
      <c r="CJ15" s="923"/>
      <c r="CK15" s="923"/>
      <c r="CL15" s="933"/>
      <c r="CM15" s="922"/>
      <c r="CN15" s="923"/>
      <c r="CO15" s="923"/>
      <c r="CP15" s="923"/>
      <c r="CQ15" s="933"/>
      <c r="CR15" s="922"/>
      <c r="CS15" s="923"/>
      <c r="CT15" s="923"/>
      <c r="CU15" s="923"/>
      <c r="CV15" s="933"/>
      <c r="CW15" s="922"/>
      <c r="CX15" s="923"/>
      <c r="CY15" s="923"/>
      <c r="CZ15" s="923"/>
      <c r="DA15" s="933"/>
      <c r="DB15" s="922"/>
      <c r="DC15" s="923"/>
      <c r="DD15" s="923"/>
      <c r="DE15" s="923"/>
      <c r="DF15" s="933"/>
      <c r="DG15" s="922"/>
      <c r="DH15" s="923"/>
      <c r="DI15" s="923"/>
      <c r="DJ15" s="923"/>
      <c r="DK15" s="933"/>
      <c r="DL15" s="922"/>
      <c r="DM15" s="923"/>
      <c r="DN15" s="923"/>
      <c r="DO15" s="923"/>
      <c r="DP15" s="933"/>
      <c r="DQ15" s="922"/>
      <c r="DR15" s="923"/>
      <c r="DS15" s="923"/>
      <c r="DT15" s="923"/>
      <c r="DU15" s="933"/>
      <c r="DV15" s="915"/>
      <c r="DW15" s="916"/>
      <c r="DX15" s="916"/>
      <c r="DY15" s="916"/>
      <c r="DZ15" s="934"/>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5"/>
      <c r="AF16" s="945"/>
      <c r="AG16" s="923"/>
      <c r="AH16" s="923"/>
      <c r="AI16" s="923"/>
      <c r="AJ16" s="946"/>
      <c r="AK16" s="924"/>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2"/>
      <c r="CI16" s="923"/>
      <c r="CJ16" s="923"/>
      <c r="CK16" s="923"/>
      <c r="CL16" s="933"/>
      <c r="CM16" s="922"/>
      <c r="CN16" s="923"/>
      <c r="CO16" s="923"/>
      <c r="CP16" s="923"/>
      <c r="CQ16" s="933"/>
      <c r="CR16" s="922"/>
      <c r="CS16" s="923"/>
      <c r="CT16" s="923"/>
      <c r="CU16" s="923"/>
      <c r="CV16" s="933"/>
      <c r="CW16" s="922"/>
      <c r="CX16" s="923"/>
      <c r="CY16" s="923"/>
      <c r="CZ16" s="923"/>
      <c r="DA16" s="933"/>
      <c r="DB16" s="922"/>
      <c r="DC16" s="923"/>
      <c r="DD16" s="923"/>
      <c r="DE16" s="923"/>
      <c r="DF16" s="933"/>
      <c r="DG16" s="922"/>
      <c r="DH16" s="923"/>
      <c r="DI16" s="923"/>
      <c r="DJ16" s="923"/>
      <c r="DK16" s="933"/>
      <c r="DL16" s="922"/>
      <c r="DM16" s="923"/>
      <c r="DN16" s="923"/>
      <c r="DO16" s="923"/>
      <c r="DP16" s="933"/>
      <c r="DQ16" s="922"/>
      <c r="DR16" s="923"/>
      <c r="DS16" s="923"/>
      <c r="DT16" s="923"/>
      <c r="DU16" s="933"/>
      <c r="DV16" s="915"/>
      <c r="DW16" s="916"/>
      <c r="DX16" s="916"/>
      <c r="DY16" s="916"/>
      <c r="DZ16" s="934"/>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5"/>
      <c r="AF17" s="945"/>
      <c r="AG17" s="923"/>
      <c r="AH17" s="923"/>
      <c r="AI17" s="923"/>
      <c r="AJ17" s="946"/>
      <c r="AK17" s="924"/>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2"/>
      <c r="CI17" s="923"/>
      <c r="CJ17" s="923"/>
      <c r="CK17" s="923"/>
      <c r="CL17" s="933"/>
      <c r="CM17" s="922"/>
      <c r="CN17" s="923"/>
      <c r="CO17" s="923"/>
      <c r="CP17" s="923"/>
      <c r="CQ17" s="933"/>
      <c r="CR17" s="922"/>
      <c r="CS17" s="923"/>
      <c r="CT17" s="923"/>
      <c r="CU17" s="923"/>
      <c r="CV17" s="933"/>
      <c r="CW17" s="922"/>
      <c r="CX17" s="923"/>
      <c r="CY17" s="923"/>
      <c r="CZ17" s="923"/>
      <c r="DA17" s="933"/>
      <c r="DB17" s="922"/>
      <c r="DC17" s="923"/>
      <c r="DD17" s="923"/>
      <c r="DE17" s="923"/>
      <c r="DF17" s="933"/>
      <c r="DG17" s="922"/>
      <c r="DH17" s="923"/>
      <c r="DI17" s="923"/>
      <c r="DJ17" s="923"/>
      <c r="DK17" s="933"/>
      <c r="DL17" s="922"/>
      <c r="DM17" s="923"/>
      <c r="DN17" s="923"/>
      <c r="DO17" s="923"/>
      <c r="DP17" s="933"/>
      <c r="DQ17" s="922"/>
      <c r="DR17" s="923"/>
      <c r="DS17" s="923"/>
      <c r="DT17" s="923"/>
      <c r="DU17" s="933"/>
      <c r="DV17" s="915"/>
      <c r="DW17" s="916"/>
      <c r="DX17" s="916"/>
      <c r="DY17" s="916"/>
      <c r="DZ17" s="934"/>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5"/>
      <c r="AF18" s="945"/>
      <c r="AG18" s="923"/>
      <c r="AH18" s="923"/>
      <c r="AI18" s="923"/>
      <c r="AJ18" s="946"/>
      <c r="AK18" s="924"/>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2"/>
      <c r="CI18" s="923"/>
      <c r="CJ18" s="923"/>
      <c r="CK18" s="923"/>
      <c r="CL18" s="933"/>
      <c r="CM18" s="922"/>
      <c r="CN18" s="923"/>
      <c r="CO18" s="923"/>
      <c r="CP18" s="923"/>
      <c r="CQ18" s="933"/>
      <c r="CR18" s="922"/>
      <c r="CS18" s="923"/>
      <c r="CT18" s="923"/>
      <c r="CU18" s="923"/>
      <c r="CV18" s="933"/>
      <c r="CW18" s="922"/>
      <c r="CX18" s="923"/>
      <c r="CY18" s="923"/>
      <c r="CZ18" s="923"/>
      <c r="DA18" s="933"/>
      <c r="DB18" s="922"/>
      <c r="DC18" s="923"/>
      <c r="DD18" s="923"/>
      <c r="DE18" s="923"/>
      <c r="DF18" s="933"/>
      <c r="DG18" s="922"/>
      <c r="DH18" s="923"/>
      <c r="DI18" s="923"/>
      <c r="DJ18" s="923"/>
      <c r="DK18" s="933"/>
      <c r="DL18" s="922"/>
      <c r="DM18" s="923"/>
      <c r="DN18" s="923"/>
      <c r="DO18" s="923"/>
      <c r="DP18" s="933"/>
      <c r="DQ18" s="922"/>
      <c r="DR18" s="923"/>
      <c r="DS18" s="923"/>
      <c r="DT18" s="923"/>
      <c r="DU18" s="933"/>
      <c r="DV18" s="915"/>
      <c r="DW18" s="916"/>
      <c r="DX18" s="916"/>
      <c r="DY18" s="916"/>
      <c r="DZ18" s="934"/>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5"/>
      <c r="AF19" s="945"/>
      <c r="AG19" s="923"/>
      <c r="AH19" s="923"/>
      <c r="AI19" s="923"/>
      <c r="AJ19" s="946"/>
      <c r="AK19" s="924"/>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2"/>
      <c r="CI19" s="923"/>
      <c r="CJ19" s="923"/>
      <c r="CK19" s="923"/>
      <c r="CL19" s="933"/>
      <c r="CM19" s="922"/>
      <c r="CN19" s="923"/>
      <c r="CO19" s="923"/>
      <c r="CP19" s="923"/>
      <c r="CQ19" s="933"/>
      <c r="CR19" s="922"/>
      <c r="CS19" s="923"/>
      <c r="CT19" s="923"/>
      <c r="CU19" s="923"/>
      <c r="CV19" s="933"/>
      <c r="CW19" s="922"/>
      <c r="CX19" s="923"/>
      <c r="CY19" s="923"/>
      <c r="CZ19" s="923"/>
      <c r="DA19" s="933"/>
      <c r="DB19" s="922"/>
      <c r="DC19" s="923"/>
      <c r="DD19" s="923"/>
      <c r="DE19" s="923"/>
      <c r="DF19" s="933"/>
      <c r="DG19" s="922"/>
      <c r="DH19" s="923"/>
      <c r="DI19" s="923"/>
      <c r="DJ19" s="923"/>
      <c r="DK19" s="933"/>
      <c r="DL19" s="922"/>
      <c r="DM19" s="923"/>
      <c r="DN19" s="923"/>
      <c r="DO19" s="923"/>
      <c r="DP19" s="933"/>
      <c r="DQ19" s="922"/>
      <c r="DR19" s="923"/>
      <c r="DS19" s="923"/>
      <c r="DT19" s="923"/>
      <c r="DU19" s="933"/>
      <c r="DV19" s="915"/>
      <c r="DW19" s="916"/>
      <c r="DX19" s="916"/>
      <c r="DY19" s="916"/>
      <c r="DZ19" s="934"/>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5"/>
      <c r="AF20" s="945"/>
      <c r="AG20" s="923"/>
      <c r="AH20" s="923"/>
      <c r="AI20" s="923"/>
      <c r="AJ20" s="946"/>
      <c r="AK20" s="924"/>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2"/>
      <c r="CI20" s="923"/>
      <c r="CJ20" s="923"/>
      <c r="CK20" s="923"/>
      <c r="CL20" s="933"/>
      <c r="CM20" s="922"/>
      <c r="CN20" s="923"/>
      <c r="CO20" s="923"/>
      <c r="CP20" s="923"/>
      <c r="CQ20" s="933"/>
      <c r="CR20" s="922"/>
      <c r="CS20" s="923"/>
      <c r="CT20" s="923"/>
      <c r="CU20" s="923"/>
      <c r="CV20" s="933"/>
      <c r="CW20" s="922"/>
      <c r="CX20" s="923"/>
      <c r="CY20" s="923"/>
      <c r="CZ20" s="923"/>
      <c r="DA20" s="933"/>
      <c r="DB20" s="922"/>
      <c r="DC20" s="923"/>
      <c r="DD20" s="923"/>
      <c r="DE20" s="923"/>
      <c r="DF20" s="933"/>
      <c r="DG20" s="922"/>
      <c r="DH20" s="923"/>
      <c r="DI20" s="923"/>
      <c r="DJ20" s="923"/>
      <c r="DK20" s="933"/>
      <c r="DL20" s="922"/>
      <c r="DM20" s="923"/>
      <c r="DN20" s="923"/>
      <c r="DO20" s="923"/>
      <c r="DP20" s="933"/>
      <c r="DQ20" s="922"/>
      <c r="DR20" s="923"/>
      <c r="DS20" s="923"/>
      <c r="DT20" s="923"/>
      <c r="DU20" s="933"/>
      <c r="DV20" s="915"/>
      <c r="DW20" s="916"/>
      <c r="DX20" s="916"/>
      <c r="DY20" s="916"/>
      <c r="DZ20" s="934"/>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5"/>
      <c r="AF21" s="945"/>
      <c r="AG21" s="923"/>
      <c r="AH21" s="923"/>
      <c r="AI21" s="923"/>
      <c r="AJ21" s="946"/>
      <c r="AK21" s="924"/>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2"/>
      <c r="CI21" s="923"/>
      <c r="CJ21" s="923"/>
      <c r="CK21" s="923"/>
      <c r="CL21" s="933"/>
      <c r="CM21" s="922"/>
      <c r="CN21" s="923"/>
      <c r="CO21" s="923"/>
      <c r="CP21" s="923"/>
      <c r="CQ21" s="933"/>
      <c r="CR21" s="922"/>
      <c r="CS21" s="923"/>
      <c r="CT21" s="923"/>
      <c r="CU21" s="923"/>
      <c r="CV21" s="933"/>
      <c r="CW21" s="922"/>
      <c r="CX21" s="923"/>
      <c r="CY21" s="923"/>
      <c r="CZ21" s="923"/>
      <c r="DA21" s="933"/>
      <c r="DB21" s="922"/>
      <c r="DC21" s="923"/>
      <c r="DD21" s="923"/>
      <c r="DE21" s="923"/>
      <c r="DF21" s="933"/>
      <c r="DG21" s="922"/>
      <c r="DH21" s="923"/>
      <c r="DI21" s="923"/>
      <c r="DJ21" s="923"/>
      <c r="DK21" s="933"/>
      <c r="DL21" s="922"/>
      <c r="DM21" s="923"/>
      <c r="DN21" s="923"/>
      <c r="DO21" s="923"/>
      <c r="DP21" s="933"/>
      <c r="DQ21" s="922"/>
      <c r="DR21" s="923"/>
      <c r="DS21" s="923"/>
      <c r="DT21" s="923"/>
      <c r="DU21" s="933"/>
      <c r="DV21" s="915"/>
      <c r="DW21" s="916"/>
      <c r="DX21" s="916"/>
      <c r="DY21" s="916"/>
      <c r="DZ21" s="934"/>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66"/>
      <c r="R22" s="967"/>
      <c r="S22" s="967"/>
      <c r="T22" s="967"/>
      <c r="U22" s="967"/>
      <c r="V22" s="967"/>
      <c r="W22" s="967"/>
      <c r="X22" s="967"/>
      <c r="Y22" s="967"/>
      <c r="Z22" s="967"/>
      <c r="AA22" s="967"/>
      <c r="AB22" s="967"/>
      <c r="AC22" s="967"/>
      <c r="AD22" s="967"/>
      <c r="AE22" s="968"/>
      <c r="AF22" s="945"/>
      <c r="AG22" s="923"/>
      <c r="AH22" s="923"/>
      <c r="AI22" s="923"/>
      <c r="AJ22" s="946"/>
      <c r="AK22" s="969"/>
      <c r="AL22" s="967"/>
      <c r="AM22" s="967"/>
      <c r="AN22" s="967"/>
      <c r="AO22" s="967"/>
      <c r="AP22" s="967"/>
      <c r="AQ22" s="967"/>
      <c r="AR22" s="967"/>
      <c r="AS22" s="967"/>
      <c r="AT22" s="967"/>
      <c r="AU22" s="970"/>
      <c r="AV22" s="970"/>
      <c r="AW22" s="970"/>
      <c r="AX22" s="970"/>
      <c r="AY22" s="971"/>
      <c r="AZ22" s="950" t="s">
        <v>450</v>
      </c>
      <c r="BA22" s="950"/>
      <c r="BB22" s="950"/>
      <c r="BC22" s="950"/>
      <c r="BD22" s="951"/>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2"/>
      <c r="CI22" s="923"/>
      <c r="CJ22" s="923"/>
      <c r="CK22" s="923"/>
      <c r="CL22" s="933"/>
      <c r="CM22" s="922"/>
      <c r="CN22" s="923"/>
      <c r="CO22" s="923"/>
      <c r="CP22" s="923"/>
      <c r="CQ22" s="933"/>
      <c r="CR22" s="922"/>
      <c r="CS22" s="923"/>
      <c r="CT22" s="923"/>
      <c r="CU22" s="923"/>
      <c r="CV22" s="933"/>
      <c r="CW22" s="922"/>
      <c r="CX22" s="923"/>
      <c r="CY22" s="923"/>
      <c r="CZ22" s="923"/>
      <c r="DA22" s="933"/>
      <c r="DB22" s="922"/>
      <c r="DC22" s="923"/>
      <c r="DD22" s="923"/>
      <c r="DE22" s="923"/>
      <c r="DF22" s="933"/>
      <c r="DG22" s="922"/>
      <c r="DH22" s="923"/>
      <c r="DI22" s="923"/>
      <c r="DJ22" s="923"/>
      <c r="DK22" s="933"/>
      <c r="DL22" s="922"/>
      <c r="DM22" s="923"/>
      <c r="DN22" s="923"/>
      <c r="DO22" s="923"/>
      <c r="DP22" s="933"/>
      <c r="DQ22" s="922"/>
      <c r="DR22" s="923"/>
      <c r="DS22" s="923"/>
      <c r="DT22" s="923"/>
      <c r="DU22" s="933"/>
      <c r="DV22" s="915"/>
      <c r="DW22" s="916"/>
      <c r="DX22" s="916"/>
      <c r="DY22" s="916"/>
      <c r="DZ22" s="934"/>
      <c r="EA22" s="67"/>
    </row>
    <row r="23" spans="1:131" s="47" customFormat="1" ht="26.25" customHeight="1" x14ac:dyDescent="0.2">
      <c r="A23" s="53" t="s">
        <v>251</v>
      </c>
      <c r="B23" s="893" t="s">
        <v>304</v>
      </c>
      <c r="C23" s="894"/>
      <c r="D23" s="894"/>
      <c r="E23" s="894"/>
      <c r="F23" s="894"/>
      <c r="G23" s="894"/>
      <c r="H23" s="894"/>
      <c r="I23" s="894"/>
      <c r="J23" s="894"/>
      <c r="K23" s="894"/>
      <c r="L23" s="894"/>
      <c r="M23" s="894"/>
      <c r="N23" s="894"/>
      <c r="O23" s="894"/>
      <c r="P23" s="895"/>
      <c r="Q23" s="964">
        <v>22659</v>
      </c>
      <c r="R23" s="905"/>
      <c r="S23" s="905"/>
      <c r="T23" s="905"/>
      <c r="U23" s="905"/>
      <c r="V23" s="905">
        <v>20632</v>
      </c>
      <c r="W23" s="905"/>
      <c r="X23" s="905"/>
      <c r="Y23" s="905"/>
      <c r="Z23" s="905"/>
      <c r="AA23" s="905">
        <v>2027</v>
      </c>
      <c r="AB23" s="905"/>
      <c r="AC23" s="905"/>
      <c r="AD23" s="905"/>
      <c r="AE23" s="965"/>
      <c r="AF23" s="936">
        <v>1700</v>
      </c>
      <c r="AG23" s="905"/>
      <c r="AH23" s="905"/>
      <c r="AI23" s="905"/>
      <c r="AJ23" s="937"/>
      <c r="AK23" s="938"/>
      <c r="AL23" s="904"/>
      <c r="AM23" s="904"/>
      <c r="AN23" s="904"/>
      <c r="AO23" s="904"/>
      <c r="AP23" s="905">
        <v>14281</v>
      </c>
      <c r="AQ23" s="905"/>
      <c r="AR23" s="905"/>
      <c r="AS23" s="905"/>
      <c r="AT23" s="905"/>
      <c r="AU23" s="906"/>
      <c r="AV23" s="906"/>
      <c r="AW23" s="906"/>
      <c r="AX23" s="906"/>
      <c r="AY23" s="907"/>
      <c r="AZ23" s="940" t="s">
        <v>199</v>
      </c>
      <c r="BA23" s="900"/>
      <c r="BB23" s="900"/>
      <c r="BC23" s="900"/>
      <c r="BD23" s="941"/>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2"/>
      <c r="CI23" s="923"/>
      <c r="CJ23" s="923"/>
      <c r="CK23" s="923"/>
      <c r="CL23" s="933"/>
      <c r="CM23" s="922"/>
      <c r="CN23" s="923"/>
      <c r="CO23" s="923"/>
      <c r="CP23" s="923"/>
      <c r="CQ23" s="933"/>
      <c r="CR23" s="922"/>
      <c r="CS23" s="923"/>
      <c r="CT23" s="923"/>
      <c r="CU23" s="923"/>
      <c r="CV23" s="933"/>
      <c r="CW23" s="922"/>
      <c r="CX23" s="923"/>
      <c r="CY23" s="923"/>
      <c r="CZ23" s="923"/>
      <c r="DA23" s="933"/>
      <c r="DB23" s="922"/>
      <c r="DC23" s="923"/>
      <c r="DD23" s="923"/>
      <c r="DE23" s="923"/>
      <c r="DF23" s="933"/>
      <c r="DG23" s="922"/>
      <c r="DH23" s="923"/>
      <c r="DI23" s="923"/>
      <c r="DJ23" s="923"/>
      <c r="DK23" s="933"/>
      <c r="DL23" s="922"/>
      <c r="DM23" s="923"/>
      <c r="DN23" s="923"/>
      <c r="DO23" s="923"/>
      <c r="DP23" s="933"/>
      <c r="DQ23" s="922"/>
      <c r="DR23" s="923"/>
      <c r="DS23" s="923"/>
      <c r="DT23" s="923"/>
      <c r="DU23" s="933"/>
      <c r="DV23" s="915"/>
      <c r="DW23" s="916"/>
      <c r="DX23" s="916"/>
      <c r="DY23" s="916"/>
      <c r="DZ23" s="934"/>
      <c r="EA23" s="67"/>
    </row>
    <row r="24" spans="1:131" s="47" customFormat="1" ht="26.25" customHeight="1" x14ac:dyDescent="0.2">
      <c r="A24" s="962" t="s">
        <v>380</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2"/>
      <c r="CI24" s="923"/>
      <c r="CJ24" s="923"/>
      <c r="CK24" s="923"/>
      <c r="CL24" s="933"/>
      <c r="CM24" s="922"/>
      <c r="CN24" s="923"/>
      <c r="CO24" s="923"/>
      <c r="CP24" s="923"/>
      <c r="CQ24" s="933"/>
      <c r="CR24" s="922"/>
      <c r="CS24" s="923"/>
      <c r="CT24" s="923"/>
      <c r="CU24" s="923"/>
      <c r="CV24" s="933"/>
      <c r="CW24" s="922"/>
      <c r="CX24" s="923"/>
      <c r="CY24" s="923"/>
      <c r="CZ24" s="923"/>
      <c r="DA24" s="933"/>
      <c r="DB24" s="922"/>
      <c r="DC24" s="923"/>
      <c r="DD24" s="923"/>
      <c r="DE24" s="923"/>
      <c r="DF24" s="933"/>
      <c r="DG24" s="922"/>
      <c r="DH24" s="923"/>
      <c r="DI24" s="923"/>
      <c r="DJ24" s="923"/>
      <c r="DK24" s="933"/>
      <c r="DL24" s="922"/>
      <c r="DM24" s="923"/>
      <c r="DN24" s="923"/>
      <c r="DO24" s="923"/>
      <c r="DP24" s="933"/>
      <c r="DQ24" s="922"/>
      <c r="DR24" s="923"/>
      <c r="DS24" s="923"/>
      <c r="DT24" s="923"/>
      <c r="DU24" s="933"/>
      <c r="DV24" s="915"/>
      <c r="DW24" s="916"/>
      <c r="DX24" s="916"/>
      <c r="DY24" s="916"/>
      <c r="DZ24" s="934"/>
      <c r="EA24" s="67"/>
    </row>
    <row r="25" spans="1:131" ht="26.25" customHeight="1" x14ac:dyDescent="0.2">
      <c r="A25" s="963" t="s">
        <v>412</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2"/>
      <c r="CI25" s="923"/>
      <c r="CJ25" s="923"/>
      <c r="CK25" s="923"/>
      <c r="CL25" s="933"/>
      <c r="CM25" s="922"/>
      <c r="CN25" s="923"/>
      <c r="CO25" s="923"/>
      <c r="CP25" s="923"/>
      <c r="CQ25" s="933"/>
      <c r="CR25" s="922"/>
      <c r="CS25" s="923"/>
      <c r="CT25" s="923"/>
      <c r="CU25" s="923"/>
      <c r="CV25" s="933"/>
      <c r="CW25" s="922"/>
      <c r="CX25" s="923"/>
      <c r="CY25" s="923"/>
      <c r="CZ25" s="923"/>
      <c r="DA25" s="933"/>
      <c r="DB25" s="922"/>
      <c r="DC25" s="923"/>
      <c r="DD25" s="923"/>
      <c r="DE25" s="923"/>
      <c r="DF25" s="933"/>
      <c r="DG25" s="922"/>
      <c r="DH25" s="923"/>
      <c r="DI25" s="923"/>
      <c r="DJ25" s="923"/>
      <c r="DK25" s="933"/>
      <c r="DL25" s="922"/>
      <c r="DM25" s="923"/>
      <c r="DN25" s="923"/>
      <c r="DO25" s="923"/>
      <c r="DP25" s="933"/>
      <c r="DQ25" s="922"/>
      <c r="DR25" s="923"/>
      <c r="DS25" s="923"/>
      <c r="DT25" s="923"/>
      <c r="DU25" s="933"/>
      <c r="DV25" s="915"/>
      <c r="DW25" s="916"/>
      <c r="DX25" s="916"/>
      <c r="DY25" s="916"/>
      <c r="DZ25" s="934"/>
      <c r="EA25" s="48"/>
    </row>
    <row r="26" spans="1:131" ht="26.25" customHeight="1" x14ac:dyDescent="0.2">
      <c r="A26" s="661" t="s">
        <v>433</v>
      </c>
      <c r="B26" s="662"/>
      <c r="C26" s="662"/>
      <c r="D26" s="662"/>
      <c r="E26" s="662"/>
      <c r="F26" s="662"/>
      <c r="G26" s="662"/>
      <c r="H26" s="662"/>
      <c r="I26" s="662"/>
      <c r="J26" s="662"/>
      <c r="K26" s="662"/>
      <c r="L26" s="662"/>
      <c r="M26" s="662"/>
      <c r="N26" s="662"/>
      <c r="O26" s="662"/>
      <c r="P26" s="663"/>
      <c r="Q26" s="653" t="s">
        <v>452</v>
      </c>
      <c r="R26" s="654"/>
      <c r="S26" s="654"/>
      <c r="T26" s="654"/>
      <c r="U26" s="655"/>
      <c r="V26" s="653" t="s">
        <v>453</v>
      </c>
      <c r="W26" s="654"/>
      <c r="X26" s="654"/>
      <c r="Y26" s="654"/>
      <c r="Z26" s="655"/>
      <c r="AA26" s="653" t="s">
        <v>454</v>
      </c>
      <c r="AB26" s="654"/>
      <c r="AC26" s="654"/>
      <c r="AD26" s="654"/>
      <c r="AE26" s="654"/>
      <c r="AF26" s="667" t="s">
        <v>248</v>
      </c>
      <c r="AG26" s="668"/>
      <c r="AH26" s="668"/>
      <c r="AI26" s="668"/>
      <c r="AJ26" s="669"/>
      <c r="AK26" s="654" t="s">
        <v>384</v>
      </c>
      <c r="AL26" s="654"/>
      <c r="AM26" s="654"/>
      <c r="AN26" s="654"/>
      <c r="AO26" s="655"/>
      <c r="AP26" s="653" t="s">
        <v>357</v>
      </c>
      <c r="AQ26" s="654"/>
      <c r="AR26" s="654"/>
      <c r="AS26" s="654"/>
      <c r="AT26" s="655"/>
      <c r="AU26" s="653" t="s">
        <v>455</v>
      </c>
      <c r="AV26" s="654"/>
      <c r="AW26" s="654"/>
      <c r="AX26" s="654"/>
      <c r="AY26" s="655"/>
      <c r="AZ26" s="653" t="s">
        <v>456</v>
      </c>
      <c r="BA26" s="654"/>
      <c r="BB26" s="654"/>
      <c r="BC26" s="654"/>
      <c r="BD26" s="655"/>
      <c r="BE26" s="653" t="s">
        <v>439</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2"/>
      <c r="CI26" s="923"/>
      <c r="CJ26" s="923"/>
      <c r="CK26" s="923"/>
      <c r="CL26" s="933"/>
      <c r="CM26" s="922"/>
      <c r="CN26" s="923"/>
      <c r="CO26" s="923"/>
      <c r="CP26" s="923"/>
      <c r="CQ26" s="933"/>
      <c r="CR26" s="922"/>
      <c r="CS26" s="923"/>
      <c r="CT26" s="923"/>
      <c r="CU26" s="923"/>
      <c r="CV26" s="933"/>
      <c r="CW26" s="922"/>
      <c r="CX26" s="923"/>
      <c r="CY26" s="923"/>
      <c r="CZ26" s="923"/>
      <c r="DA26" s="933"/>
      <c r="DB26" s="922"/>
      <c r="DC26" s="923"/>
      <c r="DD26" s="923"/>
      <c r="DE26" s="923"/>
      <c r="DF26" s="933"/>
      <c r="DG26" s="922"/>
      <c r="DH26" s="923"/>
      <c r="DI26" s="923"/>
      <c r="DJ26" s="923"/>
      <c r="DK26" s="933"/>
      <c r="DL26" s="922"/>
      <c r="DM26" s="923"/>
      <c r="DN26" s="923"/>
      <c r="DO26" s="923"/>
      <c r="DP26" s="933"/>
      <c r="DQ26" s="922"/>
      <c r="DR26" s="923"/>
      <c r="DS26" s="923"/>
      <c r="DT26" s="923"/>
      <c r="DU26" s="933"/>
      <c r="DV26" s="915"/>
      <c r="DW26" s="916"/>
      <c r="DX26" s="916"/>
      <c r="DY26" s="916"/>
      <c r="DZ26" s="93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2"/>
      <c r="CI27" s="923"/>
      <c r="CJ27" s="923"/>
      <c r="CK27" s="923"/>
      <c r="CL27" s="933"/>
      <c r="CM27" s="922"/>
      <c r="CN27" s="923"/>
      <c r="CO27" s="923"/>
      <c r="CP27" s="923"/>
      <c r="CQ27" s="933"/>
      <c r="CR27" s="922"/>
      <c r="CS27" s="923"/>
      <c r="CT27" s="923"/>
      <c r="CU27" s="923"/>
      <c r="CV27" s="933"/>
      <c r="CW27" s="922"/>
      <c r="CX27" s="923"/>
      <c r="CY27" s="923"/>
      <c r="CZ27" s="923"/>
      <c r="DA27" s="933"/>
      <c r="DB27" s="922"/>
      <c r="DC27" s="923"/>
      <c r="DD27" s="923"/>
      <c r="DE27" s="923"/>
      <c r="DF27" s="933"/>
      <c r="DG27" s="922"/>
      <c r="DH27" s="923"/>
      <c r="DI27" s="923"/>
      <c r="DJ27" s="923"/>
      <c r="DK27" s="933"/>
      <c r="DL27" s="922"/>
      <c r="DM27" s="923"/>
      <c r="DN27" s="923"/>
      <c r="DO27" s="923"/>
      <c r="DP27" s="933"/>
      <c r="DQ27" s="922"/>
      <c r="DR27" s="923"/>
      <c r="DS27" s="923"/>
      <c r="DT27" s="923"/>
      <c r="DU27" s="933"/>
      <c r="DV27" s="915"/>
      <c r="DW27" s="916"/>
      <c r="DX27" s="916"/>
      <c r="DY27" s="916"/>
      <c r="DZ27" s="934"/>
      <c r="EA27" s="48"/>
    </row>
    <row r="28" spans="1:131" ht="26.25" customHeight="1" x14ac:dyDescent="0.2">
      <c r="A28" s="54">
        <v>1</v>
      </c>
      <c r="B28" s="926" t="s">
        <v>457</v>
      </c>
      <c r="C28" s="927"/>
      <c r="D28" s="927"/>
      <c r="E28" s="927"/>
      <c r="F28" s="927"/>
      <c r="G28" s="927"/>
      <c r="H28" s="927"/>
      <c r="I28" s="927"/>
      <c r="J28" s="927"/>
      <c r="K28" s="927"/>
      <c r="L28" s="927"/>
      <c r="M28" s="927"/>
      <c r="N28" s="927"/>
      <c r="O28" s="927"/>
      <c r="P28" s="928"/>
      <c r="Q28" s="953">
        <v>4074</v>
      </c>
      <c r="R28" s="954"/>
      <c r="S28" s="954"/>
      <c r="T28" s="954"/>
      <c r="U28" s="954"/>
      <c r="V28" s="954">
        <v>3885</v>
      </c>
      <c r="W28" s="954"/>
      <c r="X28" s="954"/>
      <c r="Y28" s="954"/>
      <c r="Z28" s="954"/>
      <c r="AA28" s="954">
        <v>189</v>
      </c>
      <c r="AB28" s="954"/>
      <c r="AC28" s="954"/>
      <c r="AD28" s="954"/>
      <c r="AE28" s="955"/>
      <c r="AF28" s="956">
        <v>189</v>
      </c>
      <c r="AG28" s="954"/>
      <c r="AH28" s="954"/>
      <c r="AI28" s="954"/>
      <c r="AJ28" s="957"/>
      <c r="AK28" s="958">
        <v>255</v>
      </c>
      <c r="AL28" s="954"/>
      <c r="AM28" s="954"/>
      <c r="AN28" s="954"/>
      <c r="AO28" s="954"/>
      <c r="AP28" s="954" t="s">
        <v>199</v>
      </c>
      <c r="AQ28" s="954"/>
      <c r="AR28" s="954"/>
      <c r="AS28" s="954"/>
      <c r="AT28" s="954"/>
      <c r="AU28" s="954" t="s">
        <v>199</v>
      </c>
      <c r="AV28" s="954"/>
      <c r="AW28" s="954"/>
      <c r="AX28" s="954"/>
      <c r="AY28" s="954"/>
      <c r="AZ28" s="959" t="s">
        <v>199</v>
      </c>
      <c r="BA28" s="959"/>
      <c r="BB28" s="959"/>
      <c r="BC28" s="959"/>
      <c r="BD28" s="959"/>
      <c r="BE28" s="960"/>
      <c r="BF28" s="960"/>
      <c r="BG28" s="960"/>
      <c r="BH28" s="960"/>
      <c r="BI28" s="961"/>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2"/>
      <c r="CI28" s="923"/>
      <c r="CJ28" s="923"/>
      <c r="CK28" s="923"/>
      <c r="CL28" s="933"/>
      <c r="CM28" s="922"/>
      <c r="CN28" s="923"/>
      <c r="CO28" s="923"/>
      <c r="CP28" s="923"/>
      <c r="CQ28" s="933"/>
      <c r="CR28" s="922"/>
      <c r="CS28" s="923"/>
      <c r="CT28" s="923"/>
      <c r="CU28" s="923"/>
      <c r="CV28" s="933"/>
      <c r="CW28" s="922"/>
      <c r="CX28" s="923"/>
      <c r="CY28" s="923"/>
      <c r="CZ28" s="923"/>
      <c r="DA28" s="933"/>
      <c r="DB28" s="922"/>
      <c r="DC28" s="923"/>
      <c r="DD28" s="923"/>
      <c r="DE28" s="923"/>
      <c r="DF28" s="933"/>
      <c r="DG28" s="922"/>
      <c r="DH28" s="923"/>
      <c r="DI28" s="923"/>
      <c r="DJ28" s="923"/>
      <c r="DK28" s="933"/>
      <c r="DL28" s="922"/>
      <c r="DM28" s="923"/>
      <c r="DN28" s="923"/>
      <c r="DO28" s="923"/>
      <c r="DP28" s="933"/>
      <c r="DQ28" s="922"/>
      <c r="DR28" s="923"/>
      <c r="DS28" s="923"/>
      <c r="DT28" s="923"/>
      <c r="DU28" s="933"/>
      <c r="DV28" s="915"/>
      <c r="DW28" s="916"/>
      <c r="DX28" s="916"/>
      <c r="DY28" s="916"/>
      <c r="DZ28" s="934"/>
      <c r="EA28" s="48"/>
    </row>
    <row r="29" spans="1:131" ht="26.25" customHeight="1" x14ac:dyDescent="0.2">
      <c r="A29" s="54">
        <v>2</v>
      </c>
      <c r="B29" s="915" t="s">
        <v>27</v>
      </c>
      <c r="C29" s="916"/>
      <c r="D29" s="916"/>
      <c r="E29" s="916"/>
      <c r="F29" s="916"/>
      <c r="G29" s="916"/>
      <c r="H29" s="916"/>
      <c r="I29" s="916"/>
      <c r="J29" s="916"/>
      <c r="K29" s="916"/>
      <c r="L29" s="916"/>
      <c r="M29" s="916"/>
      <c r="N29" s="916"/>
      <c r="O29" s="916"/>
      <c r="P29" s="917"/>
      <c r="Q29" s="918">
        <v>3657</v>
      </c>
      <c r="R29" s="919"/>
      <c r="S29" s="919"/>
      <c r="T29" s="919"/>
      <c r="U29" s="919"/>
      <c r="V29" s="919">
        <v>3403</v>
      </c>
      <c r="W29" s="919"/>
      <c r="X29" s="919"/>
      <c r="Y29" s="919"/>
      <c r="Z29" s="919"/>
      <c r="AA29" s="919">
        <v>255</v>
      </c>
      <c r="AB29" s="919"/>
      <c r="AC29" s="919"/>
      <c r="AD29" s="919"/>
      <c r="AE29" s="925"/>
      <c r="AF29" s="945">
        <v>255</v>
      </c>
      <c r="AG29" s="923"/>
      <c r="AH29" s="923"/>
      <c r="AI29" s="923"/>
      <c r="AJ29" s="946"/>
      <c r="AK29" s="924">
        <v>104</v>
      </c>
      <c r="AL29" s="919"/>
      <c r="AM29" s="919"/>
      <c r="AN29" s="919"/>
      <c r="AO29" s="919"/>
      <c r="AP29" s="919" t="s">
        <v>199</v>
      </c>
      <c r="AQ29" s="919"/>
      <c r="AR29" s="919"/>
      <c r="AS29" s="919"/>
      <c r="AT29" s="919"/>
      <c r="AU29" s="919" t="s">
        <v>199</v>
      </c>
      <c r="AV29" s="919"/>
      <c r="AW29" s="919"/>
      <c r="AX29" s="919"/>
      <c r="AY29" s="919"/>
      <c r="AZ29" s="952" t="s">
        <v>199</v>
      </c>
      <c r="BA29" s="952"/>
      <c r="BB29" s="952"/>
      <c r="BC29" s="952"/>
      <c r="BD29" s="952"/>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2"/>
      <c r="CI29" s="923"/>
      <c r="CJ29" s="923"/>
      <c r="CK29" s="923"/>
      <c r="CL29" s="933"/>
      <c r="CM29" s="922"/>
      <c r="CN29" s="923"/>
      <c r="CO29" s="923"/>
      <c r="CP29" s="923"/>
      <c r="CQ29" s="933"/>
      <c r="CR29" s="922"/>
      <c r="CS29" s="923"/>
      <c r="CT29" s="923"/>
      <c r="CU29" s="923"/>
      <c r="CV29" s="933"/>
      <c r="CW29" s="922"/>
      <c r="CX29" s="923"/>
      <c r="CY29" s="923"/>
      <c r="CZ29" s="923"/>
      <c r="DA29" s="933"/>
      <c r="DB29" s="922"/>
      <c r="DC29" s="923"/>
      <c r="DD29" s="923"/>
      <c r="DE29" s="923"/>
      <c r="DF29" s="933"/>
      <c r="DG29" s="922"/>
      <c r="DH29" s="923"/>
      <c r="DI29" s="923"/>
      <c r="DJ29" s="923"/>
      <c r="DK29" s="933"/>
      <c r="DL29" s="922"/>
      <c r="DM29" s="923"/>
      <c r="DN29" s="923"/>
      <c r="DO29" s="923"/>
      <c r="DP29" s="933"/>
      <c r="DQ29" s="922"/>
      <c r="DR29" s="923"/>
      <c r="DS29" s="923"/>
      <c r="DT29" s="923"/>
      <c r="DU29" s="933"/>
      <c r="DV29" s="915"/>
      <c r="DW29" s="916"/>
      <c r="DX29" s="916"/>
      <c r="DY29" s="916"/>
      <c r="DZ29" s="934"/>
      <c r="EA29" s="48"/>
    </row>
    <row r="30" spans="1:131" ht="26.25" customHeight="1" x14ac:dyDescent="0.2">
      <c r="A30" s="54">
        <v>3</v>
      </c>
      <c r="B30" s="915" t="s">
        <v>224</v>
      </c>
      <c r="C30" s="916"/>
      <c r="D30" s="916"/>
      <c r="E30" s="916"/>
      <c r="F30" s="916"/>
      <c r="G30" s="916"/>
      <c r="H30" s="916"/>
      <c r="I30" s="916"/>
      <c r="J30" s="916"/>
      <c r="K30" s="916"/>
      <c r="L30" s="916"/>
      <c r="M30" s="916"/>
      <c r="N30" s="916"/>
      <c r="O30" s="916"/>
      <c r="P30" s="917"/>
      <c r="Q30" s="918">
        <v>492</v>
      </c>
      <c r="R30" s="919"/>
      <c r="S30" s="919"/>
      <c r="T30" s="919"/>
      <c r="U30" s="919"/>
      <c r="V30" s="919">
        <v>485</v>
      </c>
      <c r="W30" s="919"/>
      <c r="X30" s="919"/>
      <c r="Y30" s="919"/>
      <c r="Z30" s="919"/>
      <c r="AA30" s="919">
        <v>7</v>
      </c>
      <c r="AB30" s="919"/>
      <c r="AC30" s="919"/>
      <c r="AD30" s="919"/>
      <c r="AE30" s="925"/>
      <c r="AF30" s="945">
        <v>7</v>
      </c>
      <c r="AG30" s="923"/>
      <c r="AH30" s="923"/>
      <c r="AI30" s="923"/>
      <c r="AJ30" s="946"/>
      <c r="AK30" s="924">
        <v>541</v>
      </c>
      <c r="AL30" s="919"/>
      <c r="AM30" s="919"/>
      <c r="AN30" s="919"/>
      <c r="AO30" s="919"/>
      <c r="AP30" s="919" t="s">
        <v>199</v>
      </c>
      <c r="AQ30" s="919"/>
      <c r="AR30" s="919"/>
      <c r="AS30" s="919"/>
      <c r="AT30" s="919"/>
      <c r="AU30" s="919" t="s">
        <v>199</v>
      </c>
      <c r="AV30" s="919"/>
      <c r="AW30" s="919"/>
      <c r="AX30" s="919"/>
      <c r="AY30" s="919"/>
      <c r="AZ30" s="952" t="s">
        <v>199</v>
      </c>
      <c r="BA30" s="952"/>
      <c r="BB30" s="952"/>
      <c r="BC30" s="952"/>
      <c r="BD30" s="952"/>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2"/>
      <c r="CI30" s="923"/>
      <c r="CJ30" s="923"/>
      <c r="CK30" s="923"/>
      <c r="CL30" s="933"/>
      <c r="CM30" s="922"/>
      <c r="CN30" s="923"/>
      <c r="CO30" s="923"/>
      <c r="CP30" s="923"/>
      <c r="CQ30" s="933"/>
      <c r="CR30" s="922"/>
      <c r="CS30" s="923"/>
      <c r="CT30" s="923"/>
      <c r="CU30" s="923"/>
      <c r="CV30" s="933"/>
      <c r="CW30" s="922"/>
      <c r="CX30" s="923"/>
      <c r="CY30" s="923"/>
      <c r="CZ30" s="923"/>
      <c r="DA30" s="933"/>
      <c r="DB30" s="922"/>
      <c r="DC30" s="923"/>
      <c r="DD30" s="923"/>
      <c r="DE30" s="923"/>
      <c r="DF30" s="933"/>
      <c r="DG30" s="922"/>
      <c r="DH30" s="923"/>
      <c r="DI30" s="923"/>
      <c r="DJ30" s="923"/>
      <c r="DK30" s="933"/>
      <c r="DL30" s="922"/>
      <c r="DM30" s="923"/>
      <c r="DN30" s="923"/>
      <c r="DO30" s="923"/>
      <c r="DP30" s="933"/>
      <c r="DQ30" s="922"/>
      <c r="DR30" s="923"/>
      <c r="DS30" s="923"/>
      <c r="DT30" s="923"/>
      <c r="DU30" s="933"/>
      <c r="DV30" s="915"/>
      <c r="DW30" s="916"/>
      <c r="DX30" s="916"/>
      <c r="DY30" s="916"/>
      <c r="DZ30" s="934"/>
      <c r="EA30" s="48"/>
    </row>
    <row r="31" spans="1:131" ht="26.25" customHeight="1" x14ac:dyDescent="0.2">
      <c r="A31" s="54">
        <v>4</v>
      </c>
      <c r="B31" s="915" t="s">
        <v>458</v>
      </c>
      <c r="C31" s="916"/>
      <c r="D31" s="916"/>
      <c r="E31" s="916"/>
      <c r="F31" s="916"/>
      <c r="G31" s="916"/>
      <c r="H31" s="916"/>
      <c r="I31" s="916"/>
      <c r="J31" s="916"/>
      <c r="K31" s="916"/>
      <c r="L31" s="916"/>
      <c r="M31" s="916"/>
      <c r="N31" s="916"/>
      <c r="O31" s="916"/>
      <c r="P31" s="917"/>
      <c r="Q31" s="918">
        <v>824</v>
      </c>
      <c r="R31" s="919"/>
      <c r="S31" s="919"/>
      <c r="T31" s="919"/>
      <c r="U31" s="919"/>
      <c r="V31" s="919">
        <v>780</v>
      </c>
      <c r="W31" s="919"/>
      <c r="X31" s="919"/>
      <c r="Y31" s="919"/>
      <c r="Z31" s="919"/>
      <c r="AA31" s="919">
        <v>44</v>
      </c>
      <c r="AB31" s="919"/>
      <c r="AC31" s="919"/>
      <c r="AD31" s="919"/>
      <c r="AE31" s="925"/>
      <c r="AF31" s="945">
        <v>1888</v>
      </c>
      <c r="AG31" s="923"/>
      <c r="AH31" s="923"/>
      <c r="AI31" s="923"/>
      <c r="AJ31" s="946"/>
      <c r="AK31" s="924">
        <v>25</v>
      </c>
      <c r="AL31" s="919"/>
      <c r="AM31" s="919"/>
      <c r="AN31" s="919"/>
      <c r="AO31" s="919"/>
      <c r="AP31" s="919">
        <v>5168</v>
      </c>
      <c r="AQ31" s="919"/>
      <c r="AR31" s="919"/>
      <c r="AS31" s="919"/>
      <c r="AT31" s="919"/>
      <c r="AU31" s="919">
        <v>98</v>
      </c>
      <c r="AV31" s="919"/>
      <c r="AW31" s="919"/>
      <c r="AX31" s="919"/>
      <c r="AY31" s="919"/>
      <c r="AZ31" s="952" t="s">
        <v>199</v>
      </c>
      <c r="BA31" s="952"/>
      <c r="BB31" s="952"/>
      <c r="BC31" s="952"/>
      <c r="BD31" s="952"/>
      <c r="BE31" s="920" t="s">
        <v>459</v>
      </c>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2"/>
      <c r="CI31" s="923"/>
      <c r="CJ31" s="923"/>
      <c r="CK31" s="923"/>
      <c r="CL31" s="933"/>
      <c r="CM31" s="922"/>
      <c r="CN31" s="923"/>
      <c r="CO31" s="923"/>
      <c r="CP31" s="923"/>
      <c r="CQ31" s="933"/>
      <c r="CR31" s="922"/>
      <c r="CS31" s="923"/>
      <c r="CT31" s="923"/>
      <c r="CU31" s="923"/>
      <c r="CV31" s="933"/>
      <c r="CW31" s="922"/>
      <c r="CX31" s="923"/>
      <c r="CY31" s="923"/>
      <c r="CZ31" s="923"/>
      <c r="DA31" s="933"/>
      <c r="DB31" s="922"/>
      <c r="DC31" s="923"/>
      <c r="DD31" s="923"/>
      <c r="DE31" s="923"/>
      <c r="DF31" s="933"/>
      <c r="DG31" s="922"/>
      <c r="DH31" s="923"/>
      <c r="DI31" s="923"/>
      <c r="DJ31" s="923"/>
      <c r="DK31" s="933"/>
      <c r="DL31" s="922"/>
      <c r="DM31" s="923"/>
      <c r="DN31" s="923"/>
      <c r="DO31" s="923"/>
      <c r="DP31" s="933"/>
      <c r="DQ31" s="922"/>
      <c r="DR31" s="923"/>
      <c r="DS31" s="923"/>
      <c r="DT31" s="923"/>
      <c r="DU31" s="933"/>
      <c r="DV31" s="915"/>
      <c r="DW31" s="916"/>
      <c r="DX31" s="916"/>
      <c r="DY31" s="916"/>
      <c r="DZ31" s="934"/>
      <c r="EA31" s="48"/>
    </row>
    <row r="32" spans="1:131" ht="26.25" customHeight="1" x14ac:dyDescent="0.2">
      <c r="A32" s="54">
        <v>5</v>
      </c>
      <c r="B32" s="915" t="s">
        <v>350</v>
      </c>
      <c r="C32" s="916"/>
      <c r="D32" s="916"/>
      <c r="E32" s="916"/>
      <c r="F32" s="916"/>
      <c r="G32" s="916"/>
      <c r="H32" s="916"/>
      <c r="I32" s="916"/>
      <c r="J32" s="916"/>
      <c r="K32" s="916"/>
      <c r="L32" s="916"/>
      <c r="M32" s="916"/>
      <c r="N32" s="916"/>
      <c r="O32" s="916"/>
      <c r="P32" s="917"/>
      <c r="Q32" s="918">
        <v>1042</v>
      </c>
      <c r="R32" s="919"/>
      <c r="S32" s="919"/>
      <c r="T32" s="919"/>
      <c r="U32" s="919"/>
      <c r="V32" s="919">
        <v>830</v>
      </c>
      <c r="W32" s="919"/>
      <c r="X32" s="919"/>
      <c r="Y32" s="919"/>
      <c r="Z32" s="919"/>
      <c r="AA32" s="919">
        <v>211</v>
      </c>
      <c r="AB32" s="919"/>
      <c r="AC32" s="919"/>
      <c r="AD32" s="919"/>
      <c r="AE32" s="925"/>
      <c r="AF32" s="945">
        <v>207</v>
      </c>
      <c r="AG32" s="923"/>
      <c r="AH32" s="923"/>
      <c r="AI32" s="923"/>
      <c r="AJ32" s="946"/>
      <c r="AK32" s="924">
        <v>568</v>
      </c>
      <c r="AL32" s="919"/>
      <c r="AM32" s="919"/>
      <c r="AN32" s="919"/>
      <c r="AO32" s="919"/>
      <c r="AP32" s="919">
        <v>5384</v>
      </c>
      <c r="AQ32" s="919"/>
      <c r="AR32" s="919"/>
      <c r="AS32" s="919"/>
      <c r="AT32" s="919"/>
      <c r="AU32" s="919">
        <v>4366</v>
      </c>
      <c r="AV32" s="919"/>
      <c r="AW32" s="919"/>
      <c r="AX32" s="919"/>
      <c r="AY32" s="919"/>
      <c r="AZ32" s="952" t="s">
        <v>199</v>
      </c>
      <c r="BA32" s="952"/>
      <c r="BB32" s="952"/>
      <c r="BC32" s="952"/>
      <c r="BD32" s="952"/>
      <c r="BE32" s="920" t="s">
        <v>459</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2"/>
      <c r="CI32" s="923"/>
      <c r="CJ32" s="923"/>
      <c r="CK32" s="923"/>
      <c r="CL32" s="933"/>
      <c r="CM32" s="922"/>
      <c r="CN32" s="923"/>
      <c r="CO32" s="923"/>
      <c r="CP32" s="923"/>
      <c r="CQ32" s="933"/>
      <c r="CR32" s="922"/>
      <c r="CS32" s="923"/>
      <c r="CT32" s="923"/>
      <c r="CU32" s="923"/>
      <c r="CV32" s="933"/>
      <c r="CW32" s="922"/>
      <c r="CX32" s="923"/>
      <c r="CY32" s="923"/>
      <c r="CZ32" s="923"/>
      <c r="DA32" s="933"/>
      <c r="DB32" s="922"/>
      <c r="DC32" s="923"/>
      <c r="DD32" s="923"/>
      <c r="DE32" s="923"/>
      <c r="DF32" s="933"/>
      <c r="DG32" s="922"/>
      <c r="DH32" s="923"/>
      <c r="DI32" s="923"/>
      <c r="DJ32" s="923"/>
      <c r="DK32" s="933"/>
      <c r="DL32" s="922"/>
      <c r="DM32" s="923"/>
      <c r="DN32" s="923"/>
      <c r="DO32" s="923"/>
      <c r="DP32" s="933"/>
      <c r="DQ32" s="922"/>
      <c r="DR32" s="923"/>
      <c r="DS32" s="923"/>
      <c r="DT32" s="923"/>
      <c r="DU32" s="933"/>
      <c r="DV32" s="915"/>
      <c r="DW32" s="916"/>
      <c r="DX32" s="916"/>
      <c r="DY32" s="916"/>
      <c r="DZ32" s="934"/>
      <c r="EA32" s="48"/>
    </row>
    <row r="33" spans="1:131" ht="26.25" customHeight="1" x14ac:dyDescent="0.2">
      <c r="A33" s="54">
        <v>6</v>
      </c>
      <c r="B33" s="915"/>
      <c r="C33" s="916"/>
      <c r="D33" s="916"/>
      <c r="E33" s="916"/>
      <c r="F33" s="916"/>
      <c r="G33" s="916"/>
      <c r="H33" s="916"/>
      <c r="I33" s="916"/>
      <c r="J33" s="916"/>
      <c r="K33" s="916"/>
      <c r="L33" s="916"/>
      <c r="M33" s="916"/>
      <c r="N33" s="916"/>
      <c r="O33" s="916"/>
      <c r="P33" s="917"/>
      <c r="Q33" s="918"/>
      <c r="R33" s="919"/>
      <c r="S33" s="919"/>
      <c r="T33" s="919"/>
      <c r="U33" s="919"/>
      <c r="V33" s="919"/>
      <c r="W33" s="919"/>
      <c r="X33" s="919"/>
      <c r="Y33" s="919"/>
      <c r="Z33" s="919"/>
      <c r="AA33" s="919"/>
      <c r="AB33" s="919"/>
      <c r="AC33" s="919"/>
      <c r="AD33" s="919"/>
      <c r="AE33" s="925"/>
      <c r="AF33" s="945"/>
      <c r="AG33" s="923"/>
      <c r="AH33" s="923"/>
      <c r="AI33" s="923"/>
      <c r="AJ33" s="946"/>
      <c r="AK33" s="924"/>
      <c r="AL33" s="919"/>
      <c r="AM33" s="919"/>
      <c r="AN33" s="919"/>
      <c r="AO33" s="919"/>
      <c r="AP33" s="919"/>
      <c r="AQ33" s="919"/>
      <c r="AR33" s="919"/>
      <c r="AS33" s="919"/>
      <c r="AT33" s="919"/>
      <c r="AU33" s="919"/>
      <c r="AV33" s="919"/>
      <c r="AW33" s="919"/>
      <c r="AX33" s="919"/>
      <c r="AY33" s="919"/>
      <c r="AZ33" s="952"/>
      <c r="BA33" s="952"/>
      <c r="BB33" s="952"/>
      <c r="BC33" s="952"/>
      <c r="BD33" s="952"/>
      <c r="BE33" s="920"/>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2"/>
      <c r="CI33" s="923"/>
      <c r="CJ33" s="923"/>
      <c r="CK33" s="923"/>
      <c r="CL33" s="933"/>
      <c r="CM33" s="922"/>
      <c r="CN33" s="923"/>
      <c r="CO33" s="923"/>
      <c r="CP33" s="923"/>
      <c r="CQ33" s="933"/>
      <c r="CR33" s="922"/>
      <c r="CS33" s="923"/>
      <c r="CT33" s="923"/>
      <c r="CU33" s="923"/>
      <c r="CV33" s="933"/>
      <c r="CW33" s="922"/>
      <c r="CX33" s="923"/>
      <c r="CY33" s="923"/>
      <c r="CZ33" s="923"/>
      <c r="DA33" s="933"/>
      <c r="DB33" s="922"/>
      <c r="DC33" s="923"/>
      <c r="DD33" s="923"/>
      <c r="DE33" s="923"/>
      <c r="DF33" s="933"/>
      <c r="DG33" s="922"/>
      <c r="DH33" s="923"/>
      <c r="DI33" s="923"/>
      <c r="DJ33" s="923"/>
      <c r="DK33" s="933"/>
      <c r="DL33" s="922"/>
      <c r="DM33" s="923"/>
      <c r="DN33" s="923"/>
      <c r="DO33" s="923"/>
      <c r="DP33" s="933"/>
      <c r="DQ33" s="922"/>
      <c r="DR33" s="923"/>
      <c r="DS33" s="923"/>
      <c r="DT33" s="923"/>
      <c r="DU33" s="933"/>
      <c r="DV33" s="915"/>
      <c r="DW33" s="916"/>
      <c r="DX33" s="916"/>
      <c r="DY33" s="916"/>
      <c r="DZ33" s="934"/>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5"/>
      <c r="AF34" s="945"/>
      <c r="AG34" s="923"/>
      <c r="AH34" s="923"/>
      <c r="AI34" s="923"/>
      <c r="AJ34" s="946"/>
      <c r="AK34" s="924"/>
      <c r="AL34" s="919"/>
      <c r="AM34" s="919"/>
      <c r="AN34" s="919"/>
      <c r="AO34" s="919"/>
      <c r="AP34" s="919"/>
      <c r="AQ34" s="919"/>
      <c r="AR34" s="919"/>
      <c r="AS34" s="919"/>
      <c r="AT34" s="919"/>
      <c r="AU34" s="919"/>
      <c r="AV34" s="919"/>
      <c r="AW34" s="919"/>
      <c r="AX34" s="919"/>
      <c r="AY34" s="919"/>
      <c r="AZ34" s="952"/>
      <c r="BA34" s="952"/>
      <c r="BB34" s="952"/>
      <c r="BC34" s="952"/>
      <c r="BD34" s="952"/>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2"/>
      <c r="CI34" s="923"/>
      <c r="CJ34" s="923"/>
      <c r="CK34" s="923"/>
      <c r="CL34" s="933"/>
      <c r="CM34" s="922"/>
      <c r="CN34" s="923"/>
      <c r="CO34" s="923"/>
      <c r="CP34" s="923"/>
      <c r="CQ34" s="933"/>
      <c r="CR34" s="922"/>
      <c r="CS34" s="923"/>
      <c r="CT34" s="923"/>
      <c r="CU34" s="923"/>
      <c r="CV34" s="933"/>
      <c r="CW34" s="922"/>
      <c r="CX34" s="923"/>
      <c r="CY34" s="923"/>
      <c r="CZ34" s="923"/>
      <c r="DA34" s="933"/>
      <c r="DB34" s="922"/>
      <c r="DC34" s="923"/>
      <c r="DD34" s="923"/>
      <c r="DE34" s="923"/>
      <c r="DF34" s="933"/>
      <c r="DG34" s="922"/>
      <c r="DH34" s="923"/>
      <c r="DI34" s="923"/>
      <c r="DJ34" s="923"/>
      <c r="DK34" s="933"/>
      <c r="DL34" s="922"/>
      <c r="DM34" s="923"/>
      <c r="DN34" s="923"/>
      <c r="DO34" s="923"/>
      <c r="DP34" s="933"/>
      <c r="DQ34" s="922"/>
      <c r="DR34" s="923"/>
      <c r="DS34" s="923"/>
      <c r="DT34" s="923"/>
      <c r="DU34" s="933"/>
      <c r="DV34" s="915"/>
      <c r="DW34" s="916"/>
      <c r="DX34" s="916"/>
      <c r="DY34" s="916"/>
      <c r="DZ34" s="934"/>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5"/>
      <c r="AF35" s="945"/>
      <c r="AG35" s="923"/>
      <c r="AH35" s="923"/>
      <c r="AI35" s="923"/>
      <c r="AJ35" s="946"/>
      <c r="AK35" s="924"/>
      <c r="AL35" s="919"/>
      <c r="AM35" s="919"/>
      <c r="AN35" s="919"/>
      <c r="AO35" s="919"/>
      <c r="AP35" s="919"/>
      <c r="AQ35" s="919"/>
      <c r="AR35" s="919"/>
      <c r="AS35" s="919"/>
      <c r="AT35" s="919"/>
      <c r="AU35" s="919"/>
      <c r="AV35" s="919"/>
      <c r="AW35" s="919"/>
      <c r="AX35" s="919"/>
      <c r="AY35" s="919"/>
      <c r="AZ35" s="952"/>
      <c r="BA35" s="952"/>
      <c r="BB35" s="952"/>
      <c r="BC35" s="952"/>
      <c r="BD35" s="952"/>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2"/>
      <c r="CI35" s="923"/>
      <c r="CJ35" s="923"/>
      <c r="CK35" s="923"/>
      <c r="CL35" s="933"/>
      <c r="CM35" s="922"/>
      <c r="CN35" s="923"/>
      <c r="CO35" s="923"/>
      <c r="CP35" s="923"/>
      <c r="CQ35" s="933"/>
      <c r="CR35" s="922"/>
      <c r="CS35" s="923"/>
      <c r="CT35" s="923"/>
      <c r="CU35" s="923"/>
      <c r="CV35" s="933"/>
      <c r="CW35" s="922"/>
      <c r="CX35" s="923"/>
      <c r="CY35" s="923"/>
      <c r="CZ35" s="923"/>
      <c r="DA35" s="933"/>
      <c r="DB35" s="922"/>
      <c r="DC35" s="923"/>
      <c r="DD35" s="923"/>
      <c r="DE35" s="923"/>
      <c r="DF35" s="933"/>
      <c r="DG35" s="922"/>
      <c r="DH35" s="923"/>
      <c r="DI35" s="923"/>
      <c r="DJ35" s="923"/>
      <c r="DK35" s="933"/>
      <c r="DL35" s="922"/>
      <c r="DM35" s="923"/>
      <c r="DN35" s="923"/>
      <c r="DO35" s="923"/>
      <c r="DP35" s="933"/>
      <c r="DQ35" s="922"/>
      <c r="DR35" s="923"/>
      <c r="DS35" s="923"/>
      <c r="DT35" s="923"/>
      <c r="DU35" s="933"/>
      <c r="DV35" s="915"/>
      <c r="DW35" s="916"/>
      <c r="DX35" s="916"/>
      <c r="DY35" s="916"/>
      <c r="DZ35" s="934"/>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5"/>
      <c r="AF36" s="945"/>
      <c r="AG36" s="923"/>
      <c r="AH36" s="923"/>
      <c r="AI36" s="923"/>
      <c r="AJ36" s="946"/>
      <c r="AK36" s="924"/>
      <c r="AL36" s="919"/>
      <c r="AM36" s="919"/>
      <c r="AN36" s="919"/>
      <c r="AO36" s="919"/>
      <c r="AP36" s="919"/>
      <c r="AQ36" s="919"/>
      <c r="AR36" s="919"/>
      <c r="AS36" s="919"/>
      <c r="AT36" s="919"/>
      <c r="AU36" s="919"/>
      <c r="AV36" s="919"/>
      <c r="AW36" s="919"/>
      <c r="AX36" s="919"/>
      <c r="AY36" s="919"/>
      <c r="AZ36" s="952"/>
      <c r="BA36" s="952"/>
      <c r="BB36" s="952"/>
      <c r="BC36" s="952"/>
      <c r="BD36" s="952"/>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2"/>
      <c r="CI36" s="923"/>
      <c r="CJ36" s="923"/>
      <c r="CK36" s="923"/>
      <c r="CL36" s="933"/>
      <c r="CM36" s="922"/>
      <c r="CN36" s="923"/>
      <c r="CO36" s="923"/>
      <c r="CP36" s="923"/>
      <c r="CQ36" s="933"/>
      <c r="CR36" s="922"/>
      <c r="CS36" s="923"/>
      <c r="CT36" s="923"/>
      <c r="CU36" s="923"/>
      <c r="CV36" s="933"/>
      <c r="CW36" s="922"/>
      <c r="CX36" s="923"/>
      <c r="CY36" s="923"/>
      <c r="CZ36" s="923"/>
      <c r="DA36" s="933"/>
      <c r="DB36" s="922"/>
      <c r="DC36" s="923"/>
      <c r="DD36" s="923"/>
      <c r="DE36" s="923"/>
      <c r="DF36" s="933"/>
      <c r="DG36" s="922"/>
      <c r="DH36" s="923"/>
      <c r="DI36" s="923"/>
      <c r="DJ36" s="923"/>
      <c r="DK36" s="933"/>
      <c r="DL36" s="922"/>
      <c r="DM36" s="923"/>
      <c r="DN36" s="923"/>
      <c r="DO36" s="923"/>
      <c r="DP36" s="933"/>
      <c r="DQ36" s="922"/>
      <c r="DR36" s="923"/>
      <c r="DS36" s="923"/>
      <c r="DT36" s="923"/>
      <c r="DU36" s="933"/>
      <c r="DV36" s="915"/>
      <c r="DW36" s="916"/>
      <c r="DX36" s="916"/>
      <c r="DY36" s="916"/>
      <c r="DZ36" s="934"/>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5"/>
      <c r="AF37" s="945"/>
      <c r="AG37" s="923"/>
      <c r="AH37" s="923"/>
      <c r="AI37" s="923"/>
      <c r="AJ37" s="946"/>
      <c r="AK37" s="924"/>
      <c r="AL37" s="919"/>
      <c r="AM37" s="919"/>
      <c r="AN37" s="919"/>
      <c r="AO37" s="919"/>
      <c r="AP37" s="919"/>
      <c r="AQ37" s="919"/>
      <c r="AR37" s="919"/>
      <c r="AS37" s="919"/>
      <c r="AT37" s="919"/>
      <c r="AU37" s="919"/>
      <c r="AV37" s="919"/>
      <c r="AW37" s="919"/>
      <c r="AX37" s="919"/>
      <c r="AY37" s="919"/>
      <c r="AZ37" s="952"/>
      <c r="BA37" s="952"/>
      <c r="BB37" s="952"/>
      <c r="BC37" s="952"/>
      <c r="BD37" s="952"/>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2"/>
      <c r="CI37" s="923"/>
      <c r="CJ37" s="923"/>
      <c r="CK37" s="923"/>
      <c r="CL37" s="933"/>
      <c r="CM37" s="922"/>
      <c r="CN37" s="923"/>
      <c r="CO37" s="923"/>
      <c r="CP37" s="923"/>
      <c r="CQ37" s="933"/>
      <c r="CR37" s="922"/>
      <c r="CS37" s="923"/>
      <c r="CT37" s="923"/>
      <c r="CU37" s="923"/>
      <c r="CV37" s="933"/>
      <c r="CW37" s="922"/>
      <c r="CX37" s="923"/>
      <c r="CY37" s="923"/>
      <c r="CZ37" s="923"/>
      <c r="DA37" s="933"/>
      <c r="DB37" s="922"/>
      <c r="DC37" s="923"/>
      <c r="DD37" s="923"/>
      <c r="DE37" s="923"/>
      <c r="DF37" s="933"/>
      <c r="DG37" s="922"/>
      <c r="DH37" s="923"/>
      <c r="DI37" s="923"/>
      <c r="DJ37" s="923"/>
      <c r="DK37" s="933"/>
      <c r="DL37" s="922"/>
      <c r="DM37" s="923"/>
      <c r="DN37" s="923"/>
      <c r="DO37" s="923"/>
      <c r="DP37" s="933"/>
      <c r="DQ37" s="922"/>
      <c r="DR37" s="923"/>
      <c r="DS37" s="923"/>
      <c r="DT37" s="923"/>
      <c r="DU37" s="933"/>
      <c r="DV37" s="915"/>
      <c r="DW37" s="916"/>
      <c r="DX37" s="916"/>
      <c r="DY37" s="916"/>
      <c r="DZ37" s="934"/>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5"/>
      <c r="AF38" s="945"/>
      <c r="AG38" s="923"/>
      <c r="AH38" s="923"/>
      <c r="AI38" s="923"/>
      <c r="AJ38" s="946"/>
      <c r="AK38" s="924"/>
      <c r="AL38" s="919"/>
      <c r="AM38" s="919"/>
      <c r="AN38" s="919"/>
      <c r="AO38" s="919"/>
      <c r="AP38" s="919"/>
      <c r="AQ38" s="919"/>
      <c r="AR38" s="919"/>
      <c r="AS38" s="919"/>
      <c r="AT38" s="919"/>
      <c r="AU38" s="919"/>
      <c r="AV38" s="919"/>
      <c r="AW38" s="919"/>
      <c r="AX38" s="919"/>
      <c r="AY38" s="919"/>
      <c r="AZ38" s="952"/>
      <c r="BA38" s="952"/>
      <c r="BB38" s="952"/>
      <c r="BC38" s="952"/>
      <c r="BD38" s="952"/>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2"/>
      <c r="CI38" s="923"/>
      <c r="CJ38" s="923"/>
      <c r="CK38" s="923"/>
      <c r="CL38" s="933"/>
      <c r="CM38" s="922"/>
      <c r="CN38" s="923"/>
      <c r="CO38" s="923"/>
      <c r="CP38" s="923"/>
      <c r="CQ38" s="933"/>
      <c r="CR38" s="922"/>
      <c r="CS38" s="923"/>
      <c r="CT38" s="923"/>
      <c r="CU38" s="923"/>
      <c r="CV38" s="933"/>
      <c r="CW38" s="922"/>
      <c r="CX38" s="923"/>
      <c r="CY38" s="923"/>
      <c r="CZ38" s="923"/>
      <c r="DA38" s="933"/>
      <c r="DB38" s="922"/>
      <c r="DC38" s="923"/>
      <c r="DD38" s="923"/>
      <c r="DE38" s="923"/>
      <c r="DF38" s="933"/>
      <c r="DG38" s="922"/>
      <c r="DH38" s="923"/>
      <c r="DI38" s="923"/>
      <c r="DJ38" s="923"/>
      <c r="DK38" s="933"/>
      <c r="DL38" s="922"/>
      <c r="DM38" s="923"/>
      <c r="DN38" s="923"/>
      <c r="DO38" s="923"/>
      <c r="DP38" s="933"/>
      <c r="DQ38" s="922"/>
      <c r="DR38" s="923"/>
      <c r="DS38" s="923"/>
      <c r="DT38" s="923"/>
      <c r="DU38" s="933"/>
      <c r="DV38" s="915"/>
      <c r="DW38" s="916"/>
      <c r="DX38" s="916"/>
      <c r="DY38" s="916"/>
      <c r="DZ38" s="934"/>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5"/>
      <c r="AF39" s="945"/>
      <c r="AG39" s="923"/>
      <c r="AH39" s="923"/>
      <c r="AI39" s="923"/>
      <c r="AJ39" s="946"/>
      <c r="AK39" s="924"/>
      <c r="AL39" s="919"/>
      <c r="AM39" s="919"/>
      <c r="AN39" s="919"/>
      <c r="AO39" s="919"/>
      <c r="AP39" s="919"/>
      <c r="AQ39" s="919"/>
      <c r="AR39" s="919"/>
      <c r="AS39" s="919"/>
      <c r="AT39" s="919"/>
      <c r="AU39" s="919"/>
      <c r="AV39" s="919"/>
      <c r="AW39" s="919"/>
      <c r="AX39" s="919"/>
      <c r="AY39" s="919"/>
      <c r="AZ39" s="952"/>
      <c r="BA39" s="952"/>
      <c r="BB39" s="952"/>
      <c r="BC39" s="952"/>
      <c r="BD39" s="952"/>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2"/>
      <c r="CI39" s="923"/>
      <c r="CJ39" s="923"/>
      <c r="CK39" s="923"/>
      <c r="CL39" s="933"/>
      <c r="CM39" s="922"/>
      <c r="CN39" s="923"/>
      <c r="CO39" s="923"/>
      <c r="CP39" s="923"/>
      <c r="CQ39" s="933"/>
      <c r="CR39" s="922"/>
      <c r="CS39" s="923"/>
      <c r="CT39" s="923"/>
      <c r="CU39" s="923"/>
      <c r="CV39" s="933"/>
      <c r="CW39" s="922"/>
      <c r="CX39" s="923"/>
      <c r="CY39" s="923"/>
      <c r="CZ39" s="923"/>
      <c r="DA39" s="933"/>
      <c r="DB39" s="922"/>
      <c r="DC39" s="923"/>
      <c r="DD39" s="923"/>
      <c r="DE39" s="923"/>
      <c r="DF39" s="933"/>
      <c r="DG39" s="922"/>
      <c r="DH39" s="923"/>
      <c r="DI39" s="923"/>
      <c r="DJ39" s="923"/>
      <c r="DK39" s="933"/>
      <c r="DL39" s="922"/>
      <c r="DM39" s="923"/>
      <c r="DN39" s="923"/>
      <c r="DO39" s="923"/>
      <c r="DP39" s="933"/>
      <c r="DQ39" s="922"/>
      <c r="DR39" s="923"/>
      <c r="DS39" s="923"/>
      <c r="DT39" s="923"/>
      <c r="DU39" s="933"/>
      <c r="DV39" s="915"/>
      <c r="DW39" s="916"/>
      <c r="DX39" s="916"/>
      <c r="DY39" s="916"/>
      <c r="DZ39" s="934"/>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5"/>
      <c r="AF40" s="945"/>
      <c r="AG40" s="923"/>
      <c r="AH40" s="923"/>
      <c r="AI40" s="923"/>
      <c r="AJ40" s="946"/>
      <c r="AK40" s="924"/>
      <c r="AL40" s="919"/>
      <c r="AM40" s="919"/>
      <c r="AN40" s="919"/>
      <c r="AO40" s="919"/>
      <c r="AP40" s="919"/>
      <c r="AQ40" s="919"/>
      <c r="AR40" s="919"/>
      <c r="AS40" s="919"/>
      <c r="AT40" s="919"/>
      <c r="AU40" s="919"/>
      <c r="AV40" s="919"/>
      <c r="AW40" s="919"/>
      <c r="AX40" s="919"/>
      <c r="AY40" s="919"/>
      <c r="AZ40" s="952"/>
      <c r="BA40" s="952"/>
      <c r="BB40" s="952"/>
      <c r="BC40" s="952"/>
      <c r="BD40" s="952"/>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2"/>
      <c r="CI40" s="923"/>
      <c r="CJ40" s="923"/>
      <c r="CK40" s="923"/>
      <c r="CL40" s="933"/>
      <c r="CM40" s="922"/>
      <c r="CN40" s="923"/>
      <c r="CO40" s="923"/>
      <c r="CP40" s="923"/>
      <c r="CQ40" s="933"/>
      <c r="CR40" s="922"/>
      <c r="CS40" s="923"/>
      <c r="CT40" s="923"/>
      <c r="CU40" s="923"/>
      <c r="CV40" s="933"/>
      <c r="CW40" s="922"/>
      <c r="CX40" s="923"/>
      <c r="CY40" s="923"/>
      <c r="CZ40" s="923"/>
      <c r="DA40" s="933"/>
      <c r="DB40" s="922"/>
      <c r="DC40" s="923"/>
      <c r="DD40" s="923"/>
      <c r="DE40" s="923"/>
      <c r="DF40" s="933"/>
      <c r="DG40" s="922"/>
      <c r="DH40" s="923"/>
      <c r="DI40" s="923"/>
      <c r="DJ40" s="923"/>
      <c r="DK40" s="933"/>
      <c r="DL40" s="922"/>
      <c r="DM40" s="923"/>
      <c r="DN40" s="923"/>
      <c r="DO40" s="923"/>
      <c r="DP40" s="933"/>
      <c r="DQ40" s="922"/>
      <c r="DR40" s="923"/>
      <c r="DS40" s="923"/>
      <c r="DT40" s="923"/>
      <c r="DU40" s="933"/>
      <c r="DV40" s="915"/>
      <c r="DW40" s="916"/>
      <c r="DX40" s="916"/>
      <c r="DY40" s="916"/>
      <c r="DZ40" s="934"/>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5"/>
      <c r="AF41" s="945"/>
      <c r="AG41" s="923"/>
      <c r="AH41" s="923"/>
      <c r="AI41" s="923"/>
      <c r="AJ41" s="946"/>
      <c r="AK41" s="924"/>
      <c r="AL41" s="919"/>
      <c r="AM41" s="919"/>
      <c r="AN41" s="919"/>
      <c r="AO41" s="919"/>
      <c r="AP41" s="919"/>
      <c r="AQ41" s="919"/>
      <c r="AR41" s="919"/>
      <c r="AS41" s="919"/>
      <c r="AT41" s="919"/>
      <c r="AU41" s="919"/>
      <c r="AV41" s="919"/>
      <c r="AW41" s="919"/>
      <c r="AX41" s="919"/>
      <c r="AY41" s="919"/>
      <c r="AZ41" s="952"/>
      <c r="BA41" s="952"/>
      <c r="BB41" s="952"/>
      <c r="BC41" s="952"/>
      <c r="BD41" s="952"/>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2"/>
      <c r="CI41" s="923"/>
      <c r="CJ41" s="923"/>
      <c r="CK41" s="923"/>
      <c r="CL41" s="933"/>
      <c r="CM41" s="922"/>
      <c r="CN41" s="923"/>
      <c r="CO41" s="923"/>
      <c r="CP41" s="923"/>
      <c r="CQ41" s="933"/>
      <c r="CR41" s="922"/>
      <c r="CS41" s="923"/>
      <c r="CT41" s="923"/>
      <c r="CU41" s="923"/>
      <c r="CV41" s="933"/>
      <c r="CW41" s="922"/>
      <c r="CX41" s="923"/>
      <c r="CY41" s="923"/>
      <c r="CZ41" s="923"/>
      <c r="DA41" s="933"/>
      <c r="DB41" s="922"/>
      <c r="DC41" s="923"/>
      <c r="DD41" s="923"/>
      <c r="DE41" s="923"/>
      <c r="DF41" s="933"/>
      <c r="DG41" s="922"/>
      <c r="DH41" s="923"/>
      <c r="DI41" s="923"/>
      <c r="DJ41" s="923"/>
      <c r="DK41" s="933"/>
      <c r="DL41" s="922"/>
      <c r="DM41" s="923"/>
      <c r="DN41" s="923"/>
      <c r="DO41" s="923"/>
      <c r="DP41" s="933"/>
      <c r="DQ41" s="922"/>
      <c r="DR41" s="923"/>
      <c r="DS41" s="923"/>
      <c r="DT41" s="923"/>
      <c r="DU41" s="933"/>
      <c r="DV41" s="915"/>
      <c r="DW41" s="916"/>
      <c r="DX41" s="916"/>
      <c r="DY41" s="916"/>
      <c r="DZ41" s="934"/>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5"/>
      <c r="AF42" s="945"/>
      <c r="AG42" s="923"/>
      <c r="AH42" s="923"/>
      <c r="AI42" s="923"/>
      <c r="AJ42" s="946"/>
      <c r="AK42" s="924"/>
      <c r="AL42" s="919"/>
      <c r="AM42" s="919"/>
      <c r="AN42" s="919"/>
      <c r="AO42" s="919"/>
      <c r="AP42" s="919"/>
      <c r="AQ42" s="919"/>
      <c r="AR42" s="919"/>
      <c r="AS42" s="919"/>
      <c r="AT42" s="919"/>
      <c r="AU42" s="919"/>
      <c r="AV42" s="919"/>
      <c r="AW42" s="919"/>
      <c r="AX42" s="919"/>
      <c r="AY42" s="919"/>
      <c r="AZ42" s="952"/>
      <c r="BA42" s="952"/>
      <c r="BB42" s="952"/>
      <c r="BC42" s="952"/>
      <c r="BD42" s="952"/>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2"/>
      <c r="CI42" s="923"/>
      <c r="CJ42" s="923"/>
      <c r="CK42" s="923"/>
      <c r="CL42" s="933"/>
      <c r="CM42" s="922"/>
      <c r="CN42" s="923"/>
      <c r="CO42" s="923"/>
      <c r="CP42" s="923"/>
      <c r="CQ42" s="933"/>
      <c r="CR42" s="922"/>
      <c r="CS42" s="923"/>
      <c r="CT42" s="923"/>
      <c r="CU42" s="923"/>
      <c r="CV42" s="933"/>
      <c r="CW42" s="922"/>
      <c r="CX42" s="923"/>
      <c r="CY42" s="923"/>
      <c r="CZ42" s="923"/>
      <c r="DA42" s="933"/>
      <c r="DB42" s="922"/>
      <c r="DC42" s="923"/>
      <c r="DD42" s="923"/>
      <c r="DE42" s="923"/>
      <c r="DF42" s="933"/>
      <c r="DG42" s="922"/>
      <c r="DH42" s="923"/>
      <c r="DI42" s="923"/>
      <c r="DJ42" s="923"/>
      <c r="DK42" s="933"/>
      <c r="DL42" s="922"/>
      <c r="DM42" s="923"/>
      <c r="DN42" s="923"/>
      <c r="DO42" s="923"/>
      <c r="DP42" s="933"/>
      <c r="DQ42" s="922"/>
      <c r="DR42" s="923"/>
      <c r="DS42" s="923"/>
      <c r="DT42" s="923"/>
      <c r="DU42" s="933"/>
      <c r="DV42" s="915"/>
      <c r="DW42" s="916"/>
      <c r="DX42" s="916"/>
      <c r="DY42" s="916"/>
      <c r="DZ42" s="934"/>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5"/>
      <c r="AF43" s="945"/>
      <c r="AG43" s="923"/>
      <c r="AH43" s="923"/>
      <c r="AI43" s="923"/>
      <c r="AJ43" s="946"/>
      <c r="AK43" s="924"/>
      <c r="AL43" s="919"/>
      <c r="AM43" s="919"/>
      <c r="AN43" s="919"/>
      <c r="AO43" s="919"/>
      <c r="AP43" s="919"/>
      <c r="AQ43" s="919"/>
      <c r="AR43" s="919"/>
      <c r="AS43" s="919"/>
      <c r="AT43" s="919"/>
      <c r="AU43" s="919"/>
      <c r="AV43" s="919"/>
      <c r="AW43" s="919"/>
      <c r="AX43" s="919"/>
      <c r="AY43" s="919"/>
      <c r="AZ43" s="952"/>
      <c r="BA43" s="952"/>
      <c r="BB43" s="952"/>
      <c r="BC43" s="952"/>
      <c r="BD43" s="952"/>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2"/>
      <c r="CI43" s="923"/>
      <c r="CJ43" s="923"/>
      <c r="CK43" s="923"/>
      <c r="CL43" s="933"/>
      <c r="CM43" s="922"/>
      <c r="CN43" s="923"/>
      <c r="CO43" s="923"/>
      <c r="CP43" s="923"/>
      <c r="CQ43" s="933"/>
      <c r="CR43" s="922"/>
      <c r="CS43" s="923"/>
      <c r="CT43" s="923"/>
      <c r="CU43" s="923"/>
      <c r="CV43" s="933"/>
      <c r="CW43" s="922"/>
      <c r="CX43" s="923"/>
      <c r="CY43" s="923"/>
      <c r="CZ43" s="923"/>
      <c r="DA43" s="933"/>
      <c r="DB43" s="922"/>
      <c r="DC43" s="923"/>
      <c r="DD43" s="923"/>
      <c r="DE43" s="923"/>
      <c r="DF43" s="933"/>
      <c r="DG43" s="922"/>
      <c r="DH43" s="923"/>
      <c r="DI43" s="923"/>
      <c r="DJ43" s="923"/>
      <c r="DK43" s="933"/>
      <c r="DL43" s="922"/>
      <c r="DM43" s="923"/>
      <c r="DN43" s="923"/>
      <c r="DO43" s="923"/>
      <c r="DP43" s="933"/>
      <c r="DQ43" s="922"/>
      <c r="DR43" s="923"/>
      <c r="DS43" s="923"/>
      <c r="DT43" s="923"/>
      <c r="DU43" s="933"/>
      <c r="DV43" s="915"/>
      <c r="DW43" s="916"/>
      <c r="DX43" s="916"/>
      <c r="DY43" s="916"/>
      <c r="DZ43" s="934"/>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5"/>
      <c r="AF44" s="945"/>
      <c r="AG44" s="923"/>
      <c r="AH44" s="923"/>
      <c r="AI44" s="923"/>
      <c r="AJ44" s="946"/>
      <c r="AK44" s="924"/>
      <c r="AL44" s="919"/>
      <c r="AM44" s="919"/>
      <c r="AN44" s="919"/>
      <c r="AO44" s="919"/>
      <c r="AP44" s="919"/>
      <c r="AQ44" s="919"/>
      <c r="AR44" s="919"/>
      <c r="AS44" s="919"/>
      <c r="AT44" s="919"/>
      <c r="AU44" s="919"/>
      <c r="AV44" s="919"/>
      <c r="AW44" s="919"/>
      <c r="AX44" s="919"/>
      <c r="AY44" s="919"/>
      <c r="AZ44" s="952"/>
      <c r="BA44" s="952"/>
      <c r="BB44" s="952"/>
      <c r="BC44" s="952"/>
      <c r="BD44" s="952"/>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2"/>
      <c r="CI44" s="923"/>
      <c r="CJ44" s="923"/>
      <c r="CK44" s="923"/>
      <c r="CL44" s="933"/>
      <c r="CM44" s="922"/>
      <c r="CN44" s="923"/>
      <c r="CO44" s="923"/>
      <c r="CP44" s="923"/>
      <c r="CQ44" s="933"/>
      <c r="CR44" s="922"/>
      <c r="CS44" s="923"/>
      <c r="CT44" s="923"/>
      <c r="CU44" s="923"/>
      <c r="CV44" s="933"/>
      <c r="CW44" s="922"/>
      <c r="CX44" s="923"/>
      <c r="CY44" s="923"/>
      <c r="CZ44" s="923"/>
      <c r="DA44" s="933"/>
      <c r="DB44" s="922"/>
      <c r="DC44" s="923"/>
      <c r="DD44" s="923"/>
      <c r="DE44" s="923"/>
      <c r="DF44" s="933"/>
      <c r="DG44" s="922"/>
      <c r="DH44" s="923"/>
      <c r="DI44" s="923"/>
      <c r="DJ44" s="923"/>
      <c r="DK44" s="933"/>
      <c r="DL44" s="922"/>
      <c r="DM44" s="923"/>
      <c r="DN44" s="923"/>
      <c r="DO44" s="923"/>
      <c r="DP44" s="933"/>
      <c r="DQ44" s="922"/>
      <c r="DR44" s="923"/>
      <c r="DS44" s="923"/>
      <c r="DT44" s="923"/>
      <c r="DU44" s="933"/>
      <c r="DV44" s="915"/>
      <c r="DW44" s="916"/>
      <c r="DX44" s="916"/>
      <c r="DY44" s="916"/>
      <c r="DZ44" s="934"/>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5"/>
      <c r="AF45" s="945"/>
      <c r="AG45" s="923"/>
      <c r="AH45" s="923"/>
      <c r="AI45" s="923"/>
      <c r="AJ45" s="946"/>
      <c r="AK45" s="924"/>
      <c r="AL45" s="919"/>
      <c r="AM45" s="919"/>
      <c r="AN45" s="919"/>
      <c r="AO45" s="919"/>
      <c r="AP45" s="919"/>
      <c r="AQ45" s="919"/>
      <c r="AR45" s="919"/>
      <c r="AS45" s="919"/>
      <c r="AT45" s="919"/>
      <c r="AU45" s="919"/>
      <c r="AV45" s="919"/>
      <c r="AW45" s="919"/>
      <c r="AX45" s="919"/>
      <c r="AY45" s="919"/>
      <c r="AZ45" s="952"/>
      <c r="BA45" s="952"/>
      <c r="BB45" s="952"/>
      <c r="BC45" s="952"/>
      <c r="BD45" s="952"/>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2"/>
      <c r="CI45" s="923"/>
      <c r="CJ45" s="923"/>
      <c r="CK45" s="923"/>
      <c r="CL45" s="933"/>
      <c r="CM45" s="922"/>
      <c r="CN45" s="923"/>
      <c r="CO45" s="923"/>
      <c r="CP45" s="923"/>
      <c r="CQ45" s="933"/>
      <c r="CR45" s="922"/>
      <c r="CS45" s="923"/>
      <c r="CT45" s="923"/>
      <c r="CU45" s="923"/>
      <c r="CV45" s="933"/>
      <c r="CW45" s="922"/>
      <c r="CX45" s="923"/>
      <c r="CY45" s="923"/>
      <c r="CZ45" s="923"/>
      <c r="DA45" s="933"/>
      <c r="DB45" s="922"/>
      <c r="DC45" s="923"/>
      <c r="DD45" s="923"/>
      <c r="DE45" s="923"/>
      <c r="DF45" s="933"/>
      <c r="DG45" s="922"/>
      <c r="DH45" s="923"/>
      <c r="DI45" s="923"/>
      <c r="DJ45" s="923"/>
      <c r="DK45" s="933"/>
      <c r="DL45" s="922"/>
      <c r="DM45" s="923"/>
      <c r="DN45" s="923"/>
      <c r="DO45" s="923"/>
      <c r="DP45" s="933"/>
      <c r="DQ45" s="922"/>
      <c r="DR45" s="923"/>
      <c r="DS45" s="923"/>
      <c r="DT45" s="923"/>
      <c r="DU45" s="933"/>
      <c r="DV45" s="915"/>
      <c r="DW45" s="916"/>
      <c r="DX45" s="916"/>
      <c r="DY45" s="916"/>
      <c r="DZ45" s="934"/>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5"/>
      <c r="AF46" s="945"/>
      <c r="AG46" s="923"/>
      <c r="AH46" s="923"/>
      <c r="AI46" s="923"/>
      <c r="AJ46" s="946"/>
      <c r="AK46" s="924"/>
      <c r="AL46" s="919"/>
      <c r="AM46" s="919"/>
      <c r="AN46" s="919"/>
      <c r="AO46" s="919"/>
      <c r="AP46" s="919"/>
      <c r="AQ46" s="919"/>
      <c r="AR46" s="919"/>
      <c r="AS46" s="919"/>
      <c r="AT46" s="919"/>
      <c r="AU46" s="919"/>
      <c r="AV46" s="919"/>
      <c r="AW46" s="919"/>
      <c r="AX46" s="919"/>
      <c r="AY46" s="919"/>
      <c r="AZ46" s="952"/>
      <c r="BA46" s="952"/>
      <c r="BB46" s="952"/>
      <c r="BC46" s="952"/>
      <c r="BD46" s="952"/>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2"/>
      <c r="CI46" s="923"/>
      <c r="CJ46" s="923"/>
      <c r="CK46" s="923"/>
      <c r="CL46" s="933"/>
      <c r="CM46" s="922"/>
      <c r="CN46" s="923"/>
      <c r="CO46" s="923"/>
      <c r="CP46" s="923"/>
      <c r="CQ46" s="933"/>
      <c r="CR46" s="922"/>
      <c r="CS46" s="923"/>
      <c r="CT46" s="923"/>
      <c r="CU46" s="923"/>
      <c r="CV46" s="933"/>
      <c r="CW46" s="922"/>
      <c r="CX46" s="923"/>
      <c r="CY46" s="923"/>
      <c r="CZ46" s="923"/>
      <c r="DA46" s="933"/>
      <c r="DB46" s="922"/>
      <c r="DC46" s="923"/>
      <c r="DD46" s="923"/>
      <c r="DE46" s="923"/>
      <c r="DF46" s="933"/>
      <c r="DG46" s="922"/>
      <c r="DH46" s="923"/>
      <c r="DI46" s="923"/>
      <c r="DJ46" s="923"/>
      <c r="DK46" s="933"/>
      <c r="DL46" s="922"/>
      <c r="DM46" s="923"/>
      <c r="DN46" s="923"/>
      <c r="DO46" s="923"/>
      <c r="DP46" s="933"/>
      <c r="DQ46" s="922"/>
      <c r="DR46" s="923"/>
      <c r="DS46" s="923"/>
      <c r="DT46" s="923"/>
      <c r="DU46" s="933"/>
      <c r="DV46" s="915"/>
      <c r="DW46" s="916"/>
      <c r="DX46" s="916"/>
      <c r="DY46" s="916"/>
      <c r="DZ46" s="934"/>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5"/>
      <c r="AF47" s="945"/>
      <c r="AG47" s="923"/>
      <c r="AH47" s="923"/>
      <c r="AI47" s="923"/>
      <c r="AJ47" s="946"/>
      <c r="AK47" s="924"/>
      <c r="AL47" s="919"/>
      <c r="AM47" s="919"/>
      <c r="AN47" s="919"/>
      <c r="AO47" s="919"/>
      <c r="AP47" s="919"/>
      <c r="AQ47" s="919"/>
      <c r="AR47" s="919"/>
      <c r="AS47" s="919"/>
      <c r="AT47" s="919"/>
      <c r="AU47" s="919"/>
      <c r="AV47" s="919"/>
      <c r="AW47" s="919"/>
      <c r="AX47" s="919"/>
      <c r="AY47" s="919"/>
      <c r="AZ47" s="952"/>
      <c r="BA47" s="952"/>
      <c r="BB47" s="952"/>
      <c r="BC47" s="952"/>
      <c r="BD47" s="952"/>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2"/>
      <c r="CI47" s="923"/>
      <c r="CJ47" s="923"/>
      <c r="CK47" s="923"/>
      <c r="CL47" s="933"/>
      <c r="CM47" s="922"/>
      <c r="CN47" s="923"/>
      <c r="CO47" s="923"/>
      <c r="CP47" s="923"/>
      <c r="CQ47" s="933"/>
      <c r="CR47" s="922"/>
      <c r="CS47" s="923"/>
      <c r="CT47" s="923"/>
      <c r="CU47" s="923"/>
      <c r="CV47" s="933"/>
      <c r="CW47" s="922"/>
      <c r="CX47" s="923"/>
      <c r="CY47" s="923"/>
      <c r="CZ47" s="923"/>
      <c r="DA47" s="933"/>
      <c r="DB47" s="922"/>
      <c r="DC47" s="923"/>
      <c r="DD47" s="923"/>
      <c r="DE47" s="923"/>
      <c r="DF47" s="933"/>
      <c r="DG47" s="922"/>
      <c r="DH47" s="923"/>
      <c r="DI47" s="923"/>
      <c r="DJ47" s="923"/>
      <c r="DK47" s="933"/>
      <c r="DL47" s="922"/>
      <c r="DM47" s="923"/>
      <c r="DN47" s="923"/>
      <c r="DO47" s="923"/>
      <c r="DP47" s="933"/>
      <c r="DQ47" s="922"/>
      <c r="DR47" s="923"/>
      <c r="DS47" s="923"/>
      <c r="DT47" s="923"/>
      <c r="DU47" s="933"/>
      <c r="DV47" s="915"/>
      <c r="DW47" s="916"/>
      <c r="DX47" s="916"/>
      <c r="DY47" s="916"/>
      <c r="DZ47" s="934"/>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5"/>
      <c r="AF48" s="945"/>
      <c r="AG48" s="923"/>
      <c r="AH48" s="923"/>
      <c r="AI48" s="923"/>
      <c r="AJ48" s="946"/>
      <c r="AK48" s="924"/>
      <c r="AL48" s="919"/>
      <c r="AM48" s="919"/>
      <c r="AN48" s="919"/>
      <c r="AO48" s="919"/>
      <c r="AP48" s="919"/>
      <c r="AQ48" s="919"/>
      <c r="AR48" s="919"/>
      <c r="AS48" s="919"/>
      <c r="AT48" s="919"/>
      <c r="AU48" s="919"/>
      <c r="AV48" s="919"/>
      <c r="AW48" s="919"/>
      <c r="AX48" s="919"/>
      <c r="AY48" s="919"/>
      <c r="AZ48" s="952"/>
      <c r="BA48" s="952"/>
      <c r="BB48" s="952"/>
      <c r="BC48" s="952"/>
      <c r="BD48" s="952"/>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2"/>
      <c r="CI48" s="923"/>
      <c r="CJ48" s="923"/>
      <c r="CK48" s="923"/>
      <c r="CL48" s="933"/>
      <c r="CM48" s="922"/>
      <c r="CN48" s="923"/>
      <c r="CO48" s="923"/>
      <c r="CP48" s="923"/>
      <c r="CQ48" s="933"/>
      <c r="CR48" s="922"/>
      <c r="CS48" s="923"/>
      <c r="CT48" s="923"/>
      <c r="CU48" s="923"/>
      <c r="CV48" s="933"/>
      <c r="CW48" s="922"/>
      <c r="CX48" s="923"/>
      <c r="CY48" s="923"/>
      <c r="CZ48" s="923"/>
      <c r="DA48" s="933"/>
      <c r="DB48" s="922"/>
      <c r="DC48" s="923"/>
      <c r="DD48" s="923"/>
      <c r="DE48" s="923"/>
      <c r="DF48" s="933"/>
      <c r="DG48" s="922"/>
      <c r="DH48" s="923"/>
      <c r="DI48" s="923"/>
      <c r="DJ48" s="923"/>
      <c r="DK48" s="933"/>
      <c r="DL48" s="922"/>
      <c r="DM48" s="923"/>
      <c r="DN48" s="923"/>
      <c r="DO48" s="923"/>
      <c r="DP48" s="933"/>
      <c r="DQ48" s="922"/>
      <c r="DR48" s="923"/>
      <c r="DS48" s="923"/>
      <c r="DT48" s="923"/>
      <c r="DU48" s="933"/>
      <c r="DV48" s="915"/>
      <c r="DW48" s="916"/>
      <c r="DX48" s="916"/>
      <c r="DY48" s="916"/>
      <c r="DZ48" s="934"/>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5"/>
      <c r="AF49" s="945"/>
      <c r="AG49" s="923"/>
      <c r="AH49" s="923"/>
      <c r="AI49" s="923"/>
      <c r="AJ49" s="946"/>
      <c r="AK49" s="924"/>
      <c r="AL49" s="919"/>
      <c r="AM49" s="919"/>
      <c r="AN49" s="919"/>
      <c r="AO49" s="919"/>
      <c r="AP49" s="919"/>
      <c r="AQ49" s="919"/>
      <c r="AR49" s="919"/>
      <c r="AS49" s="919"/>
      <c r="AT49" s="919"/>
      <c r="AU49" s="919"/>
      <c r="AV49" s="919"/>
      <c r="AW49" s="919"/>
      <c r="AX49" s="919"/>
      <c r="AY49" s="919"/>
      <c r="AZ49" s="952"/>
      <c r="BA49" s="952"/>
      <c r="BB49" s="952"/>
      <c r="BC49" s="952"/>
      <c r="BD49" s="952"/>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2"/>
      <c r="CI49" s="923"/>
      <c r="CJ49" s="923"/>
      <c r="CK49" s="923"/>
      <c r="CL49" s="933"/>
      <c r="CM49" s="922"/>
      <c r="CN49" s="923"/>
      <c r="CO49" s="923"/>
      <c r="CP49" s="923"/>
      <c r="CQ49" s="933"/>
      <c r="CR49" s="922"/>
      <c r="CS49" s="923"/>
      <c r="CT49" s="923"/>
      <c r="CU49" s="923"/>
      <c r="CV49" s="933"/>
      <c r="CW49" s="922"/>
      <c r="CX49" s="923"/>
      <c r="CY49" s="923"/>
      <c r="CZ49" s="923"/>
      <c r="DA49" s="933"/>
      <c r="DB49" s="922"/>
      <c r="DC49" s="923"/>
      <c r="DD49" s="923"/>
      <c r="DE49" s="923"/>
      <c r="DF49" s="933"/>
      <c r="DG49" s="922"/>
      <c r="DH49" s="923"/>
      <c r="DI49" s="923"/>
      <c r="DJ49" s="923"/>
      <c r="DK49" s="933"/>
      <c r="DL49" s="922"/>
      <c r="DM49" s="923"/>
      <c r="DN49" s="923"/>
      <c r="DO49" s="923"/>
      <c r="DP49" s="933"/>
      <c r="DQ49" s="922"/>
      <c r="DR49" s="923"/>
      <c r="DS49" s="923"/>
      <c r="DT49" s="923"/>
      <c r="DU49" s="933"/>
      <c r="DV49" s="915"/>
      <c r="DW49" s="916"/>
      <c r="DX49" s="916"/>
      <c r="DY49" s="916"/>
      <c r="DZ49" s="934"/>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2"/>
      <c r="R50" s="943"/>
      <c r="S50" s="943"/>
      <c r="T50" s="943"/>
      <c r="U50" s="943"/>
      <c r="V50" s="943"/>
      <c r="W50" s="943"/>
      <c r="X50" s="943"/>
      <c r="Y50" s="943"/>
      <c r="Z50" s="943"/>
      <c r="AA50" s="943"/>
      <c r="AB50" s="943"/>
      <c r="AC50" s="943"/>
      <c r="AD50" s="943"/>
      <c r="AE50" s="944"/>
      <c r="AF50" s="945"/>
      <c r="AG50" s="923"/>
      <c r="AH50" s="923"/>
      <c r="AI50" s="923"/>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2"/>
      <c r="CI50" s="923"/>
      <c r="CJ50" s="923"/>
      <c r="CK50" s="923"/>
      <c r="CL50" s="933"/>
      <c r="CM50" s="922"/>
      <c r="CN50" s="923"/>
      <c r="CO50" s="923"/>
      <c r="CP50" s="923"/>
      <c r="CQ50" s="933"/>
      <c r="CR50" s="922"/>
      <c r="CS50" s="923"/>
      <c r="CT50" s="923"/>
      <c r="CU50" s="923"/>
      <c r="CV50" s="933"/>
      <c r="CW50" s="922"/>
      <c r="CX50" s="923"/>
      <c r="CY50" s="923"/>
      <c r="CZ50" s="923"/>
      <c r="DA50" s="933"/>
      <c r="DB50" s="922"/>
      <c r="DC50" s="923"/>
      <c r="DD50" s="923"/>
      <c r="DE50" s="923"/>
      <c r="DF50" s="933"/>
      <c r="DG50" s="922"/>
      <c r="DH50" s="923"/>
      <c r="DI50" s="923"/>
      <c r="DJ50" s="923"/>
      <c r="DK50" s="933"/>
      <c r="DL50" s="922"/>
      <c r="DM50" s="923"/>
      <c r="DN50" s="923"/>
      <c r="DO50" s="923"/>
      <c r="DP50" s="933"/>
      <c r="DQ50" s="922"/>
      <c r="DR50" s="923"/>
      <c r="DS50" s="923"/>
      <c r="DT50" s="923"/>
      <c r="DU50" s="933"/>
      <c r="DV50" s="915"/>
      <c r="DW50" s="916"/>
      <c r="DX50" s="916"/>
      <c r="DY50" s="916"/>
      <c r="DZ50" s="934"/>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2"/>
      <c r="R51" s="943"/>
      <c r="S51" s="943"/>
      <c r="T51" s="943"/>
      <c r="U51" s="943"/>
      <c r="V51" s="943"/>
      <c r="W51" s="943"/>
      <c r="X51" s="943"/>
      <c r="Y51" s="943"/>
      <c r="Z51" s="943"/>
      <c r="AA51" s="943"/>
      <c r="AB51" s="943"/>
      <c r="AC51" s="943"/>
      <c r="AD51" s="943"/>
      <c r="AE51" s="944"/>
      <c r="AF51" s="945"/>
      <c r="AG51" s="923"/>
      <c r="AH51" s="923"/>
      <c r="AI51" s="923"/>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2"/>
      <c r="CI51" s="923"/>
      <c r="CJ51" s="923"/>
      <c r="CK51" s="923"/>
      <c r="CL51" s="933"/>
      <c r="CM51" s="922"/>
      <c r="CN51" s="923"/>
      <c r="CO51" s="923"/>
      <c r="CP51" s="923"/>
      <c r="CQ51" s="933"/>
      <c r="CR51" s="922"/>
      <c r="CS51" s="923"/>
      <c r="CT51" s="923"/>
      <c r="CU51" s="923"/>
      <c r="CV51" s="933"/>
      <c r="CW51" s="922"/>
      <c r="CX51" s="923"/>
      <c r="CY51" s="923"/>
      <c r="CZ51" s="923"/>
      <c r="DA51" s="933"/>
      <c r="DB51" s="922"/>
      <c r="DC51" s="923"/>
      <c r="DD51" s="923"/>
      <c r="DE51" s="923"/>
      <c r="DF51" s="933"/>
      <c r="DG51" s="922"/>
      <c r="DH51" s="923"/>
      <c r="DI51" s="923"/>
      <c r="DJ51" s="923"/>
      <c r="DK51" s="933"/>
      <c r="DL51" s="922"/>
      <c r="DM51" s="923"/>
      <c r="DN51" s="923"/>
      <c r="DO51" s="923"/>
      <c r="DP51" s="933"/>
      <c r="DQ51" s="922"/>
      <c r="DR51" s="923"/>
      <c r="DS51" s="923"/>
      <c r="DT51" s="923"/>
      <c r="DU51" s="933"/>
      <c r="DV51" s="915"/>
      <c r="DW51" s="916"/>
      <c r="DX51" s="916"/>
      <c r="DY51" s="916"/>
      <c r="DZ51" s="934"/>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2"/>
      <c r="R52" s="943"/>
      <c r="S52" s="943"/>
      <c r="T52" s="943"/>
      <c r="U52" s="943"/>
      <c r="V52" s="943"/>
      <c r="W52" s="943"/>
      <c r="X52" s="943"/>
      <c r="Y52" s="943"/>
      <c r="Z52" s="943"/>
      <c r="AA52" s="943"/>
      <c r="AB52" s="943"/>
      <c r="AC52" s="943"/>
      <c r="AD52" s="943"/>
      <c r="AE52" s="944"/>
      <c r="AF52" s="945"/>
      <c r="AG52" s="923"/>
      <c r="AH52" s="923"/>
      <c r="AI52" s="923"/>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2"/>
      <c r="CI52" s="923"/>
      <c r="CJ52" s="923"/>
      <c r="CK52" s="923"/>
      <c r="CL52" s="933"/>
      <c r="CM52" s="922"/>
      <c r="CN52" s="923"/>
      <c r="CO52" s="923"/>
      <c r="CP52" s="923"/>
      <c r="CQ52" s="933"/>
      <c r="CR52" s="922"/>
      <c r="CS52" s="923"/>
      <c r="CT52" s="923"/>
      <c r="CU52" s="923"/>
      <c r="CV52" s="933"/>
      <c r="CW52" s="922"/>
      <c r="CX52" s="923"/>
      <c r="CY52" s="923"/>
      <c r="CZ52" s="923"/>
      <c r="DA52" s="933"/>
      <c r="DB52" s="922"/>
      <c r="DC52" s="923"/>
      <c r="DD52" s="923"/>
      <c r="DE52" s="923"/>
      <c r="DF52" s="933"/>
      <c r="DG52" s="922"/>
      <c r="DH52" s="923"/>
      <c r="DI52" s="923"/>
      <c r="DJ52" s="923"/>
      <c r="DK52" s="933"/>
      <c r="DL52" s="922"/>
      <c r="DM52" s="923"/>
      <c r="DN52" s="923"/>
      <c r="DO52" s="923"/>
      <c r="DP52" s="933"/>
      <c r="DQ52" s="922"/>
      <c r="DR52" s="923"/>
      <c r="DS52" s="923"/>
      <c r="DT52" s="923"/>
      <c r="DU52" s="933"/>
      <c r="DV52" s="915"/>
      <c r="DW52" s="916"/>
      <c r="DX52" s="916"/>
      <c r="DY52" s="916"/>
      <c r="DZ52" s="934"/>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2"/>
      <c r="R53" s="943"/>
      <c r="S53" s="943"/>
      <c r="T53" s="943"/>
      <c r="U53" s="943"/>
      <c r="V53" s="943"/>
      <c r="W53" s="943"/>
      <c r="X53" s="943"/>
      <c r="Y53" s="943"/>
      <c r="Z53" s="943"/>
      <c r="AA53" s="943"/>
      <c r="AB53" s="943"/>
      <c r="AC53" s="943"/>
      <c r="AD53" s="943"/>
      <c r="AE53" s="944"/>
      <c r="AF53" s="945"/>
      <c r="AG53" s="923"/>
      <c r="AH53" s="923"/>
      <c r="AI53" s="923"/>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2"/>
      <c r="CI53" s="923"/>
      <c r="CJ53" s="923"/>
      <c r="CK53" s="923"/>
      <c r="CL53" s="933"/>
      <c r="CM53" s="922"/>
      <c r="CN53" s="923"/>
      <c r="CO53" s="923"/>
      <c r="CP53" s="923"/>
      <c r="CQ53" s="933"/>
      <c r="CR53" s="922"/>
      <c r="CS53" s="923"/>
      <c r="CT53" s="923"/>
      <c r="CU53" s="923"/>
      <c r="CV53" s="933"/>
      <c r="CW53" s="922"/>
      <c r="CX53" s="923"/>
      <c r="CY53" s="923"/>
      <c r="CZ53" s="923"/>
      <c r="DA53" s="933"/>
      <c r="DB53" s="922"/>
      <c r="DC53" s="923"/>
      <c r="DD53" s="923"/>
      <c r="DE53" s="923"/>
      <c r="DF53" s="933"/>
      <c r="DG53" s="922"/>
      <c r="DH53" s="923"/>
      <c r="DI53" s="923"/>
      <c r="DJ53" s="923"/>
      <c r="DK53" s="933"/>
      <c r="DL53" s="922"/>
      <c r="DM53" s="923"/>
      <c r="DN53" s="923"/>
      <c r="DO53" s="923"/>
      <c r="DP53" s="933"/>
      <c r="DQ53" s="922"/>
      <c r="DR53" s="923"/>
      <c r="DS53" s="923"/>
      <c r="DT53" s="923"/>
      <c r="DU53" s="933"/>
      <c r="DV53" s="915"/>
      <c r="DW53" s="916"/>
      <c r="DX53" s="916"/>
      <c r="DY53" s="916"/>
      <c r="DZ53" s="934"/>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2"/>
      <c r="R54" s="943"/>
      <c r="S54" s="943"/>
      <c r="T54" s="943"/>
      <c r="U54" s="943"/>
      <c r="V54" s="943"/>
      <c r="W54" s="943"/>
      <c r="X54" s="943"/>
      <c r="Y54" s="943"/>
      <c r="Z54" s="943"/>
      <c r="AA54" s="943"/>
      <c r="AB54" s="943"/>
      <c r="AC54" s="943"/>
      <c r="AD54" s="943"/>
      <c r="AE54" s="944"/>
      <c r="AF54" s="945"/>
      <c r="AG54" s="923"/>
      <c r="AH54" s="923"/>
      <c r="AI54" s="923"/>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2"/>
      <c r="CI54" s="923"/>
      <c r="CJ54" s="923"/>
      <c r="CK54" s="923"/>
      <c r="CL54" s="933"/>
      <c r="CM54" s="922"/>
      <c r="CN54" s="923"/>
      <c r="CO54" s="923"/>
      <c r="CP54" s="923"/>
      <c r="CQ54" s="933"/>
      <c r="CR54" s="922"/>
      <c r="CS54" s="923"/>
      <c r="CT54" s="923"/>
      <c r="CU54" s="923"/>
      <c r="CV54" s="933"/>
      <c r="CW54" s="922"/>
      <c r="CX54" s="923"/>
      <c r="CY54" s="923"/>
      <c r="CZ54" s="923"/>
      <c r="DA54" s="933"/>
      <c r="DB54" s="922"/>
      <c r="DC54" s="923"/>
      <c r="DD54" s="923"/>
      <c r="DE54" s="923"/>
      <c r="DF54" s="933"/>
      <c r="DG54" s="922"/>
      <c r="DH54" s="923"/>
      <c r="DI54" s="923"/>
      <c r="DJ54" s="923"/>
      <c r="DK54" s="933"/>
      <c r="DL54" s="922"/>
      <c r="DM54" s="923"/>
      <c r="DN54" s="923"/>
      <c r="DO54" s="923"/>
      <c r="DP54" s="933"/>
      <c r="DQ54" s="922"/>
      <c r="DR54" s="923"/>
      <c r="DS54" s="923"/>
      <c r="DT54" s="923"/>
      <c r="DU54" s="933"/>
      <c r="DV54" s="915"/>
      <c r="DW54" s="916"/>
      <c r="DX54" s="916"/>
      <c r="DY54" s="916"/>
      <c r="DZ54" s="934"/>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2"/>
      <c r="R55" s="943"/>
      <c r="S55" s="943"/>
      <c r="T55" s="943"/>
      <c r="U55" s="943"/>
      <c r="V55" s="943"/>
      <c r="W55" s="943"/>
      <c r="X55" s="943"/>
      <c r="Y55" s="943"/>
      <c r="Z55" s="943"/>
      <c r="AA55" s="943"/>
      <c r="AB55" s="943"/>
      <c r="AC55" s="943"/>
      <c r="AD55" s="943"/>
      <c r="AE55" s="944"/>
      <c r="AF55" s="945"/>
      <c r="AG55" s="923"/>
      <c r="AH55" s="923"/>
      <c r="AI55" s="923"/>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2"/>
      <c r="CI55" s="923"/>
      <c r="CJ55" s="923"/>
      <c r="CK55" s="923"/>
      <c r="CL55" s="933"/>
      <c r="CM55" s="922"/>
      <c r="CN55" s="923"/>
      <c r="CO55" s="923"/>
      <c r="CP55" s="923"/>
      <c r="CQ55" s="933"/>
      <c r="CR55" s="922"/>
      <c r="CS55" s="923"/>
      <c r="CT55" s="923"/>
      <c r="CU55" s="923"/>
      <c r="CV55" s="933"/>
      <c r="CW55" s="922"/>
      <c r="CX55" s="923"/>
      <c r="CY55" s="923"/>
      <c r="CZ55" s="923"/>
      <c r="DA55" s="933"/>
      <c r="DB55" s="922"/>
      <c r="DC55" s="923"/>
      <c r="DD55" s="923"/>
      <c r="DE55" s="923"/>
      <c r="DF55" s="933"/>
      <c r="DG55" s="922"/>
      <c r="DH55" s="923"/>
      <c r="DI55" s="923"/>
      <c r="DJ55" s="923"/>
      <c r="DK55" s="933"/>
      <c r="DL55" s="922"/>
      <c r="DM55" s="923"/>
      <c r="DN55" s="923"/>
      <c r="DO55" s="923"/>
      <c r="DP55" s="933"/>
      <c r="DQ55" s="922"/>
      <c r="DR55" s="923"/>
      <c r="DS55" s="923"/>
      <c r="DT55" s="923"/>
      <c r="DU55" s="933"/>
      <c r="DV55" s="915"/>
      <c r="DW55" s="916"/>
      <c r="DX55" s="916"/>
      <c r="DY55" s="916"/>
      <c r="DZ55" s="934"/>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2"/>
      <c r="R56" s="943"/>
      <c r="S56" s="943"/>
      <c r="T56" s="943"/>
      <c r="U56" s="943"/>
      <c r="V56" s="943"/>
      <c r="W56" s="943"/>
      <c r="X56" s="943"/>
      <c r="Y56" s="943"/>
      <c r="Z56" s="943"/>
      <c r="AA56" s="943"/>
      <c r="AB56" s="943"/>
      <c r="AC56" s="943"/>
      <c r="AD56" s="943"/>
      <c r="AE56" s="944"/>
      <c r="AF56" s="945"/>
      <c r="AG56" s="923"/>
      <c r="AH56" s="923"/>
      <c r="AI56" s="923"/>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2"/>
      <c r="CI56" s="923"/>
      <c r="CJ56" s="923"/>
      <c r="CK56" s="923"/>
      <c r="CL56" s="933"/>
      <c r="CM56" s="922"/>
      <c r="CN56" s="923"/>
      <c r="CO56" s="923"/>
      <c r="CP56" s="923"/>
      <c r="CQ56" s="933"/>
      <c r="CR56" s="922"/>
      <c r="CS56" s="923"/>
      <c r="CT56" s="923"/>
      <c r="CU56" s="923"/>
      <c r="CV56" s="933"/>
      <c r="CW56" s="922"/>
      <c r="CX56" s="923"/>
      <c r="CY56" s="923"/>
      <c r="CZ56" s="923"/>
      <c r="DA56" s="933"/>
      <c r="DB56" s="922"/>
      <c r="DC56" s="923"/>
      <c r="DD56" s="923"/>
      <c r="DE56" s="923"/>
      <c r="DF56" s="933"/>
      <c r="DG56" s="922"/>
      <c r="DH56" s="923"/>
      <c r="DI56" s="923"/>
      <c r="DJ56" s="923"/>
      <c r="DK56" s="933"/>
      <c r="DL56" s="922"/>
      <c r="DM56" s="923"/>
      <c r="DN56" s="923"/>
      <c r="DO56" s="923"/>
      <c r="DP56" s="933"/>
      <c r="DQ56" s="922"/>
      <c r="DR56" s="923"/>
      <c r="DS56" s="923"/>
      <c r="DT56" s="923"/>
      <c r="DU56" s="933"/>
      <c r="DV56" s="915"/>
      <c r="DW56" s="916"/>
      <c r="DX56" s="916"/>
      <c r="DY56" s="916"/>
      <c r="DZ56" s="934"/>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2"/>
      <c r="R57" s="943"/>
      <c r="S57" s="943"/>
      <c r="T57" s="943"/>
      <c r="U57" s="943"/>
      <c r="V57" s="943"/>
      <c r="W57" s="943"/>
      <c r="X57" s="943"/>
      <c r="Y57" s="943"/>
      <c r="Z57" s="943"/>
      <c r="AA57" s="943"/>
      <c r="AB57" s="943"/>
      <c r="AC57" s="943"/>
      <c r="AD57" s="943"/>
      <c r="AE57" s="944"/>
      <c r="AF57" s="945"/>
      <c r="AG57" s="923"/>
      <c r="AH57" s="923"/>
      <c r="AI57" s="923"/>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2"/>
      <c r="CI57" s="923"/>
      <c r="CJ57" s="923"/>
      <c r="CK57" s="923"/>
      <c r="CL57" s="933"/>
      <c r="CM57" s="922"/>
      <c r="CN57" s="923"/>
      <c r="CO57" s="923"/>
      <c r="CP57" s="923"/>
      <c r="CQ57" s="933"/>
      <c r="CR57" s="922"/>
      <c r="CS57" s="923"/>
      <c r="CT57" s="923"/>
      <c r="CU57" s="923"/>
      <c r="CV57" s="933"/>
      <c r="CW57" s="922"/>
      <c r="CX57" s="923"/>
      <c r="CY57" s="923"/>
      <c r="CZ57" s="923"/>
      <c r="DA57" s="933"/>
      <c r="DB57" s="922"/>
      <c r="DC57" s="923"/>
      <c r="DD57" s="923"/>
      <c r="DE57" s="923"/>
      <c r="DF57" s="933"/>
      <c r="DG57" s="922"/>
      <c r="DH57" s="923"/>
      <c r="DI57" s="923"/>
      <c r="DJ57" s="923"/>
      <c r="DK57" s="933"/>
      <c r="DL57" s="922"/>
      <c r="DM57" s="923"/>
      <c r="DN57" s="923"/>
      <c r="DO57" s="923"/>
      <c r="DP57" s="933"/>
      <c r="DQ57" s="922"/>
      <c r="DR57" s="923"/>
      <c r="DS57" s="923"/>
      <c r="DT57" s="923"/>
      <c r="DU57" s="933"/>
      <c r="DV57" s="915"/>
      <c r="DW57" s="916"/>
      <c r="DX57" s="916"/>
      <c r="DY57" s="916"/>
      <c r="DZ57" s="934"/>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2"/>
      <c r="R58" s="943"/>
      <c r="S58" s="943"/>
      <c r="T58" s="943"/>
      <c r="U58" s="943"/>
      <c r="V58" s="943"/>
      <c r="W58" s="943"/>
      <c r="X58" s="943"/>
      <c r="Y58" s="943"/>
      <c r="Z58" s="943"/>
      <c r="AA58" s="943"/>
      <c r="AB58" s="943"/>
      <c r="AC58" s="943"/>
      <c r="AD58" s="943"/>
      <c r="AE58" s="944"/>
      <c r="AF58" s="945"/>
      <c r="AG58" s="923"/>
      <c r="AH58" s="923"/>
      <c r="AI58" s="923"/>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2"/>
      <c r="CI58" s="923"/>
      <c r="CJ58" s="923"/>
      <c r="CK58" s="923"/>
      <c r="CL58" s="933"/>
      <c r="CM58" s="922"/>
      <c r="CN58" s="923"/>
      <c r="CO58" s="923"/>
      <c r="CP58" s="923"/>
      <c r="CQ58" s="933"/>
      <c r="CR58" s="922"/>
      <c r="CS58" s="923"/>
      <c r="CT58" s="923"/>
      <c r="CU58" s="923"/>
      <c r="CV58" s="933"/>
      <c r="CW58" s="922"/>
      <c r="CX58" s="923"/>
      <c r="CY58" s="923"/>
      <c r="CZ58" s="923"/>
      <c r="DA58" s="933"/>
      <c r="DB58" s="922"/>
      <c r="DC58" s="923"/>
      <c r="DD58" s="923"/>
      <c r="DE58" s="923"/>
      <c r="DF58" s="933"/>
      <c r="DG58" s="922"/>
      <c r="DH58" s="923"/>
      <c r="DI58" s="923"/>
      <c r="DJ58" s="923"/>
      <c r="DK58" s="933"/>
      <c r="DL58" s="922"/>
      <c r="DM58" s="923"/>
      <c r="DN58" s="923"/>
      <c r="DO58" s="923"/>
      <c r="DP58" s="933"/>
      <c r="DQ58" s="922"/>
      <c r="DR58" s="923"/>
      <c r="DS58" s="923"/>
      <c r="DT58" s="923"/>
      <c r="DU58" s="933"/>
      <c r="DV58" s="915"/>
      <c r="DW58" s="916"/>
      <c r="DX58" s="916"/>
      <c r="DY58" s="916"/>
      <c r="DZ58" s="934"/>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2"/>
      <c r="R59" s="943"/>
      <c r="S59" s="943"/>
      <c r="T59" s="943"/>
      <c r="U59" s="943"/>
      <c r="V59" s="943"/>
      <c r="W59" s="943"/>
      <c r="X59" s="943"/>
      <c r="Y59" s="943"/>
      <c r="Z59" s="943"/>
      <c r="AA59" s="943"/>
      <c r="AB59" s="943"/>
      <c r="AC59" s="943"/>
      <c r="AD59" s="943"/>
      <c r="AE59" s="944"/>
      <c r="AF59" s="945"/>
      <c r="AG59" s="923"/>
      <c r="AH59" s="923"/>
      <c r="AI59" s="923"/>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2"/>
      <c r="CI59" s="923"/>
      <c r="CJ59" s="923"/>
      <c r="CK59" s="923"/>
      <c r="CL59" s="933"/>
      <c r="CM59" s="922"/>
      <c r="CN59" s="923"/>
      <c r="CO59" s="923"/>
      <c r="CP59" s="923"/>
      <c r="CQ59" s="933"/>
      <c r="CR59" s="922"/>
      <c r="CS59" s="923"/>
      <c r="CT59" s="923"/>
      <c r="CU59" s="923"/>
      <c r="CV59" s="933"/>
      <c r="CW59" s="922"/>
      <c r="CX59" s="923"/>
      <c r="CY59" s="923"/>
      <c r="CZ59" s="923"/>
      <c r="DA59" s="933"/>
      <c r="DB59" s="922"/>
      <c r="DC59" s="923"/>
      <c r="DD59" s="923"/>
      <c r="DE59" s="923"/>
      <c r="DF59" s="933"/>
      <c r="DG59" s="922"/>
      <c r="DH59" s="923"/>
      <c r="DI59" s="923"/>
      <c r="DJ59" s="923"/>
      <c r="DK59" s="933"/>
      <c r="DL59" s="922"/>
      <c r="DM59" s="923"/>
      <c r="DN59" s="923"/>
      <c r="DO59" s="923"/>
      <c r="DP59" s="933"/>
      <c r="DQ59" s="922"/>
      <c r="DR59" s="923"/>
      <c r="DS59" s="923"/>
      <c r="DT59" s="923"/>
      <c r="DU59" s="933"/>
      <c r="DV59" s="915"/>
      <c r="DW59" s="916"/>
      <c r="DX59" s="916"/>
      <c r="DY59" s="916"/>
      <c r="DZ59" s="934"/>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2"/>
      <c r="R60" s="943"/>
      <c r="S60" s="943"/>
      <c r="T60" s="943"/>
      <c r="U60" s="943"/>
      <c r="V60" s="943"/>
      <c r="W60" s="943"/>
      <c r="X60" s="943"/>
      <c r="Y60" s="943"/>
      <c r="Z60" s="943"/>
      <c r="AA60" s="943"/>
      <c r="AB60" s="943"/>
      <c r="AC60" s="943"/>
      <c r="AD60" s="943"/>
      <c r="AE60" s="944"/>
      <c r="AF60" s="945"/>
      <c r="AG60" s="923"/>
      <c r="AH60" s="923"/>
      <c r="AI60" s="923"/>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2"/>
      <c r="CI60" s="923"/>
      <c r="CJ60" s="923"/>
      <c r="CK60" s="923"/>
      <c r="CL60" s="933"/>
      <c r="CM60" s="922"/>
      <c r="CN60" s="923"/>
      <c r="CO60" s="923"/>
      <c r="CP60" s="923"/>
      <c r="CQ60" s="933"/>
      <c r="CR60" s="922"/>
      <c r="CS60" s="923"/>
      <c r="CT60" s="923"/>
      <c r="CU60" s="923"/>
      <c r="CV60" s="933"/>
      <c r="CW60" s="922"/>
      <c r="CX60" s="923"/>
      <c r="CY60" s="923"/>
      <c r="CZ60" s="923"/>
      <c r="DA60" s="933"/>
      <c r="DB60" s="922"/>
      <c r="DC60" s="923"/>
      <c r="DD60" s="923"/>
      <c r="DE60" s="923"/>
      <c r="DF60" s="933"/>
      <c r="DG60" s="922"/>
      <c r="DH60" s="923"/>
      <c r="DI60" s="923"/>
      <c r="DJ60" s="923"/>
      <c r="DK60" s="933"/>
      <c r="DL60" s="922"/>
      <c r="DM60" s="923"/>
      <c r="DN60" s="923"/>
      <c r="DO60" s="923"/>
      <c r="DP60" s="933"/>
      <c r="DQ60" s="922"/>
      <c r="DR60" s="923"/>
      <c r="DS60" s="923"/>
      <c r="DT60" s="923"/>
      <c r="DU60" s="933"/>
      <c r="DV60" s="915"/>
      <c r="DW60" s="916"/>
      <c r="DX60" s="916"/>
      <c r="DY60" s="916"/>
      <c r="DZ60" s="934"/>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2"/>
      <c r="R61" s="943"/>
      <c r="S61" s="943"/>
      <c r="T61" s="943"/>
      <c r="U61" s="943"/>
      <c r="V61" s="943"/>
      <c r="W61" s="943"/>
      <c r="X61" s="943"/>
      <c r="Y61" s="943"/>
      <c r="Z61" s="943"/>
      <c r="AA61" s="943"/>
      <c r="AB61" s="943"/>
      <c r="AC61" s="943"/>
      <c r="AD61" s="943"/>
      <c r="AE61" s="944"/>
      <c r="AF61" s="945"/>
      <c r="AG61" s="923"/>
      <c r="AH61" s="923"/>
      <c r="AI61" s="923"/>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2"/>
      <c r="CI61" s="923"/>
      <c r="CJ61" s="923"/>
      <c r="CK61" s="923"/>
      <c r="CL61" s="933"/>
      <c r="CM61" s="922"/>
      <c r="CN61" s="923"/>
      <c r="CO61" s="923"/>
      <c r="CP61" s="923"/>
      <c r="CQ61" s="933"/>
      <c r="CR61" s="922"/>
      <c r="CS61" s="923"/>
      <c r="CT61" s="923"/>
      <c r="CU61" s="923"/>
      <c r="CV61" s="933"/>
      <c r="CW61" s="922"/>
      <c r="CX61" s="923"/>
      <c r="CY61" s="923"/>
      <c r="CZ61" s="923"/>
      <c r="DA61" s="933"/>
      <c r="DB61" s="922"/>
      <c r="DC61" s="923"/>
      <c r="DD61" s="923"/>
      <c r="DE61" s="923"/>
      <c r="DF61" s="933"/>
      <c r="DG61" s="922"/>
      <c r="DH61" s="923"/>
      <c r="DI61" s="923"/>
      <c r="DJ61" s="923"/>
      <c r="DK61" s="933"/>
      <c r="DL61" s="922"/>
      <c r="DM61" s="923"/>
      <c r="DN61" s="923"/>
      <c r="DO61" s="923"/>
      <c r="DP61" s="933"/>
      <c r="DQ61" s="922"/>
      <c r="DR61" s="923"/>
      <c r="DS61" s="923"/>
      <c r="DT61" s="923"/>
      <c r="DU61" s="933"/>
      <c r="DV61" s="915"/>
      <c r="DW61" s="916"/>
      <c r="DX61" s="916"/>
      <c r="DY61" s="916"/>
      <c r="DZ61" s="934"/>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2"/>
      <c r="R62" s="943"/>
      <c r="S62" s="943"/>
      <c r="T62" s="943"/>
      <c r="U62" s="943"/>
      <c r="V62" s="943"/>
      <c r="W62" s="943"/>
      <c r="X62" s="943"/>
      <c r="Y62" s="943"/>
      <c r="Z62" s="943"/>
      <c r="AA62" s="943"/>
      <c r="AB62" s="943"/>
      <c r="AC62" s="943"/>
      <c r="AD62" s="943"/>
      <c r="AE62" s="944"/>
      <c r="AF62" s="945"/>
      <c r="AG62" s="923"/>
      <c r="AH62" s="923"/>
      <c r="AI62" s="923"/>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0"/>
      <c r="BF62" s="920"/>
      <c r="BG62" s="920"/>
      <c r="BH62" s="920"/>
      <c r="BI62" s="921"/>
      <c r="BJ62" s="949" t="s">
        <v>460</v>
      </c>
      <c r="BK62" s="950"/>
      <c r="BL62" s="950"/>
      <c r="BM62" s="950"/>
      <c r="BN62" s="951"/>
      <c r="BO62" s="55"/>
      <c r="BP62" s="55"/>
      <c r="BQ62" s="52">
        <v>56</v>
      </c>
      <c r="BR62" s="72"/>
      <c r="BS62" s="915"/>
      <c r="BT62" s="916"/>
      <c r="BU62" s="916"/>
      <c r="BV62" s="916"/>
      <c r="BW62" s="916"/>
      <c r="BX62" s="916"/>
      <c r="BY62" s="916"/>
      <c r="BZ62" s="916"/>
      <c r="CA62" s="916"/>
      <c r="CB62" s="916"/>
      <c r="CC62" s="916"/>
      <c r="CD62" s="916"/>
      <c r="CE62" s="916"/>
      <c r="CF62" s="916"/>
      <c r="CG62" s="917"/>
      <c r="CH62" s="922"/>
      <c r="CI62" s="923"/>
      <c r="CJ62" s="923"/>
      <c r="CK62" s="923"/>
      <c r="CL62" s="933"/>
      <c r="CM62" s="922"/>
      <c r="CN62" s="923"/>
      <c r="CO62" s="923"/>
      <c r="CP62" s="923"/>
      <c r="CQ62" s="933"/>
      <c r="CR62" s="922"/>
      <c r="CS62" s="923"/>
      <c r="CT62" s="923"/>
      <c r="CU62" s="923"/>
      <c r="CV62" s="933"/>
      <c r="CW62" s="922"/>
      <c r="CX62" s="923"/>
      <c r="CY62" s="923"/>
      <c r="CZ62" s="923"/>
      <c r="DA62" s="933"/>
      <c r="DB62" s="922"/>
      <c r="DC62" s="923"/>
      <c r="DD62" s="923"/>
      <c r="DE62" s="923"/>
      <c r="DF62" s="933"/>
      <c r="DG62" s="922"/>
      <c r="DH62" s="923"/>
      <c r="DI62" s="923"/>
      <c r="DJ62" s="923"/>
      <c r="DK62" s="933"/>
      <c r="DL62" s="922"/>
      <c r="DM62" s="923"/>
      <c r="DN62" s="923"/>
      <c r="DO62" s="923"/>
      <c r="DP62" s="933"/>
      <c r="DQ62" s="922"/>
      <c r="DR62" s="923"/>
      <c r="DS62" s="923"/>
      <c r="DT62" s="923"/>
      <c r="DU62" s="933"/>
      <c r="DV62" s="915"/>
      <c r="DW62" s="916"/>
      <c r="DX62" s="916"/>
      <c r="DY62" s="916"/>
      <c r="DZ62" s="934"/>
      <c r="EA62" s="48"/>
    </row>
    <row r="63" spans="1:131" ht="26.25" customHeight="1" x14ac:dyDescent="0.2">
      <c r="A63" s="53" t="s">
        <v>251</v>
      </c>
      <c r="B63" s="893" t="s">
        <v>371</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5"/>
      <c r="AF63" s="936">
        <v>2546</v>
      </c>
      <c r="AG63" s="905"/>
      <c r="AH63" s="905"/>
      <c r="AI63" s="905"/>
      <c r="AJ63" s="937"/>
      <c r="AK63" s="938"/>
      <c r="AL63" s="904"/>
      <c r="AM63" s="904"/>
      <c r="AN63" s="904"/>
      <c r="AO63" s="904"/>
      <c r="AP63" s="905">
        <v>10552</v>
      </c>
      <c r="AQ63" s="905"/>
      <c r="AR63" s="905"/>
      <c r="AS63" s="905"/>
      <c r="AT63" s="905"/>
      <c r="AU63" s="905">
        <v>4464</v>
      </c>
      <c r="AV63" s="905"/>
      <c r="AW63" s="905"/>
      <c r="AX63" s="905"/>
      <c r="AY63" s="905"/>
      <c r="AZ63" s="939"/>
      <c r="BA63" s="939"/>
      <c r="BB63" s="939"/>
      <c r="BC63" s="939"/>
      <c r="BD63" s="939"/>
      <c r="BE63" s="906"/>
      <c r="BF63" s="906"/>
      <c r="BG63" s="906"/>
      <c r="BH63" s="906"/>
      <c r="BI63" s="907"/>
      <c r="BJ63" s="940" t="s">
        <v>199</v>
      </c>
      <c r="BK63" s="900"/>
      <c r="BL63" s="900"/>
      <c r="BM63" s="900"/>
      <c r="BN63" s="941"/>
      <c r="BO63" s="55"/>
      <c r="BP63" s="55"/>
      <c r="BQ63" s="52">
        <v>57</v>
      </c>
      <c r="BR63" s="72"/>
      <c r="BS63" s="915"/>
      <c r="BT63" s="916"/>
      <c r="BU63" s="916"/>
      <c r="BV63" s="916"/>
      <c r="BW63" s="916"/>
      <c r="BX63" s="916"/>
      <c r="BY63" s="916"/>
      <c r="BZ63" s="916"/>
      <c r="CA63" s="916"/>
      <c r="CB63" s="916"/>
      <c r="CC63" s="916"/>
      <c r="CD63" s="916"/>
      <c r="CE63" s="916"/>
      <c r="CF63" s="916"/>
      <c r="CG63" s="917"/>
      <c r="CH63" s="922"/>
      <c r="CI63" s="923"/>
      <c r="CJ63" s="923"/>
      <c r="CK63" s="923"/>
      <c r="CL63" s="933"/>
      <c r="CM63" s="922"/>
      <c r="CN63" s="923"/>
      <c r="CO63" s="923"/>
      <c r="CP63" s="923"/>
      <c r="CQ63" s="933"/>
      <c r="CR63" s="922"/>
      <c r="CS63" s="923"/>
      <c r="CT63" s="923"/>
      <c r="CU63" s="923"/>
      <c r="CV63" s="933"/>
      <c r="CW63" s="922"/>
      <c r="CX63" s="923"/>
      <c r="CY63" s="923"/>
      <c r="CZ63" s="923"/>
      <c r="DA63" s="933"/>
      <c r="DB63" s="922"/>
      <c r="DC63" s="923"/>
      <c r="DD63" s="923"/>
      <c r="DE63" s="923"/>
      <c r="DF63" s="933"/>
      <c r="DG63" s="922"/>
      <c r="DH63" s="923"/>
      <c r="DI63" s="923"/>
      <c r="DJ63" s="923"/>
      <c r="DK63" s="933"/>
      <c r="DL63" s="922"/>
      <c r="DM63" s="923"/>
      <c r="DN63" s="923"/>
      <c r="DO63" s="923"/>
      <c r="DP63" s="933"/>
      <c r="DQ63" s="922"/>
      <c r="DR63" s="923"/>
      <c r="DS63" s="923"/>
      <c r="DT63" s="923"/>
      <c r="DU63" s="933"/>
      <c r="DV63" s="915"/>
      <c r="DW63" s="916"/>
      <c r="DX63" s="916"/>
      <c r="DY63" s="916"/>
      <c r="DZ63" s="93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2"/>
      <c r="CI64" s="923"/>
      <c r="CJ64" s="923"/>
      <c r="CK64" s="923"/>
      <c r="CL64" s="933"/>
      <c r="CM64" s="922"/>
      <c r="CN64" s="923"/>
      <c r="CO64" s="923"/>
      <c r="CP64" s="923"/>
      <c r="CQ64" s="933"/>
      <c r="CR64" s="922"/>
      <c r="CS64" s="923"/>
      <c r="CT64" s="923"/>
      <c r="CU64" s="923"/>
      <c r="CV64" s="933"/>
      <c r="CW64" s="922"/>
      <c r="CX64" s="923"/>
      <c r="CY64" s="923"/>
      <c r="CZ64" s="923"/>
      <c r="DA64" s="933"/>
      <c r="DB64" s="922"/>
      <c r="DC64" s="923"/>
      <c r="DD64" s="923"/>
      <c r="DE64" s="923"/>
      <c r="DF64" s="933"/>
      <c r="DG64" s="922"/>
      <c r="DH64" s="923"/>
      <c r="DI64" s="923"/>
      <c r="DJ64" s="923"/>
      <c r="DK64" s="933"/>
      <c r="DL64" s="922"/>
      <c r="DM64" s="923"/>
      <c r="DN64" s="923"/>
      <c r="DO64" s="923"/>
      <c r="DP64" s="933"/>
      <c r="DQ64" s="922"/>
      <c r="DR64" s="923"/>
      <c r="DS64" s="923"/>
      <c r="DT64" s="923"/>
      <c r="DU64" s="933"/>
      <c r="DV64" s="915"/>
      <c r="DW64" s="916"/>
      <c r="DX64" s="916"/>
      <c r="DY64" s="916"/>
      <c r="DZ64" s="934"/>
      <c r="EA64" s="48"/>
    </row>
    <row r="65" spans="1:131" ht="26.25" customHeight="1" x14ac:dyDescent="0.2">
      <c r="A65" s="56" t="s">
        <v>448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2"/>
      <c r="CI65" s="923"/>
      <c r="CJ65" s="923"/>
      <c r="CK65" s="923"/>
      <c r="CL65" s="933"/>
      <c r="CM65" s="922"/>
      <c r="CN65" s="923"/>
      <c r="CO65" s="923"/>
      <c r="CP65" s="923"/>
      <c r="CQ65" s="933"/>
      <c r="CR65" s="922"/>
      <c r="CS65" s="923"/>
      <c r="CT65" s="923"/>
      <c r="CU65" s="923"/>
      <c r="CV65" s="933"/>
      <c r="CW65" s="922"/>
      <c r="CX65" s="923"/>
      <c r="CY65" s="923"/>
      <c r="CZ65" s="923"/>
      <c r="DA65" s="933"/>
      <c r="DB65" s="922"/>
      <c r="DC65" s="923"/>
      <c r="DD65" s="923"/>
      <c r="DE65" s="923"/>
      <c r="DF65" s="933"/>
      <c r="DG65" s="922"/>
      <c r="DH65" s="923"/>
      <c r="DI65" s="923"/>
      <c r="DJ65" s="923"/>
      <c r="DK65" s="933"/>
      <c r="DL65" s="922"/>
      <c r="DM65" s="923"/>
      <c r="DN65" s="923"/>
      <c r="DO65" s="923"/>
      <c r="DP65" s="933"/>
      <c r="DQ65" s="922"/>
      <c r="DR65" s="923"/>
      <c r="DS65" s="923"/>
      <c r="DT65" s="923"/>
      <c r="DU65" s="933"/>
      <c r="DV65" s="915"/>
      <c r="DW65" s="916"/>
      <c r="DX65" s="916"/>
      <c r="DY65" s="916"/>
      <c r="DZ65" s="934"/>
      <c r="EA65" s="48"/>
    </row>
    <row r="66" spans="1:131" ht="26.25" customHeight="1" x14ac:dyDescent="0.2">
      <c r="A66" s="661" t="s">
        <v>442</v>
      </c>
      <c r="B66" s="662"/>
      <c r="C66" s="662"/>
      <c r="D66" s="662"/>
      <c r="E66" s="662"/>
      <c r="F66" s="662"/>
      <c r="G66" s="662"/>
      <c r="H66" s="662"/>
      <c r="I66" s="662"/>
      <c r="J66" s="662"/>
      <c r="K66" s="662"/>
      <c r="L66" s="662"/>
      <c r="M66" s="662"/>
      <c r="N66" s="662"/>
      <c r="O66" s="662"/>
      <c r="P66" s="663"/>
      <c r="Q66" s="653" t="s">
        <v>452</v>
      </c>
      <c r="R66" s="654"/>
      <c r="S66" s="654"/>
      <c r="T66" s="654"/>
      <c r="U66" s="655"/>
      <c r="V66" s="653" t="s">
        <v>453</v>
      </c>
      <c r="W66" s="654"/>
      <c r="X66" s="654"/>
      <c r="Y66" s="654"/>
      <c r="Z66" s="655"/>
      <c r="AA66" s="653" t="s">
        <v>454</v>
      </c>
      <c r="AB66" s="654"/>
      <c r="AC66" s="654"/>
      <c r="AD66" s="654"/>
      <c r="AE66" s="655"/>
      <c r="AF66" s="673" t="s">
        <v>248</v>
      </c>
      <c r="AG66" s="668"/>
      <c r="AH66" s="668"/>
      <c r="AI66" s="668"/>
      <c r="AJ66" s="674"/>
      <c r="AK66" s="653" t="s">
        <v>384</v>
      </c>
      <c r="AL66" s="662"/>
      <c r="AM66" s="662"/>
      <c r="AN66" s="662"/>
      <c r="AO66" s="663"/>
      <c r="AP66" s="653" t="s">
        <v>357</v>
      </c>
      <c r="AQ66" s="654"/>
      <c r="AR66" s="654"/>
      <c r="AS66" s="654"/>
      <c r="AT66" s="655"/>
      <c r="AU66" s="653" t="s">
        <v>461</v>
      </c>
      <c r="AV66" s="654"/>
      <c r="AW66" s="654"/>
      <c r="AX66" s="654"/>
      <c r="AY66" s="655"/>
      <c r="AZ66" s="653" t="s">
        <v>439</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6" t="s">
        <v>525</v>
      </c>
      <c r="C68" s="927"/>
      <c r="D68" s="927"/>
      <c r="E68" s="927"/>
      <c r="F68" s="927"/>
      <c r="G68" s="927"/>
      <c r="H68" s="927"/>
      <c r="I68" s="927"/>
      <c r="J68" s="927"/>
      <c r="K68" s="927"/>
      <c r="L68" s="927"/>
      <c r="M68" s="927"/>
      <c r="N68" s="927"/>
      <c r="O68" s="927"/>
      <c r="P68" s="928"/>
      <c r="Q68" s="929">
        <v>3584</v>
      </c>
      <c r="R68" s="930"/>
      <c r="S68" s="930"/>
      <c r="T68" s="930"/>
      <c r="U68" s="930"/>
      <c r="V68" s="930">
        <v>3452</v>
      </c>
      <c r="W68" s="930"/>
      <c r="X68" s="930"/>
      <c r="Y68" s="930"/>
      <c r="Z68" s="930"/>
      <c r="AA68" s="930">
        <v>132</v>
      </c>
      <c r="AB68" s="930"/>
      <c r="AC68" s="930"/>
      <c r="AD68" s="930"/>
      <c r="AE68" s="930"/>
      <c r="AF68" s="930">
        <v>127</v>
      </c>
      <c r="AG68" s="930"/>
      <c r="AH68" s="930"/>
      <c r="AI68" s="930"/>
      <c r="AJ68" s="930"/>
      <c r="AK68" s="930">
        <v>206</v>
      </c>
      <c r="AL68" s="930"/>
      <c r="AM68" s="930"/>
      <c r="AN68" s="930"/>
      <c r="AO68" s="930"/>
      <c r="AP68" s="930">
        <v>2918</v>
      </c>
      <c r="AQ68" s="930"/>
      <c r="AR68" s="930"/>
      <c r="AS68" s="930"/>
      <c r="AT68" s="930"/>
      <c r="AU68" s="930">
        <v>1094</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15" t="s">
        <v>230</v>
      </c>
      <c r="C69" s="916"/>
      <c r="D69" s="916"/>
      <c r="E69" s="916"/>
      <c r="F69" s="916"/>
      <c r="G69" s="916"/>
      <c r="H69" s="916"/>
      <c r="I69" s="916"/>
      <c r="J69" s="916"/>
      <c r="K69" s="916"/>
      <c r="L69" s="916"/>
      <c r="M69" s="916"/>
      <c r="N69" s="916"/>
      <c r="O69" s="916"/>
      <c r="P69" s="917"/>
      <c r="Q69" s="918">
        <v>4</v>
      </c>
      <c r="R69" s="919"/>
      <c r="S69" s="919"/>
      <c r="T69" s="919"/>
      <c r="U69" s="919"/>
      <c r="V69" s="919">
        <v>3</v>
      </c>
      <c r="W69" s="919"/>
      <c r="X69" s="919"/>
      <c r="Y69" s="919"/>
      <c r="Z69" s="919"/>
      <c r="AA69" s="919">
        <v>0</v>
      </c>
      <c r="AB69" s="919"/>
      <c r="AC69" s="919"/>
      <c r="AD69" s="919"/>
      <c r="AE69" s="919"/>
      <c r="AF69" s="919">
        <v>0</v>
      </c>
      <c r="AG69" s="919"/>
      <c r="AH69" s="919"/>
      <c r="AI69" s="919"/>
      <c r="AJ69" s="919"/>
      <c r="AK69" s="919">
        <v>0</v>
      </c>
      <c r="AL69" s="919"/>
      <c r="AM69" s="919"/>
      <c r="AN69" s="919"/>
      <c r="AO69" s="919"/>
      <c r="AP69" s="919" t="s">
        <v>199</v>
      </c>
      <c r="AQ69" s="919"/>
      <c r="AR69" s="919"/>
      <c r="AS69" s="919"/>
      <c r="AT69" s="919"/>
      <c r="AU69" s="919" t="s">
        <v>199</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15" t="s">
        <v>534</v>
      </c>
      <c r="C70" s="916"/>
      <c r="D70" s="916"/>
      <c r="E70" s="916"/>
      <c r="F70" s="916"/>
      <c r="G70" s="916"/>
      <c r="H70" s="916"/>
      <c r="I70" s="916"/>
      <c r="J70" s="916"/>
      <c r="K70" s="916"/>
      <c r="L70" s="916"/>
      <c r="M70" s="916"/>
      <c r="N70" s="916"/>
      <c r="O70" s="916"/>
      <c r="P70" s="917"/>
      <c r="Q70" s="918">
        <v>8141</v>
      </c>
      <c r="R70" s="919"/>
      <c r="S70" s="919"/>
      <c r="T70" s="919"/>
      <c r="U70" s="919"/>
      <c r="V70" s="919">
        <v>7919</v>
      </c>
      <c r="W70" s="919"/>
      <c r="X70" s="919"/>
      <c r="Y70" s="919"/>
      <c r="Z70" s="919"/>
      <c r="AA70" s="919">
        <v>222</v>
      </c>
      <c r="AB70" s="919"/>
      <c r="AC70" s="919"/>
      <c r="AD70" s="919"/>
      <c r="AE70" s="919"/>
      <c r="AF70" s="919">
        <v>222</v>
      </c>
      <c r="AG70" s="919"/>
      <c r="AH70" s="919"/>
      <c r="AI70" s="919"/>
      <c r="AJ70" s="919"/>
      <c r="AK70" s="919">
        <v>4</v>
      </c>
      <c r="AL70" s="919"/>
      <c r="AM70" s="919"/>
      <c r="AN70" s="919"/>
      <c r="AO70" s="919"/>
      <c r="AP70" s="919" t="s">
        <v>199</v>
      </c>
      <c r="AQ70" s="919"/>
      <c r="AR70" s="919"/>
      <c r="AS70" s="919"/>
      <c r="AT70" s="919"/>
      <c r="AU70" s="919" t="s">
        <v>199</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15" t="s">
        <v>535</v>
      </c>
      <c r="C71" s="916"/>
      <c r="D71" s="916"/>
      <c r="E71" s="916"/>
      <c r="F71" s="916"/>
      <c r="G71" s="916"/>
      <c r="H71" s="916"/>
      <c r="I71" s="916"/>
      <c r="J71" s="916"/>
      <c r="K71" s="916"/>
      <c r="L71" s="916"/>
      <c r="M71" s="916"/>
      <c r="N71" s="916"/>
      <c r="O71" s="916"/>
      <c r="P71" s="917"/>
      <c r="Q71" s="918">
        <v>22</v>
      </c>
      <c r="R71" s="919"/>
      <c r="S71" s="919"/>
      <c r="T71" s="919"/>
      <c r="U71" s="919"/>
      <c r="V71" s="919">
        <v>16</v>
      </c>
      <c r="W71" s="919"/>
      <c r="X71" s="919"/>
      <c r="Y71" s="919"/>
      <c r="Z71" s="919"/>
      <c r="AA71" s="919">
        <v>6</v>
      </c>
      <c r="AB71" s="919"/>
      <c r="AC71" s="919"/>
      <c r="AD71" s="919"/>
      <c r="AE71" s="919"/>
      <c r="AF71" s="919">
        <v>6</v>
      </c>
      <c r="AG71" s="919"/>
      <c r="AH71" s="919"/>
      <c r="AI71" s="919"/>
      <c r="AJ71" s="919"/>
      <c r="AK71" s="919">
        <v>4</v>
      </c>
      <c r="AL71" s="919"/>
      <c r="AM71" s="919"/>
      <c r="AN71" s="919"/>
      <c r="AO71" s="919"/>
      <c r="AP71" s="919" t="s">
        <v>199</v>
      </c>
      <c r="AQ71" s="919"/>
      <c r="AR71" s="919"/>
      <c r="AS71" s="919"/>
      <c r="AT71" s="919"/>
      <c r="AU71" s="919" t="s">
        <v>199</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15" t="s">
        <v>216</v>
      </c>
      <c r="C72" s="916"/>
      <c r="D72" s="916"/>
      <c r="E72" s="916"/>
      <c r="F72" s="916"/>
      <c r="G72" s="916"/>
      <c r="H72" s="916"/>
      <c r="I72" s="916"/>
      <c r="J72" s="916"/>
      <c r="K72" s="916"/>
      <c r="L72" s="916"/>
      <c r="M72" s="916"/>
      <c r="N72" s="916"/>
      <c r="O72" s="916"/>
      <c r="P72" s="917"/>
      <c r="Q72" s="918">
        <v>160</v>
      </c>
      <c r="R72" s="919"/>
      <c r="S72" s="919"/>
      <c r="T72" s="919"/>
      <c r="U72" s="919"/>
      <c r="V72" s="919">
        <v>153</v>
      </c>
      <c r="W72" s="919"/>
      <c r="X72" s="919"/>
      <c r="Y72" s="919"/>
      <c r="Z72" s="919"/>
      <c r="AA72" s="919">
        <v>8</v>
      </c>
      <c r="AB72" s="919"/>
      <c r="AC72" s="919"/>
      <c r="AD72" s="919"/>
      <c r="AE72" s="919"/>
      <c r="AF72" s="919">
        <v>8</v>
      </c>
      <c r="AG72" s="919"/>
      <c r="AH72" s="919"/>
      <c r="AI72" s="919"/>
      <c r="AJ72" s="919"/>
      <c r="AK72" s="919">
        <v>33</v>
      </c>
      <c r="AL72" s="919"/>
      <c r="AM72" s="919"/>
      <c r="AN72" s="919"/>
      <c r="AO72" s="919"/>
      <c r="AP72" s="919" t="s">
        <v>199</v>
      </c>
      <c r="AQ72" s="919"/>
      <c r="AR72" s="919"/>
      <c r="AS72" s="919"/>
      <c r="AT72" s="919"/>
      <c r="AU72" s="919" t="s">
        <v>199</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15" t="s">
        <v>533</v>
      </c>
      <c r="C73" s="916"/>
      <c r="D73" s="916"/>
      <c r="E73" s="916"/>
      <c r="F73" s="916"/>
      <c r="G73" s="916"/>
      <c r="H73" s="916"/>
      <c r="I73" s="916"/>
      <c r="J73" s="916"/>
      <c r="K73" s="916"/>
      <c r="L73" s="916"/>
      <c r="M73" s="916"/>
      <c r="N73" s="916"/>
      <c r="O73" s="916"/>
      <c r="P73" s="917"/>
      <c r="Q73" s="918">
        <v>227759</v>
      </c>
      <c r="R73" s="919"/>
      <c r="S73" s="919"/>
      <c r="T73" s="919"/>
      <c r="U73" s="919"/>
      <c r="V73" s="919">
        <v>221002</v>
      </c>
      <c r="W73" s="919"/>
      <c r="X73" s="919"/>
      <c r="Y73" s="919"/>
      <c r="Z73" s="919"/>
      <c r="AA73" s="919">
        <v>6757</v>
      </c>
      <c r="AB73" s="919"/>
      <c r="AC73" s="919"/>
      <c r="AD73" s="919"/>
      <c r="AE73" s="919"/>
      <c r="AF73" s="919">
        <v>6757</v>
      </c>
      <c r="AG73" s="919"/>
      <c r="AH73" s="919"/>
      <c r="AI73" s="919"/>
      <c r="AJ73" s="919"/>
      <c r="AK73" s="919">
        <v>10</v>
      </c>
      <c r="AL73" s="919"/>
      <c r="AM73" s="919"/>
      <c r="AN73" s="919"/>
      <c r="AO73" s="919"/>
      <c r="AP73" s="919" t="s">
        <v>199</v>
      </c>
      <c r="AQ73" s="919"/>
      <c r="AR73" s="919"/>
      <c r="AS73" s="919"/>
      <c r="AT73" s="919"/>
      <c r="AU73" s="919" t="s">
        <v>199</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15"/>
      <c r="C74" s="916"/>
      <c r="D74" s="916"/>
      <c r="E74" s="916"/>
      <c r="F74" s="916"/>
      <c r="G74" s="916"/>
      <c r="H74" s="916"/>
      <c r="I74" s="916"/>
      <c r="J74" s="916"/>
      <c r="K74" s="916"/>
      <c r="L74" s="916"/>
      <c r="M74" s="916"/>
      <c r="N74" s="916"/>
      <c r="O74" s="916"/>
      <c r="P74" s="917"/>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15"/>
      <c r="C75" s="916"/>
      <c r="D75" s="916"/>
      <c r="E75" s="916"/>
      <c r="F75" s="916"/>
      <c r="G75" s="916"/>
      <c r="H75" s="916"/>
      <c r="I75" s="916"/>
      <c r="J75" s="916"/>
      <c r="K75" s="916"/>
      <c r="L75" s="916"/>
      <c r="M75" s="916"/>
      <c r="N75" s="916"/>
      <c r="O75" s="916"/>
      <c r="P75" s="917"/>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15"/>
      <c r="C76" s="916"/>
      <c r="D76" s="916"/>
      <c r="E76" s="916"/>
      <c r="F76" s="916"/>
      <c r="G76" s="916"/>
      <c r="H76" s="916"/>
      <c r="I76" s="916"/>
      <c r="J76" s="916"/>
      <c r="K76" s="916"/>
      <c r="L76" s="916"/>
      <c r="M76" s="916"/>
      <c r="N76" s="916"/>
      <c r="O76" s="916"/>
      <c r="P76" s="917"/>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15"/>
      <c r="C77" s="916"/>
      <c r="D77" s="916"/>
      <c r="E77" s="916"/>
      <c r="F77" s="916"/>
      <c r="G77" s="916"/>
      <c r="H77" s="916"/>
      <c r="I77" s="916"/>
      <c r="J77" s="916"/>
      <c r="K77" s="916"/>
      <c r="L77" s="916"/>
      <c r="M77" s="916"/>
      <c r="N77" s="916"/>
      <c r="O77" s="916"/>
      <c r="P77" s="917"/>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15"/>
      <c r="C78" s="916"/>
      <c r="D78" s="916"/>
      <c r="E78" s="916"/>
      <c r="F78" s="916"/>
      <c r="G78" s="916"/>
      <c r="H78" s="916"/>
      <c r="I78" s="916"/>
      <c r="J78" s="916"/>
      <c r="K78" s="916"/>
      <c r="L78" s="916"/>
      <c r="M78" s="916"/>
      <c r="N78" s="916"/>
      <c r="O78" s="916"/>
      <c r="P78" s="917"/>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251</v>
      </c>
      <c r="B88" s="893" t="s">
        <v>182</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7120</v>
      </c>
      <c r="AG88" s="905"/>
      <c r="AH88" s="905"/>
      <c r="AI88" s="905"/>
      <c r="AJ88" s="905"/>
      <c r="AK88" s="904"/>
      <c r="AL88" s="904"/>
      <c r="AM88" s="904"/>
      <c r="AN88" s="904"/>
      <c r="AO88" s="904"/>
      <c r="AP88" s="905">
        <v>2918</v>
      </c>
      <c r="AQ88" s="905"/>
      <c r="AR88" s="905"/>
      <c r="AS88" s="905"/>
      <c r="AT88" s="905"/>
      <c r="AU88" s="905">
        <v>1094</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3" t="s">
        <v>446</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50</v>
      </c>
      <c r="CS102" s="900"/>
      <c r="CT102" s="900"/>
      <c r="CU102" s="900"/>
      <c r="CV102" s="901"/>
      <c r="CW102" s="899" t="s">
        <v>199</v>
      </c>
      <c r="CX102" s="900"/>
      <c r="CY102" s="900"/>
      <c r="CZ102" s="900"/>
      <c r="DA102" s="901"/>
      <c r="DB102" s="899" t="s">
        <v>199</v>
      </c>
      <c r="DC102" s="900"/>
      <c r="DD102" s="900"/>
      <c r="DE102" s="900"/>
      <c r="DF102" s="901"/>
      <c r="DG102" s="899" t="s">
        <v>199</v>
      </c>
      <c r="DH102" s="900"/>
      <c r="DI102" s="900"/>
      <c r="DJ102" s="900"/>
      <c r="DK102" s="901"/>
      <c r="DL102" s="899" t="s">
        <v>199</v>
      </c>
      <c r="DM102" s="900"/>
      <c r="DN102" s="900"/>
      <c r="DO102" s="900"/>
      <c r="DP102" s="901"/>
      <c r="DQ102" s="899" t="s">
        <v>199</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104</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462</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464</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201</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465</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427</v>
      </c>
      <c r="AB109" s="854"/>
      <c r="AC109" s="854"/>
      <c r="AD109" s="854"/>
      <c r="AE109" s="855"/>
      <c r="AF109" s="856" t="s">
        <v>466</v>
      </c>
      <c r="AG109" s="854"/>
      <c r="AH109" s="854"/>
      <c r="AI109" s="854"/>
      <c r="AJ109" s="855"/>
      <c r="AK109" s="856" t="s">
        <v>385</v>
      </c>
      <c r="AL109" s="854"/>
      <c r="AM109" s="854"/>
      <c r="AN109" s="854"/>
      <c r="AO109" s="855"/>
      <c r="AP109" s="856" t="s">
        <v>467</v>
      </c>
      <c r="AQ109" s="854"/>
      <c r="AR109" s="854"/>
      <c r="AS109" s="854"/>
      <c r="AT109" s="857"/>
      <c r="AU109" s="853" t="s">
        <v>465</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427</v>
      </c>
      <c r="BR109" s="854"/>
      <c r="BS109" s="854"/>
      <c r="BT109" s="854"/>
      <c r="BU109" s="855"/>
      <c r="BV109" s="856" t="s">
        <v>466</v>
      </c>
      <c r="BW109" s="854"/>
      <c r="BX109" s="854"/>
      <c r="BY109" s="854"/>
      <c r="BZ109" s="855"/>
      <c r="CA109" s="856" t="s">
        <v>385</v>
      </c>
      <c r="CB109" s="854"/>
      <c r="CC109" s="854"/>
      <c r="CD109" s="854"/>
      <c r="CE109" s="855"/>
      <c r="CF109" s="885" t="s">
        <v>467</v>
      </c>
      <c r="CG109" s="885"/>
      <c r="CH109" s="885"/>
      <c r="CI109" s="885"/>
      <c r="CJ109" s="885"/>
      <c r="CK109" s="856" t="s">
        <v>94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427</v>
      </c>
      <c r="DH109" s="854"/>
      <c r="DI109" s="854"/>
      <c r="DJ109" s="854"/>
      <c r="DK109" s="855"/>
      <c r="DL109" s="856" t="s">
        <v>466</v>
      </c>
      <c r="DM109" s="854"/>
      <c r="DN109" s="854"/>
      <c r="DO109" s="854"/>
      <c r="DP109" s="855"/>
      <c r="DQ109" s="856" t="s">
        <v>385</v>
      </c>
      <c r="DR109" s="854"/>
      <c r="DS109" s="854"/>
      <c r="DT109" s="854"/>
      <c r="DU109" s="855"/>
      <c r="DV109" s="856" t="s">
        <v>467</v>
      </c>
      <c r="DW109" s="854"/>
      <c r="DX109" s="854"/>
      <c r="DY109" s="854"/>
      <c r="DZ109" s="857"/>
    </row>
    <row r="110" spans="1:131" s="48" customFormat="1" ht="26.25" customHeight="1" x14ac:dyDescent="0.2">
      <c r="A110" s="764" t="s">
        <v>327</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1945346</v>
      </c>
      <c r="AB110" s="758"/>
      <c r="AC110" s="758"/>
      <c r="AD110" s="758"/>
      <c r="AE110" s="759"/>
      <c r="AF110" s="760">
        <v>1960233</v>
      </c>
      <c r="AG110" s="758"/>
      <c r="AH110" s="758"/>
      <c r="AI110" s="758"/>
      <c r="AJ110" s="759"/>
      <c r="AK110" s="760">
        <v>1934180</v>
      </c>
      <c r="AL110" s="758"/>
      <c r="AM110" s="758"/>
      <c r="AN110" s="758"/>
      <c r="AO110" s="759"/>
      <c r="AP110" s="858">
        <v>19.899999999999999</v>
      </c>
      <c r="AQ110" s="859"/>
      <c r="AR110" s="859"/>
      <c r="AS110" s="859"/>
      <c r="AT110" s="860"/>
      <c r="AU110" s="861" t="s">
        <v>123</v>
      </c>
      <c r="AV110" s="862"/>
      <c r="AW110" s="862"/>
      <c r="AX110" s="862"/>
      <c r="AY110" s="862"/>
      <c r="AZ110" s="817" t="s">
        <v>468</v>
      </c>
      <c r="BA110" s="765"/>
      <c r="BB110" s="765"/>
      <c r="BC110" s="765"/>
      <c r="BD110" s="765"/>
      <c r="BE110" s="765"/>
      <c r="BF110" s="765"/>
      <c r="BG110" s="765"/>
      <c r="BH110" s="765"/>
      <c r="BI110" s="765"/>
      <c r="BJ110" s="765"/>
      <c r="BK110" s="765"/>
      <c r="BL110" s="765"/>
      <c r="BM110" s="765"/>
      <c r="BN110" s="765"/>
      <c r="BO110" s="765"/>
      <c r="BP110" s="766"/>
      <c r="BQ110" s="818">
        <v>15287399</v>
      </c>
      <c r="BR110" s="819"/>
      <c r="BS110" s="819"/>
      <c r="BT110" s="819"/>
      <c r="BU110" s="819"/>
      <c r="BV110" s="819">
        <v>15119006</v>
      </c>
      <c r="BW110" s="819"/>
      <c r="BX110" s="819"/>
      <c r="BY110" s="819"/>
      <c r="BZ110" s="819"/>
      <c r="CA110" s="819">
        <v>14280912</v>
      </c>
      <c r="CB110" s="819"/>
      <c r="CC110" s="819"/>
      <c r="CD110" s="819"/>
      <c r="CE110" s="819"/>
      <c r="CF110" s="843">
        <v>147.1</v>
      </c>
      <c r="CG110" s="844"/>
      <c r="CH110" s="844"/>
      <c r="CI110" s="844"/>
      <c r="CJ110" s="844"/>
      <c r="CK110" s="867" t="s">
        <v>382</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199</v>
      </c>
      <c r="DH110" s="819"/>
      <c r="DI110" s="819"/>
      <c r="DJ110" s="819"/>
      <c r="DK110" s="819"/>
      <c r="DL110" s="819" t="s">
        <v>199</v>
      </c>
      <c r="DM110" s="819"/>
      <c r="DN110" s="819"/>
      <c r="DO110" s="819"/>
      <c r="DP110" s="819"/>
      <c r="DQ110" s="819" t="s">
        <v>199</v>
      </c>
      <c r="DR110" s="819"/>
      <c r="DS110" s="819"/>
      <c r="DT110" s="819"/>
      <c r="DU110" s="819"/>
      <c r="DV110" s="820" t="s">
        <v>199</v>
      </c>
      <c r="DW110" s="820"/>
      <c r="DX110" s="820"/>
      <c r="DY110" s="820"/>
      <c r="DZ110" s="821"/>
    </row>
    <row r="111" spans="1:131" s="48" customFormat="1" ht="26.25" customHeight="1" x14ac:dyDescent="0.2">
      <c r="A111" s="713" t="s">
        <v>451</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199</v>
      </c>
      <c r="AB111" s="719"/>
      <c r="AC111" s="719"/>
      <c r="AD111" s="719"/>
      <c r="AE111" s="720"/>
      <c r="AF111" s="721" t="s">
        <v>199</v>
      </c>
      <c r="AG111" s="719"/>
      <c r="AH111" s="719"/>
      <c r="AI111" s="719"/>
      <c r="AJ111" s="720"/>
      <c r="AK111" s="721" t="s">
        <v>199</v>
      </c>
      <c r="AL111" s="719"/>
      <c r="AM111" s="719"/>
      <c r="AN111" s="719"/>
      <c r="AO111" s="720"/>
      <c r="AP111" s="790" t="s">
        <v>199</v>
      </c>
      <c r="AQ111" s="791"/>
      <c r="AR111" s="791"/>
      <c r="AS111" s="791"/>
      <c r="AT111" s="792"/>
      <c r="AU111" s="863"/>
      <c r="AV111" s="864"/>
      <c r="AW111" s="864"/>
      <c r="AX111" s="864"/>
      <c r="AY111" s="864"/>
      <c r="AZ111" s="789" t="s">
        <v>469</v>
      </c>
      <c r="BA111" s="726"/>
      <c r="BB111" s="726"/>
      <c r="BC111" s="726"/>
      <c r="BD111" s="726"/>
      <c r="BE111" s="726"/>
      <c r="BF111" s="726"/>
      <c r="BG111" s="726"/>
      <c r="BH111" s="726"/>
      <c r="BI111" s="726"/>
      <c r="BJ111" s="726"/>
      <c r="BK111" s="726"/>
      <c r="BL111" s="726"/>
      <c r="BM111" s="726"/>
      <c r="BN111" s="726"/>
      <c r="BO111" s="726"/>
      <c r="BP111" s="727"/>
      <c r="BQ111" s="793">
        <v>88008</v>
      </c>
      <c r="BR111" s="794"/>
      <c r="BS111" s="794"/>
      <c r="BT111" s="794"/>
      <c r="BU111" s="794"/>
      <c r="BV111" s="794">
        <v>4</v>
      </c>
      <c r="BW111" s="794"/>
      <c r="BX111" s="794"/>
      <c r="BY111" s="794"/>
      <c r="BZ111" s="794"/>
      <c r="CA111" s="794">
        <v>2</v>
      </c>
      <c r="CB111" s="794"/>
      <c r="CC111" s="794"/>
      <c r="CD111" s="794"/>
      <c r="CE111" s="794"/>
      <c r="CF111" s="851">
        <v>0</v>
      </c>
      <c r="CG111" s="852"/>
      <c r="CH111" s="852"/>
      <c r="CI111" s="852"/>
      <c r="CJ111" s="852"/>
      <c r="CK111" s="868"/>
      <c r="CL111" s="710"/>
      <c r="CM111" s="789" t="s">
        <v>136</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199</v>
      </c>
      <c r="DH111" s="794"/>
      <c r="DI111" s="794"/>
      <c r="DJ111" s="794"/>
      <c r="DK111" s="794"/>
      <c r="DL111" s="794" t="s">
        <v>199</v>
      </c>
      <c r="DM111" s="794"/>
      <c r="DN111" s="794"/>
      <c r="DO111" s="794"/>
      <c r="DP111" s="794"/>
      <c r="DQ111" s="794" t="s">
        <v>199</v>
      </c>
      <c r="DR111" s="794"/>
      <c r="DS111" s="794"/>
      <c r="DT111" s="794"/>
      <c r="DU111" s="794"/>
      <c r="DV111" s="795" t="s">
        <v>199</v>
      </c>
      <c r="DW111" s="795"/>
      <c r="DX111" s="795"/>
      <c r="DY111" s="795"/>
      <c r="DZ111" s="796"/>
    </row>
    <row r="112" spans="1:131" s="48" customFormat="1" ht="26.25" customHeight="1" x14ac:dyDescent="0.2">
      <c r="A112" s="697" t="s">
        <v>152</v>
      </c>
      <c r="B112" s="698"/>
      <c r="C112" s="726" t="s">
        <v>470</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199</v>
      </c>
      <c r="AB112" s="719"/>
      <c r="AC112" s="719"/>
      <c r="AD112" s="719"/>
      <c r="AE112" s="720"/>
      <c r="AF112" s="721" t="s">
        <v>199</v>
      </c>
      <c r="AG112" s="719"/>
      <c r="AH112" s="719"/>
      <c r="AI112" s="719"/>
      <c r="AJ112" s="720"/>
      <c r="AK112" s="721" t="s">
        <v>199</v>
      </c>
      <c r="AL112" s="719"/>
      <c r="AM112" s="719"/>
      <c r="AN112" s="719"/>
      <c r="AO112" s="720"/>
      <c r="AP112" s="790" t="s">
        <v>199</v>
      </c>
      <c r="AQ112" s="791"/>
      <c r="AR112" s="791"/>
      <c r="AS112" s="791"/>
      <c r="AT112" s="792"/>
      <c r="AU112" s="863"/>
      <c r="AV112" s="864"/>
      <c r="AW112" s="864"/>
      <c r="AX112" s="864"/>
      <c r="AY112" s="864"/>
      <c r="AZ112" s="789" t="s">
        <v>269</v>
      </c>
      <c r="BA112" s="726"/>
      <c r="BB112" s="726"/>
      <c r="BC112" s="726"/>
      <c r="BD112" s="726"/>
      <c r="BE112" s="726"/>
      <c r="BF112" s="726"/>
      <c r="BG112" s="726"/>
      <c r="BH112" s="726"/>
      <c r="BI112" s="726"/>
      <c r="BJ112" s="726"/>
      <c r="BK112" s="726"/>
      <c r="BL112" s="726"/>
      <c r="BM112" s="726"/>
      <c r="BN112" s="726"/>
      <c r="BO112" s="726"/>
      <c r="BP112" s="727"/>
      <c r="BQ112" s="793">
        <v>4846403</v>
      </c>
      <c r="BR112" s="794"/>
      <c r="BS112" s="794"/>
      <c r="BT112" s="794"/>
      <c r="BU112" s="794"/>
      <c r="BV112" s="794">
        <v>4678439</v>
      </c>
      <c r="BW112" s="794"/>
      <c r="BX112" s="794"/>
      <c r="BY112" s="794"/>
      <c r="BZ112" s="794"/>
      <c r="CA112" s="794">
        <v>4464685</v>
      </c>
      <c r="CB112" s="794"/>
      <c r="CC112" s="794"/>
      <c r="CD112" s="794"/>
      <c r="CE112" s="794"/>
      <c r="CF112" s="851">
        <v>46</v>
      </c>
      <c r="CG112" s="852"/>
      <c r="CH112" s="852"/>
      <c r="CI112" s="852"/>
      <c r="CJ112" s="852"/>
      <c r="CK112" s="868"/>
      <c r="CL112" s="710"/>
      <c r="CM112" s="789" t="s">
        <v>391</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199</v>
      </c>
      <c r="DH112" s="794"/>
      <c r="DI112" s="794"/>
      <c r="DJ112" s="794"/>
      <c r="DK112" s="794"/>
      <c r="DL112" s="794" t="s">
        <v>199</v>
      </c>
      <c r="DM112" s="794"/>
      <c r="DN112" s="794"/>
      <c r="DO112" s="794"/>
      <c r="DP112" s="794"/>
      <c r="DQ112" s="794" t="s">
        <v>199</v>
      </c>
      <c r="DR112" s="794"/>
      <c r="DS112" s="794"/>
      <c r="DT112" s="794"/>
      <c r="DU112" s="794"/>
      <c r="DV112" s="795" t="s">
        <v>199</v>
      </c>
      <c r="DW112" s="795"/>
      <c r="DX112" s="795"/>
      <c r="DY112" s="795"/>
      <c r="DZ112" s="796"/>
    </row>
    <row r="113" spans="1:130" s="48" customFormat="1" ht="26.25" customHeight="1" x14ac:dyDescent="0.2">
      <c r="A113" s="699"/>
      <c r="B113" s="700"/>
      <c r="C113" s="726" t="s">
        <v>472</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398060</v>
      </c>
      <c r="AB113" s="719"/>
      <c r="AC113" s="719"/>
      <c r="AD113" s="719"/>
      <c r="AE113" s="720"/>
      <c r="AF113" s="721">
        <v>417971</v>
      </c>
      <c r="AG113" s="719"/>
      <c r="AH113" s="719"/>
      <c r="AI113" s="719"/>
      <c r="AJ113" s="720"/>
      <c r="AK113" s="721">
        <v>403918</v>
      </c>
      <c r="AL113" s="719"/>
      <c r="AM113" s="719"/>
      <c r="AN113" s="719"/>
      <c r="AO113" s="720"/>
      <c r="AP113" s="790">
        <v>4.2</v>
      </c>
      <c r="AQ113" s="791"/>
      <c r="AR113" s="791"/>
      <c r="AS113" s="791"/>
      <c r="AT113" s="792"/>
      <c r="AU113" s="863"/>
      <c r="AV113" s="864"/>
      <c r="AW113" s="864"/>
      <c r="AX113" s="864"/>
      <c r="AY113" s="864"/>
      <c r="AZ113" s="789" t="s">
        <v>204</v>
      </c>
      <c r="BA113" s="726"/>
      <c r="BB113" s="726"/>
      <c r="BC113" s="726"/>
      <c r="BD113" s="726"/>
      <c r="BE113" s="726"/>
      <c r="BF113" s="726"/>
      <c r="BG113" s="726"/>
      <c r="BH113" s="726"/>
      <c r="BI113" s="726"/>
      <c r="BJ113" s="726"/>
      <c r="BK113" s="726"/>
      <c r="BL113" s="726"/>
      <c r="BM113" s="726"/>
      <c r="BN113" s="726"/>
      <c r="BO113" s="726"/>
      <c r="BP113" s="727"/>
      <c r="BQ113" s="793">
        <v>981068</v>
      </c>
      <c r="BR113" s="794"/>
      <c r="BS113" s="794"/>
      <c r="BT113" s="794"/>
      <c r="BU113" s="794"/>
      <c r="BV113" s="794">
        <v>1176368</v>
      </c>
      <c r="BW113" s="794"/>
      <c r="BX113" s="794"/>
      <c r="BY113" s="794"/>
      <c r="BZ113" s="794"/>
      <c r="CA113" s="794">
        <v>1094354</v>
      </c>
      <c r="CB113" s="794"/>
      <c r="CC113" s="794"/>
      <c r="CD113" s="794"/>
      <c r="CE113" s="794"/>
      <c r="CF113" s="851">
        <v>11.3</v>
      </c>
      <c r="CG113" s="852"/>
      <c r="CH113" s="852"/>
      <c r="CI113" s="852"/>
      <c r="CJ113" s="852"/>
      <c r="CK113" s="868"/>
      <c r="CL113" s="710"/>
      <c r="CM113" s="789" t="s">
        <v>401</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199</v>
      </c>
      <c r="DH113" s="719"/>
      <c r="DI113" s="719"/>
      <c r="DJ113" s="719"/>
      <c r="DK113" s="720"/>
      <c r="DL113" s="721" t="s">
        <v>199</v>
      </c>
      <c r="DM113" s="719"/>
      <c r="DN113" s="719"/>
      <c r="DO113" s="719"/>
      <c r="DP113" s="720"/>
      <c r="DQ113" s="721" t="s">
        <v>199</v>
      </c>
      <c r="DR113" s="719"/>
      <c r="DS113" s="719"/>
      <c r="DT113" s="719"/>
      <c r="DU113" s="720"/>
      <c r="DV113" s="790" t="s">
        <v>199</v>
      </c>
      <c r="DW113" s="791"/>
      <c r="DX113" s="791"/>
      <c r="DY113" s="791"/>
      <c r="DZ113" s="792"/>
    </row>
    <row r="114" spans="1:130" s="48" customFormat="1" ht="26.25" customHeight="1" x14ac:dyDescent="0.2">
      <c r="A114" s="699"/>
      <c r="B114" s="700"/>
      <c r="C114" s="726" t="s">
        <v>474</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55366</v>
      </c>
      <c r="AB114" s="719"/>
      <c r="AC114" s="719"/>
      <c r="AD114" s="719"/>
      <c r="AE114" s="720"/>
      <c r="AF114" s="721">
        <v>59369</v>
      </c>
      <c r="AG114" s="719"/>
      <c r="AH114" s="719"/>
      <c r="AI114" s="719"/>
      <c r="AJ114" s="720"/>
      <c r="AK114" s="721">
        <v>87326</v>
      </c>
      <c r="AL114" s="719"/>
      <c r="AM114" s="719"/>
      <c r="AN114" s="719"/>
      <c r="AO114" s="720"/>
      <c r="AP114" s="790">
        <v>0.9</v>
      </c>
      <c r="AQ114" s="791"/>
      <c r="AR114" s="791"/>
      <c r="AS114" s="791"/>
      <c r="AT114" s="792"/>
      <c r="AU114" s="863"/>
      <c r="AV114" s="864"/>
      <c r="AW114" s="864"/>
      <c r="AX114" s="864"/>
      <c r="AY114" s="864"/>
      <c r="AZ114" s="789" t="s">
        <v>475</v>
      </c>
      <c r="BA114" s="726"/>
      <c r="BB114" s="726"/>
      <c r="BC114" s="726"/>
      <c r="BD114" s="726"/>
      <c r="BE114" s="726"/>
      <c r="BF114" s="726"/>
      <c r="BG114" s="726"/>
      <c r="BH114" s="726"/>
      <c r="BI114" s="726"/>
      <c r="BJ114" s="726"/>
      <c r="BK114" s="726"/>
      <c r="BL114" s="726"/>
      <c r="BM114" s="726"/>
      <c r="BN114" s="726"/>
      <c r="BO114" s="726"/>
      <c r="BP114" s="727"/>
      <c r="BQ114" s="793">
        <v>1966385</v>
      </c>
      <c r="BR114" s="794"/>
      <c r="BS114" s="794"/>
      <c r="BT114" s="794"/>
      <c r="BU114" s="794"/>
      <c r="BV114" s="794">
        <v>2123316</v>
      </c>
      <c r="BW114" s="794"/>
      <c r="BX114" s="794"/>
      <c r="BY114" s="794"/>
      <c r="BZ114" s="794"/>
      <c r="CA114" s="794">
        <v>2091064</v>
      </c>
      <c r="CB114" s="794"/>
      <c r="CC114" s="794"/>
      <c r="CD114" s="794"/>
      <c r="CE114" s="794"/>
      <c r="CF114" s="851">
        <v>21.5</v>
      </c>
      <c r="CG114" s="852"/>
      <c r="CH114" s="852"/>
      <c r="CI114" s="852"/>
      <c r="CJ114" s="852"/>
      <c r="CK114" s="868"/>
      <c r="CL114" s="710"/>
      <c r="CM114" s="789" t="s">
        <v>476</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199</v>
      </c>
      <c r="DH114" s="719"/>
      <c r="DI114" s="719"/>
      <c r="DJ114" s="719"/>
      <c r="DK114" s="720"/>
      <c r="DL114" s="721" t="s">
        <v>199</v>
      </c>
      <c r="DM114" s="719"/>
      <c r="DN114" s="719"/>
      <c r="DO114" s="719"/>
      <c r="DP114" s="720"/>
      <c r="DQ114" s="721" t="s">
        <v>199</v>
      </c>
      <c r="DR114" s="719"/>
      <c r="DS114" s="719"/>
      <c r="DT114" s="719"/>
      <c r="DU114" s="720"/>
      <c r="DV114" s="790" t="s">
        <v>199</v>
      </c>
      <c r="DW114" s="791"/>
      <c r="DX114" s="791"/>
      <c r="DY114" s="791"/>
      <c r="DZ114" s="792"/>
    </row>
    <row r="115" spans="1:130" s="48" customFormat="1" ht="26.25" customHeight="1" x14ac:dyDescent="0.2">
      <c r="A115" s="699"/>
      <c r="B115" s="700"/>
      <c r="C115" s="726" t="s">
        <v>372</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v>8</v>
      </c>
      <c r="AB115" s="719"/>
      <c r="AC115" s="719"/>
      <c r="AD115" s="719"/>
      <c r="AE115" s="720"/>
      <c r="AF115" s="721">
        <v>140404</v>
      </c>
      <c r="AG115" s="719"/>
      <c r="AH115" s="719"/>
      <c r="AI115" s="719"/>
      <c r="AJ115" s="720"/>
      <c r="AK115" s="721">
        <v>39602</v>
      </c>
      <c r="AL115" s="719"/>
      <c r="AM115" s="719"/>
      <c r="AN115" s="719"/>
      <c r="AO115" s="720"/>
      <c r="AP115" s="790">
        <v>0.4</v>
      </c>
      <c r="AQ115" s="791"/>
      <c r="AR115" s="791"/>
      <c r="AS115" s="791"/>
      <c r="AT115" s="792"/>
      <c r="AU115" s="863"/>
      <c r="AV115" s="864"/>
      <c r="AW115" s="864"/>
      <c r="AX115" s="864"/>
      <c r="AY115" s="864"/>
      <c r="AZ115" s="789" t="s">
        <v>345</v>
      </c>
      <c r="BA115" s="726"/>
      <c r="BB115" s="726"/>
      <c r="BC115" s="726"/>
      <c r="BD115" s="726"/>
      <c r="BE115" s="726"/>
      <c r="BF115" s="726"/>
      <c r="BG115" s="726"/>
      <c r="BH115" s="726"/>
      <c r="BI115" s="726"/>
      <c r="BJ115" s="726"/>
      <c r="BK115" s="726"/>
      <c r="BL115" s="726"/>
      <c r="BM115" s="726"/>
      <c r="BN115" s="726"/>
      <c r="BO115" s="726"/>
      <c r="BP115" s="727"/>
      <c r="BQ115" s="793" t="s">
        <v>199</v>
      </c>
      <c r="BR115" s="794"/>
      <c r="BS115" s="794"/>
      <c r="BT115" s="794"/>
      <c r="BU115" s="794"/>
      <c r="BV115" s="794" t="s">
        <v>199</v>
      </c>
      <c r="BW115" s="794"/>
      <c r="BX115" s="794"/>
      <c r="BY115" s="794"/>
      <c r="BZ115" s="794"/>
      <c r="CA115" s="794" t="s">
        <v>199</v>
      </c>
      <c r="CB115" s="794"/>
      <c r="CC115" s="794"/>
      <c r="CD115" s="794"/>
      <c r="CE115" s="794"/>
      <c r="CF115" s="851" t="s">
        <v>199</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199</v>
      </c>
      <c r="DH115" s="719"/>
      <c r="DI115" s="719"/>
      <c r="DJ115" s="719"/>
      <c r="DK115" s="720"/>
      <c r="DL115" s="721" t="s">
        <v>199</v>
      </c>
      <c r="DM115" s="719"/>
      <c r="DN115" s="719"/>
      <c r="DO115" s="719"/>
      <c r="DP115" s="720"/>
      <c r="DQ115" s="721" t="s">
        <v>199</v>
      </c>
      <c r="DR115" s="719"/>
      <c r="DS115" s="719"/>
      <c r="DT115" s="719"/>
      <c r="DU115" s="720"/>
      <c r="DV115" s="790" t="s">
        <v>199</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199</v>
      </c>
      <c r="AB116" s="719"/>
      <c r="AC116" s="719"/>
      <c r="AD116" s="719"/>
      <c r="AE116" s="720"/>
      <c r="AF116" s="721" t="s">
        <v>199</v>
      </c>
      <c r="AG116" s="719"/>
      <c r="AH116" s="719"/>
      <c r="AI116" s="719"/>
      <c r="AJ116" s="720"/>
      <c r="AK116" s="721" t="s">
        <v>199</v>
      </c>
      <c r="AL116" s="719"/>
      <c r="AM116" s="719"/>
      <c r="AN116" s="719"/>
      <c r="AO116" s="720"/>
      <c r="AP116" s="790" t="s">
        <v>199</v>
      </c>
      <c r="AQ116" s="791"/>
      <c r="AR116" s="791"/>
      <c r="AS116" s="791"/>
      <c r="AT116" s="792"/>
      <c r="AU116" s="863"/>
      <c r="AV116" s="864"/>
      <c r="AW116" s="864"/>
      <c r="AX116" s="864"/>
      <c r="AY116" s="864"/>
      <c r="AZ116" s="870" t="s">
        <v>222</v>
      </c>
      <c r="BA116" s="871"/>
      <c r="BB116" s="871"/>
      <c r="BC116" s="871"/>
      <c r="BD116" s="871"/>
      <c r="BE116" s="871"/>
      <c r="BF116" s="871"/>
      <c r="BG116" s="871"/>
      <c r="BH116" s="871"/>
      <c r="BI116" s="871"/>
      <c r="BJ116" s="871"/>
      <c r="BK116" s="871"/>
      <c r="BL116" s="871"/>
      <c r="BM116" s="871"/>
      <c r="BN116" s="871"/>
      <c r="BO116" s="871"/>
      <c r="BP116" s="872"/>
      <c r="BQ116" s="793" t="s">
        <v>199</v>
      </c>
      <c r="BR116" s="794"/>
      <c r="BS116" s="794"/>
      <c r="BT116" s="794"/>
      <c r="BU116" s="794"/>
      <c r="BV116" s="794" t="s">
        <v>199</v>
      </c>
      <c r="BW116" s="794"/>
      <c r="BX116" s="794"/>
      <c r="BY116" s="794"/>
      <c r="BZ116" s="794"/>
      <c r="CA116" s="794" t="s">
        <v>199</v>
      </c>
      <c r="CB116" s="794"/>
      <c r="CC116" s="794"/>
      <c r="CD116" s="794"/>
      <c r="CE116" s="794"/>
      <c r="CF116" s="851" t="s">
        <v>199</v>
      </c>
      <c r="CG116" s="852"/>
      <c r="CH116" s="852"/>
      <c r="CI116" s="852"/>
      <c r="CJ116" s="852"/>
      <c r="CK116" s="868"/>
      <c r="CL116" s="710"/>
      <c r="CM116" s="789" t="s">
        <v>13</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199</v>
      </c>
      <c r="DH116" s="719"/>
      <c r="DI116" s="719"/>
      <c r="DJ116" s="719"/>
      <c r="DK116" s="720"/>
      <c r="DL116" s="721" t="s">
        <v>199</v>
      </c>
      <c r="DM116" s="719"/>
      <c r="DN116" s="719"/>
      <c r="DO116" s="719"/>
      <c r="DP116" s="720"/>
      <c r="DQ116" s="721" t="s">
        <v>199</v>
      </c>
      <c r="DR116" s="719"/>
      <c r="DS116" s="719"/>
      <c r="DT116" s="719"/>
      <c r="DU116" s="720"/>
      <c r="DV116" s="790" t="s">
        <v>199</v>
      </c>
      <c r="DW116" s="791"/>
      <c r="DX116" s="791"/>
      <c r="DY116" s="791"/>
      <c r="DZ116" s="792"/>
    </row>
    <row r="117" spans="1:130" s="48" customFormat="1" ht="26.25" customHeight="1" x14ac:dyDescent="0.2">
      <c r="A117" s="853" t="s">
        <v>273</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322</v>
      </c>
      <c r="Z117" s="855"/>
      <c r="AA117" s="873">
        <v>2398780</v>
      </c>
      <c r="AB117" s="874"/>
      <c r="AC117" s="874"/>
      <c r="AD117" s="874"/>
      <c r="AE117" s="875"/>
      <c r="AF117" s="876">
        <v>2577977</v>
      </c>
      <c r="AG117" s="874"/>
      <c r="AH117" s="874"/>
      <c r="AI117" s="874"/>
      <c r="AJ117" s="875"/>
      <c r="AK117" s="876">
        <v>2465026</v>
      </c>
      <c r="AL117" s="874"/>
      <c r="AM117" s="874"/>
      <c r="AN117" s="874"/>
      <c r="AO117" s="875"/>
      <c r="AP117" s="877"/>
      <c r="AQ117" s="878"/>
      <c r="AR117" s="878"/>
      <c r="AS117" s="878"/>
      <c r="AT117" s="879"/>
      <c r="AU117" s="863"/>
      <c r="AV117" s="864"/>
      <c r="AW117" s="864"/>
      <c r="AX117" s="864"/>
      <c r="AY117" s="864"/>
      <c r="AZ117" s="848" t="s">
        <v>477</v>
      </c>
      <c r="BA117" s="849"/>
      <c r="BB117" s="849"/>
      <c r="BC117" s="849"/>
      <c r="BD117" s="849"/>
      <c r="BE117" s="849"/>
      <c r="BF117" s="849"/>
      <c r="BG117" s="849"/>
      <c r="BH117" s="849"/>
      <c r="BI117" s="849"/>
      <c r="BJ117" s="849"/>
      <c r="BK117" s="849"/>
      <c r="BL117" s="849"/>
      <c r="BM117" s="849"/>
      <c r="BN117" s="849"/>
      <c r="BO117" s="849"/>
      <c r="BP117" s="850"/>
      <c r="BQ117" s="793" t="s">
        <v>199</v>
      </c>
      <c r="BR117" s="794"/>
      <c r="BS117" s="794"/>
      <c r="BT117" s="794"/>
      <c r="BU117" s="794"/>
      <c r="BV117" s="794" t="s">
        <v>199</v>
      </c>
      <c r="BW117" s="794"/>
      <c r="BX117" s="794"/>
      <c r="BY117" s="794"/>
      <c r="BZ117" s="794"/>
      <c r="CA117" s="794" t="s">
        <v>199</v>
      </c>
      <c r="CB117" s="794"/>
      <c r="CC117" s="794"/>
      <c r="CD117" s="794"/>
      <c r="CE117" s="794"/>
      <c r="CF117" s="851" t="s">
        <v>199</v>
      </c>
      <c r="CG117" s="852"/>
      <c r="CH117" s="852"/>
      <c r="CI117" s="852"/>
      <c r="CJ117" s="852"/>
      <c r="CK117" s="868"/>
      <c r="CL117" s="710"/>
      <c r="CM117" s="789" t="s">
        <v>337</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199</v>
      </c>
      <c r="DH117" s="719"/>
      <c r="DI117" s="719"/>
      <c r="DJ117" s="719"/>
      <c r="DK117" s="720"/>
      <c r="DL117" s="721" t="s">
        <v>199</v>
      </c>
      <c r="DM117" s="719"/>
      <c r="DN117" s="719"/>
      <c r="DO117" s="719"/>
      <c r="DP117" s="720"/>
      <c r="DQ117" s="721" t="s">
        <v>199</v>
      </c>
      <c r="DR117" s="719"/>
      <c r="DS117" s="719"/>
      <c r="DT117" s="719"/>
      <c r="DU117" s="720"/>
      <c r="DV117" s="790" t="s">
        <v>199</v>
      </c>
      <c r="DW117" s="791"/>
      <c r="DX117" s="791"/>
      <c r="DY117" s="791"/>
      <c r="DZ117" s="792"/>
    </row>
    <row r="118" spans="1:130" s="48" customFormat="1" ht="26.25" customHeight="1" x14ac:dyDescent="0.2">
      <c r="A118" s="853" t="s">
        <v>94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427</v>
      </c>
      <c r="AB118" s="854"/>
      <c r="AC118" s="854"/>
      <c r="AD118" s="854"/>
      <c r="AE118" s="855"/>
      <c r="AF118" s="856" t="s">
        <v>466</v>
      </c>
      <c r="AG118" s="854"/>
      <c r="AH118" s="854"/>
      <c r="AI118" s="854"/>
      <c r="AJ118" s="855"/>
      <c r="AK118" s="856" t="s">
        <v>385</v>
      </c>
      <c r="AL118" s="854"/>
      <c r="AM118" s="854"/>
      <c r="AN118" s="854"/>
      <c r="AO118" s="855"/>
      <c r="AP118" s="856" t="s">
        <v>467</v>
      </c>
      <c r="AQ118" s="854"/>
      <c r="AR118" s="854"/>
      <c r="AS118" s="854"/>
      <c r="AT118" s="857"/>
      <c r="AU118" s="863"/>
      <c r="AV118" s="864"/>
      <c r="AW118" s="864"/>
      <c r="AX118" s="864"/>
      <c r="AY118" s="864"/>
      <c r="AZ118" s="797" t="s">
        <v>478</v>
      </c>
      <c r="BA118" s="798"/>
      <c r="BB118" s="798"/>
      <c r="BC118" s="798"/>
      <c r="BD118" s="798"/>
      <c r="BE118" s="798"/>
      <c r="BF118" s="798"/>
      <c r="BG118" s="798"/>
      <c r="BH118" s="798"/>
      <c r="BI118" s="798"/>
      <c r="BJ118" s="798"/>
      <c r="BK118" s="798"/>
      <c r="BL118" s="798"/>
      <c r="BM118" s="798"/>
      <c r="BN118" s="798"/>
      <c r="BO118" s="798"/>
      <c r="BP118" s="799"/>
      <c r="BQ118" s="826" t="s">
        <v>199</v>
      </c>
      <c r="BR118" s="827"/>
      <c r="BS118" s="827"/>
      <c r="BT118" s="827"/>
      <c r="BU118" s="827"/>
      <c r="BV118" s="827" t="s">
        <v>199</v>
      </c>
      <c r="BW118" s="827"/>
      <c r="BX118" s="827"/>
      <c r="BY118" s="827"/>
      <c r="BZ118" s="827"/>
      <c r="CA118" s="827" t="s">
        <v>199</v>
      </c>
      <c r="CB118" s="827"/>
      <c r="CC118" s="827"/>
      <c r="CD118" s="827"/>
      <c r="CE118" s="827"/>
      <c r="CF118" s="851" t="s">
        <v>199</v>
      </c>
      <c r="CG118" s="852"/>
      <c r="CH118" s="852"/>
      <c r="CI118" s="852"/>
      <c r="CJ118" s="852"/>
      <c r="CK118" s="868"/>
      <c r="CL118" s="710"/>
      <c r="CM118" s="789" t="s">
        <v>479</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199</v>
      </c>
      <c r="DH118" s="719"/>
      <c r="DI118" s="719"/>
      <c r="DJ118" s="719"/>
      <c r="DK118" s="720"/>
      <c r="DL118" s="721" t="s">
        <v>199</v>
      </c>
      <c r="DM118" s="719"/>
      <c r="DN118" s="719"/>
      <c r="DO118" s="719"/>
      <c r="DP118" s="720"/>
      <c r="DQ118" s="721" t="s">
        <v>199</v>
      </c>
      <c r="DR118" s="719"/>
      <c r="DS118" s="719"/>
      <c r="DT118" s="719"/>
      <c r="DU118" s="720"/>
      <c r="DV118" s="790" t="s">
        <v>199</v>
      </c>
      <c r="DW118" s="791"/>
      <c r="DX118" s="791"/>
      <c r="DY118" s="791"/>
      <c r="DZ118" s="792"/>
    </row>
    <row r="119" spans="1:130" s="48" customFormat="1" ht="26.25" customHeight="1" x14ac:dyDescent="0.2">
      <c r="A119" s="707" t="s">
        <v>382</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199</v>
      </c>
      <c r="AB119" s="758"/>
      <c r="AC119" s="758"/>
      <c r="AD119" s="758"/>
      <c r="AE119" s="759"/>
      <c r="AF119" s="760" t="s">
        <v>199</v>
      </c>
      <c r="AG119" s="758"/>
      <c r="AH119" s="758"/>
      <c r="AI119" s="758"/>
      <c r="AJ119" s="759"/>
      <c r="AK119" s="760" t="s">
        <v>199</v>
      </c>
      <c r="AL119" s="758"/>
      <c r="AM119" s="758"/>
      <c r="AN119" s="758"/>
      <c r="AO119" s="759"/>
      <c r="AP119" s="858" t="s">
        <v>199</v>
      </c>
      <c r="AQ119" s="859"/>
      <c r="AR119" s="859"/>
      <c r="AS119" s="859"/>
      <c r="AT119" s="860"/>
      <c r="AU119" s="865"/>
      <c r="AV119" s="866"/>
      <c r="AW119" s="866"/>
      <c r="AX119" s="866"/>
      <c r="AY119" s="866"/>
      <c r="AZ119" s="69" t="s">
        <v>273</v>
      </c>
      <c r="BA119" s="69"/>
      <c r="BB119" s="69"/>
      <c r="BC119" s="69"/>
      <c r="BD119" s="69"/>
      <c r="BE119" s="69"/>
      <c r="BF119" s="69"/>
      <c r="BG119" s="69"/>
      <c r="BH119" s="69"/>
      <c r="BI119" s="69"/>
      <c r="BJ119" s="69"/>
      <c r="BK119" s="69"/>
      <c r="BL119" s="69"/>
      <c r="BM119" s="69"/>
      <c r="BN119" s="69"/>
      <c r="BO119" s="830" t="s">
        <v>165</v>
      </c>
      <c r="BP119" s="831"/>
      <c r="BQ119" s="826">
        <v>23169263</v>
      </c>
      <c r="BR119" s="827"/>
      <c r="BS119" s="827"/>
      <c r="BT119" s="827"/>
      <c r="BU119" s="827"/>
      <c r="BV119" s="827">
        <v>23097133</v>
      </c>
      <c r="BW119" s="827"/>
      <c r="BX119" s="827"/>
      <c r="BY119" s="827"/>
      <c r="BZ119" s="827"/>
      <c r="CA119" s="827">
        <v>21931017</v>
      </c>
      <c r="CB119" s="827"/>
      <c r="CC119" s="827"/>
      <c r="CD119" s="827"/>
      <c r="CE119" s="827"/>
      <c r="CF119" s="684"/>
      <c r="CG119" s="685"/>
      <c r="CH119" s="685"/>
      <c r="CI119" s="685"/>
      <c r="CJ119" s="834"/>
      <c r="CK119" s="869"/>
      <c r="CL119" s="712"/>
      <c r="CM119" s="797" t="s">
        <v>480</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v>88008</v>
      </c>
      <c r="DH119" s="738"/>
      <c r="DI119" s="738"/>
      <c r="DJ119" s="738"/>
      <c r="DK119" s="739"/>
      <c r="DL119" s="740">
        <v>4</v>
      </c>
      <c r="DM119" s="738"/>
      <c r="DN119" s="738"/>
      <c r="DO119" s="738"/>
      <c r="DP119" s="739"/>
      <c r="DQ119" s="740">
        <v>2</v>
      </c>
      <c r="DR119" s="738"/>
      <c r="DS119" s="738"/>
      <c r="DT119" s="738"/>
      <c r="DU119" s="739"/>
      <c r="DV119" s="814">
        <v>0</v>
      </c>
      <c r="DW119" s="815"/>
      <c r="DX119" s="815"/>
      <c r="DY119" s="815"/>
      <c r="DZ119" s="816"/>
    </row>
    <row r="120" spans="1:130" s="48" customFormat="1" ht="26.25" customHeight="1" x14ac:dyDescent="0.2">
      <c r="A120" s="709"/>
      <c r="B120" s="710"/>
      <c r="C120" s="789" t="s">
        <v>136</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199</v>
      </c>
      <c r="AB120" s="719"/>
      <c r="AC120" s="719"/>
      <c r="AD120" s="719"/>
      <c r="AE120" s="720"/>
      <c r="AF120" s="721" t="s">
        <v>199</v>
      </c>
      <c r="AG120" s="719"/>
      <c r="AH120" s="719"/>
      <c r="AI120" s="719"/>
      <c r="AJ120" s="720"/>
      <c r="AK120" s="721" t="s">
        <v>199</v>
      </c>
      <c r="AL120" s="719"/>
      <c r="AM120" s="719"/>
      <c r="AN120" s="719"/>
      <c r="AO120" s="720"/>
      <c r="AP120" s="790" t="s">
        <v>199</v>
      </c>
      <c r="AQ120" s="791"/>
      <c r="AR120" s="791"/>
      <c r="AS120" s="791"/>
      <c r="AT120" s="792"/>
      <c r="AU120" s="835" t="s">
        <v>471</v>
      </c>
      <c r="AV120" s="836"/>
      <c r="AW120" s="836"/>
      <c r="AX120" s="836"/>
      <c r="AY120" s="837"/>
      <c r="AZ120" s="817" t="s">
        <v>214</v>
      </c>
      <c r="BA120" s="765"/>
      <c r="BB120" s="765"/>
      <c r="BC120" s="765"/>
      <c r="BD120" s="765"/>
      <c r="BE120" s="765"/>
      <c r="BF120" s="765"/>
      <c r="BG120" s="765"/>
      <c r="BH120" s="765"/>
      <c r="BI120" s="765"/>
      <c r="BJ120" s="765"/>
      <c r="BK120" s="765"/>
      <c r="BL120" s="765"/>
      <c r="BM120" s="765"/>
      <c r="BN120" s="765"/>
      <c r="BO120" s="765"/>
      <c r="BP120" s="766"/>
      <c r="BQ120" s="818">
        <v>7270288</v>
      </c>
      <c r="BR120" s="819"/>
      <c r="BS120" s="819"/>
      <c r="BT120" s="819"/>
      <c r="BU120" s="819"/>
      <c r="BV120" s="819">
        <v>8381511</v>
      </c>
      <c r="BW120" s="819"/>
      <c r="BX120" s="819"/>
      <c r="BY120" s="819"/>
      <c r="BZ120" s="819"/>
      <c r="CA120" s="819">
        <v>8399584</v>
      </c>
      <c r="CB120" s="819"/>
      <c r="CC120" s="819"/>
      <c r="CD120" s="819"/>
      <c r="CE120" s="819"/>
      <c r="CF120" s="843">
        <v>86.5</v>
      </c>
      <c r="CG120" s="844"/>
      <c r="CH120" s="844"/>
      <c r="CI120" s="844"/>
      <c r="CJ120" s="844"/>
      <c r="CK120" s="822" t="s">
        <v>270</v>
      </c>
      <c r="CL120" s="781"/>
      <c r="CM120" s="781"/>
      <c r="CN120" s="781"/>
      <c r="CO120" s="782"/>
      <c r="CP120" s="845" t="s">
        <v>350</v>
      </c>
      <c r="CQ120" s="846"/>
      <c r="CR120" s="846"/>
      <c r="CS120" s="846"/>
      <c r="CT120" s="846"/>
      <c r="CU120" s="846"/>
      <c r="CV120" s="846"/>
      <c r="CW120" s="846"/>
      <c r="CX120" s="846"/>
      <c r="CY120" s="846"/>
      <c r="CZ120" s="846"/>
      <c r="DA120" s="846"/>
      <c r="DB120" s="846"/>
      <c r="DC120" s="846"/>
      <c r="DD120" s="846"/>
      <c r="DE120" s="846"/>
      <c r="DF120" s="847"/>
      <c r="DG120" s="818">
        <v>4713538</v>
      </c>
      <c r="DH120" s="819"/>
      <c r="DI120" s="819"/>
      <c r="DJ120" s="819"/>
      <c r="DK120" s="819"/>
      <c r="DL120" s="819">
        <v>4572487</v>
      </c>
      <c r="DM120" s="819"/>
      <c r="DN120" s="819"/>
      <c r="DO120" s="819"/>
      <c r="DP120" s="819"/>
      <c r="DQ120" s="819">
        <v>4366496</v>
      </c>
      <c r="DR120" s="819"/>
      <c r="DS120" s="819"/>
      <c r="DT120" s="819"/>
      <c r="DU120" s="819"/>
      <c r="DV120" s="820">
        <v>45</v>
      </c>
      <c r="DW120" s="820"/>
      <c r="DX120" s="820"/>
      <c r="DY120" s="820"/>
      <c r="DZ120" s="821"/>
    </row>
    <row r="121" spans="1:130" s="48" customFormat="1" ht="26.25" customHeight="1" x14ac:dyDescent="0.2">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199</v>
      </c>
      <c r="AB121" s="719"/>
      <c r="AC121" s="719"/>
      <c r="AD121" s="719"/>
      <c r="AE121" s="720"/>
      <c r="AF121" s="721" t="s">
        <v>199</v>
      </c>
      <c r="AG121" s="719"/>
      <c r="AH121" s="719"/>
      <c r="AI121" s="719"/>
      <c r="AJ121" s="720"/>
      <c r="AK121" s="721" t="s">
        <v>199</v>
      </c>
      <c r="AL121" s="719"/>
      <c r="AM121" s="719"/>
      <c r="AN121" s="719"/>
      <c r="AO121" s="720"/>
      <c r="AP121" s="790" t="s">
        <v>199</v>
      </c>
      <c r="AQ121" s="791"/>
      <c r="AR121" s="791"/>
      <c r="AS121" s="791"/>
      <c r="AT121" s="792"/>
      <c r="AU121" s="838"/>
      <c r="AV121" s="839"/>
      <c r="AW121" s="839"/>
      <c r="AX121" s="839"/>
      <c r="AY121" s="840"/>
      <c r="AZ121" s="789" t="s">
        <v>481</v>
      </c>
      <c r="BA121" s="726"/>
      <c r="BB121" s="726"/>
      <c r="BC121" s="726"/>
      <c r="BD121" s="726"/>
      <c r="BE121" s="726"/>
      <c r="BF121" s="726"/>
      <c r="BG121" s="726"/>
      <c r="BH121" s="726"/>
      <c r="BI121" s="726"/>
      <c r="BJ121" s="726"/>
      <c r="BK121" s="726"/>
      <c r="BL121" s="726"/>
      <c r="BM121" s="726"/>
      <c r="BN121" s="726"/>
      <c r="BO121" s="726"/>
      <c r="BP121" s="727"/>
      <c r="BQ121" s="793">
        <v>2709620</v>
      </c>
      <c r="BR121" s="794"/>
      <c r="BS121" s="794"/>
      <c r="BT121" s="794"/>
      <c r="BU121" s="794"/>
      <c r="BV121" s="794">
        <v>1339475</v>
      </c>
      <c r="BW121" s="794"/>
      <c r="BX121" s="794"/>
      <c r="BY121" s="794"/>
      <c r="BZ121" s="794"/>
      <c r="CA121" s="794">
        <v>1254106</v>
      </c>
      <c r="CB121" s="794"/>
      <c r="CC121" s="794"/>
      <c r="CD121" s="794"/>
      <c r="CE121" s="794"/>
      <c r="CF121" s="851">
        <v>12.9</v>
      </c>
      <c r="CG121" s="852"/>
      <c r="CH121" s="852"/>
      <c r="CI121" s="852"/>
      <c r="CJ121" s="852"/>
      <c r="CK121" s="823"/>
      <c r="CL121" s="784"/>
      <c r="CM121" s="784"/>
      <c r="CN121" s="784"/>
      <c r="CO121" s="785"/>
      <c r="CP121" s="811" t="s">
        <v>458</v>
      </c>
      <c r="CQ121" s="812"/>
      <c r="CR121" s="812"/>
      <c r="CS121" s="812"/>
      <c r="CT121" s="812"/>
      <c r="CU121" s="812"/>
      <c r="CV121" s="812"/>
      <c r="CW121" s="812"/>
      <c r="CX121" s="812"/>
      <c r="CY121" s="812"/>
      <c r="CZ121" s="812"/>
      <c r="DA121" s="812"/>
      <c r="DB121" s="812"/>
      <c r="DC121" s="812"/>
      <c r="DD121" s="812"/>
      <c r="DE121" s="812"/>
      <c r="DF121" s="813"/>
      <c r="DG121" s="793">
        <v>132865</v>
      </c>
      <c r="DH121" s="794"/>
      <c r="DI121" s="794"/>
      <c r="DJ121" s="794"/>
      <c r="DK121" s="794"/>
      <c r="DL121" s="794">
        <v>105952</v>
      </c>
      <c r="DM121" s="794"/>
      <c r="DN121" s="794"/>
      <c r="DO121" s="794"/>
      <c r="DP121" s="794"/>
      <c r="DQ121" s="794">
        <v>98189</v>
      </c>
      <c r="DR121" s="794"/>
      <c r="DS121" s="794"/>
      <c r="DT121" s="794"/>
      <c r="DU121" s="794"/>
      <c r="DV121" s="795">
        <v>1</v>
      </c>
      <c r="DW121" s="795"/>
      <c r="DX121" s="795"/>
      <c r="DY121" s="795"/>
      <c r="DZ121" s="796"/>
    </row>
    <row r="122" spans="1:130" s="48" customFormat="1" ht="26.25" customHeight="1" x14ac:dyDescent="0.2">
      <c r="A122" s="709"/>
      <c r="B122" s="710"/>
      <c r="C122" s="789" t="s">
        <v>476</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199</v>
      </c>
      <c r="AB122" s="719"/>
      <c r="AC122" s="719"/>
      <c r="AD122" s="719"/>
      <c r="AE122" s="720"/>
      <c r="AF122" s="721" t="s">
        <v>199</v>
      </c>
      <c r="AG122" s="719"/>
      <c r="AH122" s="719"/>
      <c r="AI122" s="719"/>
      <c r="AJ122" s="720"/>
      <c r="AK122" s="721" t="s">
        <v>199</v>
      </c>
      <c r="AL122" s="719"/>
      <c r="AM122" s="719"/>
      <c r="AN122" s="719"/>
      <c r="AO122" s="720"/>
      <c r="AP122" s="790" t="s">
        <v>199</v>
      </c>
      <c r="AQ122" s="791"/>
      <c r="AR122" s="791"/>
      <c r="AS122" s="791"/>
      <c r="AT122" s="792"/>
      <c r="AU122" s="838"/>
      <c r="AV122" s="839"/>
      <c r="AW122" s="839"/>
      <c r="AX122" s="839"/>
      <c r="AY122" s="840"/>
      <c r="AZ122" s="797" t="s">
        <v>483</v>
      </c>
      <c r="BA122" s="798"/>
      <c r="BB122" s="798"/>
      <c r="BC122" s="798"/>
      <c r="BD122" s="798"/>
      <c r="BE122" s="798"/>
      <c r="BF122" s="798"/>
      <c r="BG122" s="798"/>
      <c r="BH122" s="798"/>
      <c r="BI122" s="798"/>
      <c r="BJ122" s="798"/>
      <c r="BK122" s="798"/>
      <c r="BL122" s="798"/>
      <c r="BM122" s="798"/>
      <c r="BN122" s="798"/>
      <c r="BO122" s="798"/>
      <c r="BP122" s="799"/>
      <c r="BQ122" s="826">
        <v>16866615</v>
      </c>
      <c r="BR122" s="827"/>
      <c r="BS122" s="827"/>
      <c r="BT122" s="827"/>
      <c r="BU122" s="827"/>
      <c r="BV122" s="827">
        <v>16499483</v>
      </c>
      <c r="BW122" s="827"/>
      <c r="BX122" s="827"/>
      <c r="BY122" s="827"/>
      <c r="BZ122" s="827"/>
      <c r="CA122" s="827">
        <v>15588034</v>
      </c>
      <c r="CB122" s="827"/>
      <c r="CC122" s="827"/>
      <c r="CD122" s="827"/>
      <c r="CE122" s="827"/>
      <c r="CF122" s="828">
        <v>160.6</v>
      </c>
      <c r="CG122" s="829"/>
      <c r="CH122" s="829"/>
      <c r="CI122" s="829"/>
      <c r="CJ122" s="829"/>
      <c r="CK122" s="823"/>
      <c r="CL122" s="784"/>
      <c r="CM122" s="784"/>
      <c r="CN122" s="784"/>
      <c r="CO122" s="785"/>
      <c r="CP122" s="811" t="s">
        <v>27</v>
      </c>
      <c r="CQ122" s="812"/>
      <c r="CR122" s="812"/>
      <c r="CS122" s="812"/>
      <c r="CT122" s="812"/>
      <c r="CU122" s="812"/>
      <c r="CV122" s="812"/>
      <c r="CW122" s="812"/>
      <c r="CX122" s="812"/>
      <c r="CY122" s="812"/>
      <c r="CZ122" s="812"/>
      <c r="DA122" s="812"/>
      <c r="DB122" s="812"/>
      <c r="DC122" s="812"/>
      <c r="DD122" s="812"/>
      <c r="DE122" s="812"/>
      <c r="DF122" s="813"/>
      <c r="DG122" s="793" t="s">
        <v>199</v>
      </c>
      <c r="DH122" s="794"/>
      <c r="DI122" s="794"/>
      <c r="DJ122" s="794"/>
      <c r="DK122" s="794"/>
      <c r="DL122" s="794" t="s">
        <v>199</v>
      </c>
      <c r="DM122" s="794"/>
      <c r="DN122" s="794"/>
      <c r="DO122" s="794"/>
      <c r="DP122" s="794"/>
      <c r="DQ122" s="794" t="s">
        <v>199</v>
      </c>
      <c r="DR122" s="794"/>
      <c r="DS122" s="794"/>
      <c r="DT122" s="794"/>
      <c r="DU122" s="794"/>
      <c r="DV122" s="795" t="s">
        <v>199</v>
      </c>
      <c r="DW122" s="795"/>
      <c r="DX122" s="795"/>
      <c r="DY122" s="795"/>
      <c r="DZ122" s="796"/>
    </row>
    <row r="123" spans="1:130" s="48" customFormat="1" ht="26.25" customHeight="1" x14ac:dyDescent="0.2">
      <c r="A123" s="709"/>
      <c r="B123" s="710"/>
      <c r="C123" s="789" t="s">
        <v>13</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199</v>
      </c>
      <c r="AB123" s="719"/>
      <c r="AC123" s="719"/>
      <c r="AD123" s="719"/>
      <c r="AE123" s="720"/>
      <c r="AF123" s="721" t="s">
        <v>199</v>
      </c>
      <c r="AG123" s="719"/>
      <c r="AH123" s="719"/>
      <c r="AI123" s="719"/>
      <c r="AJ123" s="720"/>
      <c r="AK123" s="721" t="s">
        <v>199</v>
      </c>
      <c r="AL123" s="719"/>
      <c r="AM123" s="719"/>
      <c r="AN123" s="719"/>
      <c r="AO123" s="720"/>
      <c r="AP123" s="790" t="s">
        <v>199</v>
      </c>
      <c r="AQ123" s="791"/>
      <c r="AR123" s="791"/>
      <c r="AS123" s="791"/>
      <c r="AT123" s="792"/>
      <c r="AU123" s="841"/>
      <c r="AV123" s="842"/>
      <c r="AW123" s="842"/>
      <c r="AX123" s="842"/>
      <c r="AY123" s="842"/>
      <c r="AZ123" s="69" t="s">
        <v>273</v>
      </c>
      <c r="BA123" s="69"/>
      <c r="BB123" s="69"/>
      <c r="BC123" s="69"/>
      <c r="BD123" s="69"/>
      <c r="BE123" s="69"/>
      <c r="BF123" s="69"/>
      <c r="BG123" s="69"/>
      <c r="BH123" s="69"/>
      <c r="BI123" s="69"/>
      <c r="BJ123" s="69"/>
      <c r="BK123" s="69"/>
      <c r="BL123" s="69"/>
      <c r="BM123" s="69"/>
      <c r="BN123" s="69"/>
      <c r="BO123" s="830" t="s">
        <v>484</v>
      </c>
      <c r="BP123" s="831"/>
      <c r="BQ123" s="832">
        <v>26846523</v>
      </c>
      <c r="BR123" s="833"/>
      <c r="BS123" s="833"/>
      <c r="BT123" s="833"/>
      <c r="BU123" s="833"/>
      <c r="BV123" s="833">
        <v>26220469</v>
      </c>
      <c r="BW123" s="833"/>
      <c r="BX123" s="833"/>
      <c r="BY123" s="833"/>
      <c r="BZ123" s="833"/>
      <c r="CA123" s="833">
        <v>25241724</v>
      </c>
      <c r="CB123" s="833"/>
      <c r="CC123" s="833"/>
      <c r="CD123" s="833"/>
      <c r="CE123" s="833"/>
      <c r="CF123" s="684"/>
      <c r="CG123" s="685"/>
      <c r="CH123" s="685"/>
      <c r="CI123" s="685"/>
      <c r="CJ123" s="834"/>
      <c r="CK123" s="823"/>
      <c r="CL123" s="784"/>
      <c r="CM123" s="784"/>
      <c r="CN123" s="784"/>
      <c r="CO123" s="785"/>
      <c r="CP123" s="811" t="s">
        <v>224</v>
      </c>
      <c r="CQ123" s="812"/>
      <c r="CR123" s="812"/>
      <c r="CS123" s="812"/>
      <c r="CT123" s="812"/>
      <c r="CU123" s="812"/>
      <c r="CV123" s="812"/>
      <c r="CW123" s="812"/>
      <c r="CX123" s="812"/>
      <c r="CY123" s="812"/>
      <c r="CZ123" s="812"/>
      <c r="DA123" s="812"/>
      <c r="DB123" s="812"/>
      <c r="DC123" s="812"/>
      <c r="DD123" s="812"/>
      <c r="DE123" s="812"/>
      <c r="DF123" s="813"/>
      <c r="DG123" s="718" t="s">
        <v>199</v>
      </c>
      <c r="DH123" s="719"/>
      <c r="DI123" s="719"/>
      <c r="DJ123" s="719"/>
      <c r="DK123" s="720"/>
      <c r="DL123" s="721" t="s">
        <v>199</v>
      </c>
      <c r="DM123" s="719"/>
      <c r="DN123" s="719"/>
      <c r="DO123" s="719"/>
      <c r="DP123" s="720"/>
      <c r="DQ123" s="721" t="s">
        <v>199</v>
      </c>
      <c r="DR123" s="719"/>
      <c r="DS123" s="719"/>
      <c r="DT123" s="719"/>
      <c r="DU123" s="720"/>
      <c r="DV123" s="790" t="s">
        <v>199</v>
      </c>
      <c r="DW123" s="791"/>
      <c r="DX123" s="791"/>
      <c r="DY123" s="791"/>
      <c r="DZ123" s="792"/>
    </row>
    <row r="124" spans="1:130" s="48" customFormat="1" ht="26.25" customHeight="1" x14ac:dyDescent="0.2">
      <c r="A124" s="709"/>
      <c r="B124" s="710"/>
      <c r="C124" s="789" t="s">
        <v>337</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199</v>
      </c>
      <c r="AB124" s="719"/>
      <c r="AC124" s="719"/>
      <c r="AD124" s="719"/>
      <c r="AE124" s="720"/>
      <c r="AF124" s="721" t="s">
        <v>199</v>
      </c>
      <c r="AG124" s="719"/>
      <c r="AH124" s="719"/>
      <c r="AI124" s="719"/>
      <c r="AJ124" s="720"/>
      <c r="AK124" s="721" t="s">
        <v>199</v>
      </c>
      <c r="AL124" s="719"/>
      <c r="AM124" s="719"/>
      <c r="AN124" s="719"/>
      <c r="AO124" s="720"/>
      <c r="AP124" s="790" t="s">
        <v>199</v>
      </c>
      <c r="AQ124" s="791"/>
      <c r="AR124" s="791"/>
      <c r="AS124" s="791"/>
      <c r="AT124" s="792"/>
      <c r="AU124" s="805" t="s">
        <v>485</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t="s">
        <v>199</v>
      </c>
      <c r="BR124" s="809"/>
      <c r="BS124" s="809"/>
      <c r="BT124" s="809"/>
      <c r="BU124" s="809"/>
      <c r="BV124" s="809" t="s">
        <v>199</v>
      </c>
      <c r="BW124" s="809"/>
      <c r="BX124" s="809"/>
      <c r="BY124" s="809"/>
      <c r="BZ124" s="809"/>
      <c r="CA124" s="809" t="s">
        <v>199</v>
      </c>
      <c r="CB124" s="809"/>
      <c r="CC124" s="809"/>
      <c r="CD124" s="809"/>
      <c r="CE124" s="809"/>
      <c r="CF124" s="692"/>
      <c r="CG124" s="693"/>
      <c r="CH124" s="693"/>
      <c r="CI124" s="693"/>
      <c r="CJ124" s="810"/>
      <c r="CK124" s="824"/>
      <c r="CL124" s="824"/>
      <c r="CM124" s="824"/>
      <c r="CN124" s="824"/>
      <c r="CO124" s="825"/>
      <c r="CP124" s="811" t="s">
        <v>486</v>
      </c>
      <c r="CQ124" s="812"/>
      <c r="CR124" s="812"/>
      <c r="CS124" s="812"/>
      <c r="CT124" s="812"/>
      <c r="CU124" s="812"/>
      <c r="CV124" s="812"/>
      <c r="CW124" s="812"/>
      <c r="CX124" s="812"/>
      <c r="CY124" s="812"/>
      <c r="CZ124" s="812"/>
      <c r="DA124" s="812"/>
      <c r="DB124" s="812"/>
      <c r="DC124" s="812"/>
      <c r="DD124" s="812"/>
      <c r="DE124" s="812"/>
      <c r="DF124" s="813"/>
      <c r="DG124" s="737" t="s">
        <v>199</v>
      </c>
      <c r="DH124" s="738"/>
      <c r="DI124" s="738"/>
      <c r="DJ124" s="738"/>
      <c r="DK124" s="739"/>
      <c r="DL124" s="740" t="s">
        <v>199</v>
      </c>
      <c r="DM124" s="738"/>
      <c r="DN124" s="738"/>
      <c r="DO124" s="738"/>
      <c r="DP124" s="739"/>
      <c r="DQ124" s="740" t="s">
        <v>199</v>
      </c>
      <c r="DR124" s="738"/>
      <c r="DS124" s="738"/>
      <c r="DT124" s="738"/>
      <c r="DU124" s="739"/>
      <c r="DV124" s="814" t="s">
        <v>199</v>
      </c>
      <c r="DW124" s="815"/>
      <c r="DX124" s="815"/>
      <c r="DY124" s="815"/>
      <c r="DZ124" s="816"/>
    </row>
    <row r="125" spans="1:130" s="48" customFormat="1" ht="26.25" customHeight="1" x14ac:dyDescent="0.2">
      <c r="A125" s="709"/>
      <c r="B125" s="710"/>
      <c r="C125" s="789" t="s">
        <v>479</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199</v>
      </c>
      <c r="AB125" s="719"/>
      <c r="AC125" s="719"/>
      <c r="AD125" s="719"/>
      <c r="AE125" s="720"/>
      <c r="AF125" s="721" t="s">
        <v>199</v>
      </c>
      <c r="AG125" s="719"/>
      <c r="AH125" s="719"/>
      <c r="AI125" s="719"/>
      <c r="AJ125" s="720"/>
      <c r="AK125" s="721" t="s">
        <v>199</v>
      </c>
      <c r="AL125" s="719"/>
      <c r="AM125" s="719"/>
      <c r="AN125" s="719"/>
      <c r="AO125" s="720"/>
      <c r="AP125" s="790" t="s">
        <v>199</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487</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199</v>
      </c>
      <c r="DH125" s="819"/>
      <c r="DI125" s="819"/>
      <c r="DJ125" s="819"/>
      <c r="DK125" s="819"/>
      <c r="DL125" s="819" t="s">
        <v>199</v>
      </c>
      <c r="DM125" s="819"/>
      <c r="DN125" s="819"/>
      <c r="DO125" s="819"/>
      <c r="DP125" s="819"/>
      <c r="DQ125" s="819" t="s">
        <v>199</v>
      </c>
      <c r="DR125" s="819"/>
      <c r="DS125" s="819"/>
      <c r="DT125" s="819"/>
      <c r="DU125" s="819"/>
      <c r="DV125" s="820" t="s">
        <v>199</v>
      </c>
      <c r="DW125" s="820"/>
      <c r="DX125" s="820"/>
      <c r="DY125" s="820"/>
      <c r="DZ125" s="821"/>
    </row>
    <row r="126" spans="1:130" s="48" customFormat="1" ht="26.25" customHeight="1" x14ac:dyDescent="0.2">
      <c r="A126" s="709"/>
      <c r="B126" s="710"/>
      <c r="C126" s="789" t="s">
        <v>480</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v>8</v>
      </c>
      <c r="AB126" s="719"/>
      <c r="AC126" s="719"/>
      <c r="AD126" s="719"/>
      <c r="AE126" s="720"/>
      <c r="AF126" s="721">
        <v>4</v>
      </c>
      <c r="AG126" s="719"/>
      <c r="AH126" s="719"/>
      <c r="AI126" s="719"/>
      <c r="AJ126" s="720"/>
      <c r="AK126" s="721">
        <v>2</v>
      </c>
      <c r="AL126" s="719"/>
      <c r="AM126" s="719"/>
      <c r="AN126" s="719"/>
      <c r="AO126" s="720"/>
      <c r="AP126" s="790">
        <v>0</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413</v>
      </c>
      <c r="CQ126" s="726"/>
      <c r="CR126" s="726"/>
      <c r="CS126" s="726"/>
      <c r="CT126" s="726"/>
      <c r="CU126" s="726"/>
      <c r="CV126" s="726"/>
      <c r="CW126" s="726"/>
      <c r="CX126" s="726"/>
      <c r="CY126" s="726"/>
      <c r="CZ126" s="726"/>
      <c r="DA126" s="726"/>
      <c r="DB126" s="726"/>
      <c r="DC126" s="726"/>
      <c r="DD126" s="726"/>
      <c r="DE126" s="726"/>
      <c r="DF126" s="727"/>
      <c r="DG126" s="793" t="s">
        <v>199</v>
      </c>
      <c r="DH126" s="794"/>
      <c r="DI126" s="794"/>
      <c r="DJ126" s="794"/>
      <c r="DK126" s="794"/>
      <c r="DL126" s="794" t="s">
        <v>199</v>
      </c>
      <c r="DM126" s="794"/>
      <c r="DN126" s="794"/>
      <c r="DO126" s="794"/>
      <c r="DP126" s="794"/>
      <c r="DQ126" s="794" t="s">
        <v>199</v>
      </c>
      <c r="DR126" s="794"/>
      <c r="DS126" s="794"/>
      <c r="DT126" s="794"/>
      <c r="DU126" s="794"/>
      <c r="DV126" s="795" t="s">
        <v>199</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t="s">
        <v>199</v>
      </c>
      <c r="AB127" s="719"/>
      <c r="AC127" s="719"/>
      <c r="AD127" s="719"/>
      <c r="AE127" s="720"/>
      <c r="AF127" s="721">
        <v>140400</v>
      </c>
      <c r="AG127" s="719"/>
      <c r="AH127" s="719"/>
      <c r="AI127" s="719"/>
      <c r="AJ127" s="720"/>
      <c r="AK127" s="721">
        <v>39600</v>
      </c>
      <c r="AL127" s="719"/>
      <c r="AM127" s="719"/>
      <c r="AN127" s="719"/>
      <c r="AO127" s="720"/>
      <c r="AP127" s="790">
        <v>0.4</v>
      </c>
      <c r="AQ127" s="791"/>
      <c r="AR127" s="791"/>
      <c r="AS127" s="791"/>
      <c r="AT127" s="792"/>
      <c r="AU127" s="56"/>
      <c r="AV127" s="56"/>
      <c r="AW127" s="56"/>
      <c r="AX127" s="800" t="s">
        <v>490</v>
      </c>
      <c r="AY127" s="801"/>
      <c r="AZ127" s="801"/>
      <c r="BA127" s="801"/>
      <c r="BB127" s="801"/>
      <c r="BC127" s="801"/>
      <c r="BD127" s="801"/>
      <c r="BE127" s="802"/>
      <c r="BF127" s="803" t="s">
        <v>119</v>
      </c>
      <c r="BG127" s="801"/>
      <c r="BH127" s="801"/>
      <c r="BI127" s="801"/>
      <c r="BJ127" s="801"/>
      <c r="BK127" s="801"/>
      <c r="BL127" s="802"/>
      <c r="BM127" s="803" t="s">
        <v>414</v>
      </c>
      <c r="BN127" s="801"/>
      <c r="BO127" s="801"/>
      <c r="BP127" s="801"/>
      <c r="BQ127" s="801"/>
      <c r="BR127" s="801"/>
      <c r="BS127" s="802"/>
      <c r="BT127" s="803" t="s">
        <v>405</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443</v>
      </c>
      <c r="CQ127" s="726"/>
      <c r="CR127" s="726"/>
      <c r="CS127" s="726"/>
      <c r="CT127" s="726"/>
      <c r="CU127" s="726"/>
      <c r="CV127" s="726"/>
      <c r="CW127" s="726"/>
      <c r="CX127" s="726"/>
      <c r="CY127" s="726"/>
      <c r="CZ127" s="726"/>
      <c r="DA127" s="726"/>
      <c r="DB127" s="726"/>
      <c r="DC127" s="726"/>
      <c r="DD127" s="726"/>
      <c r="DE127" s="726"/>
      <c r="DF127" s="727"/>
      <c r="DG127" s="793" t="s">
        <v>199</v>
      </c>
      <c r="DH127" s="794"/>
      <c r="DI127" s="794"/>
      <c r="DJ127" s="794"/>
      <c r="DK127" s="794"/>
      <c r="DL127" s="794" t="s">
        <v>199</v>
      </c>
      <c r="DM127" s="794"/>
      <c r="DN127" s="794"/>
      <c r="DO127" s="794"/>
      <c r="DP127" s="794"/>
      <c r="DQ127" s="794" t="s">
        <v>199</v>
      </c>
      <c r="DR127" s="794"/>
      <c r="DS127" s="794"/>
      <c r="DT127" s="794"/>
      <c r="DU127" s="794"/>
      <c r="DV127" s="795" t="s">
        <v>199</v>
      </c>
      <c r="DW127" s="795"/>
      <c r="DX127" s="795"/>
      <c r="DY127" s="795"/>
      <c r="DZ127" s="796"/>
    </row>
    <row r="128" spans="1:130" s="48" customFormat="1" ht="26.25" customHeight="1" x14ac:dyDescent="0.2">
      <c r="A128" s="753" t="s">
        <v>491</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9</v>
      </c>
      <c r="X128" s="755"/>
      <c r="Y128" s="755"/>
      <c r="Z128" s="756"/>
      <c r="AA128" s="757">
        <v>128361</v>
      </c>
      <c r="AB128" s="758"/>
      <c r="AC128" s="758"/>
      <c r="AD128" s="758"/>
      <c r="AE128" s="759"/>
      <c r="AF128" s="760">
        <v>139075</v>
      </c>
      <c r="AG128" s="758"/>
      <c r="AH128" s="758"/>
      <c r="AI128" s="758"/>
      <c r="AJ128" s="759"/>
      <c r="AK128" s="760">
        <v>131644</v>
      </c>
      <c r="AL128" s="758"/>
      <c r="AM128" s="758"/>
      <c r="AN128" s="758"/>
      <c r="AO128" s="759"/>
      <c r="AP128" s="761"/>
      <c r="AQ128" s="762"/>
      <c r="AR128" s="762"/>
      <c r="AS128" s="762"/>
      <c r="AT128" s="763"/>
      <c r="AU128" s="56"/>
      <c r="AV128" s="56"/>
      <c r="AW128" s="56"/>
      <c r="AX128" s="764" t="s">
        <v>308</v>
      </c>
      <c r="AY128" s="765"/>
      <c r="AZ128" s="765"/>
      <c r="BA128" s="765"/>
      <c r="BB128" s="765"/>
      <c r="BC128" s="765"/>
      <c r="BD128" s="765"/>
      <c r="BE128" s="766"/>
      <c r="BF128" s="767" t="s">
        <v>199</v>
      </c>
      <c r="BG128" s="768"/>
      <c r="BH128" s="768"/>
      <c r="BI128" s="768"/>
      <c r="BJ128" s="768"/>
      <c r="BK128" s="768"/>
      <c r="BL128" s="769"/>
      <c r="BM128" s="767">
        <v>13.14</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396</v>
      </c>
      <c r="CQ128" s="745"/>
      <c r="CR128" s="745"/>
      <c r="CS128" s="745"/>
      <c r="CT128" s="745"/>
      <c r="CU128" s="745"/>
      <c r="CV128" s="745"/>
      <c r="CW128" s="745"/>
      <c r="CX128" s="745"/>
      <c r="CY128" s="745"/>
      <c r="CZ128" s="745"/>
      <c r="DA128" s="745"/>
      <c r="DB128" s="745"/>
      <c r="DC128" s="745"/>
      <c r="DD128" s="745"/>
      <c r="DE128" s="745"/>
      <c r="DF128" s="746"/>
      <c r="DG128" s="772" t="s">
        <v>199</v>
      </c>
      <c r="DH128" s="773"/>
      <c r="DI128" s="773"/>
      <c r="DJ128" s="773"/>
      <c r="DK128" s="773"/>
      <c r="DL128" s="773" t="s">
        <v>199</v>
      </c>
      <c r="DM128" s="773"/>
      <c r="DN128" s="773"/>
      <c r="DO128" s="773"/>
      <c r="DP128" s="773"/>
      <c r="DQ128" s="773" t="s">
        <v>199</v>
      </c>
      <c r="DR128" s="773"/>
      <c r="DS128" s="773"/>
      <c r="DT128" s="773"/>
      <c r="DU128" s="773"/>
      <c r="DV128" s="774" t="s">
        <v>199</v>
      </c>
      <c r="DW128" s="774"/>
      <c r="DX128" s="774"/>
      <c r="DY128" s="774"/>
      <c r="DZ128" s="775"/>
    </row>
    <row r="129" spans="1:131" s="48" customFormat="1" ht="26.25" customHeight="1" x14ac:dyDescent="0.2">
      <c r="A129" s="713" t="s">
        <v>171</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237</v>
      </c>
      <c r="X129" s="716"/>
      <c r="Y129" s="716"/>
      <c r="Z129" s="717"/>
      <c r="AA129" s="718">
        <v>11046037</v>
      </c>
      <c r="AB129" s="719"/>
      <c r="AC129" s="719"/>
      <c r="AD129" s="719"/>
      <c r="AE129" s="720"/>
      <c r="AF129" s="721">
        <v>11559418</v>
      </c>
      <c r="AG129" s="719"/>
      <c r="AH129" s="719"/>
      <c r="AI129" s="719"/>
      <c r="AJ129" s="720"/>
      <c r="AK129" s="721">
        <v>11310488</v>
      </c>
      <c r="AL129" s="719"/>
      <c r="AM129" s="719"/>
      <c r="AN129" s="719"/>
      <c r="AO129" s="720"/>
      <c r="AP129" s="722"/>
      <c r="AQ129" s="723"/>
      <c r="AR129" s="723"/>
      <c r="AS129" s="723"/>
      <c r="AT129" s="724"/>
      <c r="AU129" s="67"/>
      <c r="AV129" s="67"/>
      <c r="AW129" s="67"/>
      <c r="AX129" s="725" t="s">
        <v>115</v>
      </c>
      <c r="AY129" s="726"/>
      <c r="AZ129" s="726"/>
      <c r="BA129" s="726"/>
      <c r="BB129" s="726"/>
      <c r="BC129" s="726"/>
      <c r="BD129" s="726"/>
      <c r="BE129" s="727"/>
      <c r="BF129" s="776" t="s">
        <v>199</v>
      </c>
      <c r="BG129" s="777"/>
      <c r="BH129" s="777"/>
      <c r="BI129" s="777"/>
      <c r="BJ129" s="777"/>
      <c r="BK129" s="777"/>
      <c r="BL129" s="778"/>
      <c r="BM129" s="776">
        <v>18.14</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492</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493</v>
      </c>
      <c r="X130" s="716"/>
      <c r="Y130" s="716"/>
      <c r="Z130" s="717"/>
      <c r="AA130" s="718">
        <v>1566800</v>
      </c>
      <c r="AB130" s="719"/>
      <c r="AC130" s="719"/>
      <c r="AD130" s="719"/>
      <c r="AE130" s="720"/>
      <c r="AF130" s="721">
        <v>1581328</v>
      </c>
      <c r="AG130" s="719"/>
      <c r="AH130" s="719"/>
      <c r="AI130" s="719"/>
      <c r="AJ130" s="720"/>
      <c r="AK130" s="721">
        <v>1601448</v>
      </c>
      <c r="AL130" s="719"/>
      <c r="AM130" s="719"/>
      <c r="AN130" s="719"/>
      <c r="AO130" s="720"/>
      <c r="AP130" s="722"/>
      <c r="AQ130" s="723"/>
      <c r="AR130" s="723"/>
      <c r="AS130" s="723"/>
      <c r="AT130" s="724"/>
      <c r="AU130" s="67"/>
      <c r="AV130" s="67"/>
      <c r="AW130" s="67"/>
      <c r="AX130" s="725" t="s">
        <v>429</v>
      </c>
      <c r="AY130" s="726"/>
      <c r="AZ130" s="726"/>
      <c r="BA130" s="726"/>
      <c r="BB130" s="726"/>
      <c r="BC130" s="726"/>
      <c r="BD130" s="726"/>
      <c r="BE130" s="727"/>
      <c r="BF130" s="728">
        <v>7.8</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174</v>
      </c>
      <c r="X131" s="735"/>
      <c r="Y131" s="735"/>
      <c r="Z131" s="736"/>
      <c r="AA131" s="737">
        <v>9479237</v>
      </c>
      <c r="AB131" s="738"/>
      <c r="AC131" s="738"/>
      <c r="AD131" s="738"/>
      <c r="AE131" s="739"/>
      <c r="AF131" s="740">
        <v>9978090</v>
      </c>
      <c r="AG131" s="738"/>
      <c r="AH131" s="738"/>
      <c r="AI131" s="738"/>
      <c r="AJ131" s="739"/>
      <c r="AK131" s="740">
        <v>9709040</v>
      </c>
      <c r="AL131" s="738"/>
      <c r="AM131" s="738"/>
      <c r="AN131" s="738"/>
      <c r="AO131" s="739"/>
      <c r="AP131" s="741"/>
      <c r="AQ131" s="742"/>
      <c r="AR131" s="742"/>
      <c r="AS131" s="742"/>
      <c r="AT131" s="743"/>
      <c r="AU131" s="67"/>
      <c r="AV131" s="67"/>
      <c r="AW131" s="67"/>
      <c r="AX131" s="744" t="s">
        <v>61</v>
      </c>
      <c r="AY131" s="745"/>
      <c r="AZ131" s="745"/>
      <c r="BA131" s="745"/>
      <c r="BB131" s="745"/>
      <c r="BC131" s="745"/>
      <c r="BD131" s="745"/>
      <c r="BE131" s="746"/>
      <c r="BF131" s="747" t="s">
        <v>199</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494</v>
      </c>
      <c r="W132" s="678"/>
      <c r="X132" s="678"/>
      <c r="Y132" s="678"/>
      <c r="Z132" s="679"/>
      <c r="AA132" s="680">
        <v>7.4227387709999997</v>
      </c>
      <c r="AB132" s="681"/>
      <c r="AC132" s="681"/>
      <c r="AD132" s="681"/>
      <c r="AE132" s="682"/>
      <c r="AF132" s="683">
        <v>8.5945707040000006</v>
      </c>
      <c r="AG132" s="681"/>
      <c r="AH132" s="681"/>
      <c r="AI132" s="681"/>
      <c r="AJ132" s="682"/>
      <c r="AK132" s="683">
        <v>7.5386855959999997</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55</v>
      </c>
      <c r="W133" s="687"/>
      <c r="X133" s="687"/>
      <c r="Y133" s="687"/>
      <c r="Z133" s="688"/>
      <c r="AA133" s="689">
        <v>7.4</v>
      </c>
      <c r="AB133" s="690"/>
      <c r="AC133" s="690"/>
      <c r="AD133" s="690"/>
      <c r="AE133" s="691"/>
      <c r="AF133" s="689">
        <v>7.9</v>
      </c>
      <c r="AG133" s="690"/>
      <c r="AH133" s="690"/>
      <c r="AI133" s="690"/>
      <c r="AJ133" s="691"/>
      <c r="AK133" s="689">
        <v>7.8</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KgBnxZdXQBV7jYl+Muh0oXtDZfc9vdE87xy82oj9TKqd9bQ9pQ0+UbQdF465Oq56vdhdm/YO5/GQrKyPvduWhA==" saltValue="4sQ9+yhxgPoz+8FYQDKLn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96F0-A2A2-4F9D-9DDF-6D74E0958CAF}">
  <sheetPr>
    <pageSetUpPr fitToPage="1"/>
  </sheetPr>
  <dimension ref="A1:DQ105"/>
  <sheetViews>
    <sheetView showGridLines="0" tabSelected="1" view="pageBreakPreview" zoomScale="85" zoomScaleNormal="85" zoomScaleSheetLayoutView="85" workbookViewId="0">
      <selection activeCell="CJ52" sqref="CJ52"/>
    </sheetView>
  </sheetViews>
  <sheetFormatPr defaultColWidth="0" defaultRowHeight="13.5" customHeight="1" zeroHeight="1" x14ac:dyDescent="0.2"/>
  <cols>
    <col min="1" max="120" width="2.7265625" style="317" customWidth="1"/>
    <col min="121" max="121" width="0" style="316" hidden="1" customWidth="1"/>
    <col min="122" max="16384" width="9" style="316" hidden="1"/>
  </cols>
  <sheetData>
    <row r="1" spans="1:120" ht="13"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316"/>
    </row>
    <row r="17" spans="119:120" ht="13" x14ac:dyDescent="0.2">
      <c r="DP17" s="316"/>
    </row>
    <row r="18" spans="119:120" ht="13" x14ac:dyDescent="0.2"/>
    <row r="19" spans="119:120" ht="13" x14ac:dyDescent="0.2"/>
    <row r="20" spans="119:120" ht="13" x14ac:dyDescent="0.2">
      <c r="DO20" s="316"/>
      <c r="DP20" s="316"/>
    </row>
    <row r="21" spans="119:120" ht="13" x14ac:dyDescent="0.2">
      <c r="DP21" s="316"/>
    </row>
    <row r="22" spans="119:120" ht="13" x14ac:dyDescent="0.2"/>
    <row r="23" spans="119:120" ht="13" x14ac:dyDescent="0.2">
      <c r="DO23" s="316"/>
      <c r="DP23" s="316"/>
    </row>
    <row r="24" spans="119:120" ht="13" x14ac:dyDescent="0.2">
      <c r="DP24" s="316"/>
    </row>
    <row r="25" spans="119:120" ht="13" x14ac:dyDescent="0.2">
      <c r="DP25" s="316"/>
    </row>
    <row r="26" spans="119:120" ht="13" x14ac:dyDescent="0.2">
      <c r="DO26" s="316"/>
      <c r="DP26" s="316"/>
    </row>
    <row r="27" spans="119:120" ht="13" x14ac:dyDescent="0.2"/>
    <row r="28" spans="119:120" ht="13" x14ac:dyDescent="0.2">
      <c r="DO28" s="316"/>
      <c r="DP28" s="316"/>
    </row>
    <row r="29" spans="119:120" ht="13" x14ac:dyDescent="0.2">
      <c r="DP29" s="316"/>
    </row>
    <row r="30" spans="119:120" ht="13" x14ac:dyDescent="0.2"/>
    <row r="31" spans="119:120" ht="13" x14ac:dyDescent="0.2">
      <c r="DO31" s="316"/>
      <c r="DP31" s="316"/>
    </row>
    <row r="32" spans="119:120" ht="13" x14ac:dyDescent="0.2"/>
    <row r="33" spans="98:120" ht="13" x14ac:dyDescent="0.2">
      <c r="DO33" s="316"/>
      <c r="DP33" s="316"/>
    </row>
    <row r="34" spans="98:120" ht="13" x14ac:dyDescent="0.2">
      <c r="DM34" s="316"/>
    </row>
    <row r="35" spans="98:120" ht="13" x14ac:dyDescent="0.2">
      <c r="CT35" s="316"/>
      <c r="CU35" s="316"/>
      <c r="CV35" s="316"/>
      <c r="CY35" s="316"/>
      <c r="CZ35" s="316"/>
      <c r="DA35" s="316"/>
      <c r="DD35" s="316"/>
      <c r="DE35" s="316"/>
      <c r="DF35" s="316"/>
      <c r="DI35" s="316"/>
      <c r="DJ35" s="316"/>
      <c r="DK35" s="316"/>
      <c r="DM35" s="316"/>
      <c r="DN35" s="316"/>
      <c r="DO35" s="316"/>
      <c r="DP35" s="316"/>
    </row>
    <row r="36" spans="98:120" ht="13" x14ac:dyDescent="0.2"/>
    <row r="37" spans="98:120" ht="13" x14ac:dyDescent="0.2">
      <c r="CW37" s="316"/>
      <c r="DB37" s="316"/>
      <c r="DG37" s="316"/>
      <c r="DL37" s="316"/>
      <c r="DP37" s="316"/>
    </row>
    <row r="38" spans="98:120" ht="13"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316"/>
      <c r="DO49" s="316"/>
      <c r="DP49" s="31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316"/>
      <c r="CS63" s="316"/>
      <c r="CX63" s="316"/>
      <c r="DC63" s="316"/>
      <c r="DH63" s="316"/>
    </row>
    <row r="64" spans="22:120" ht="13" x14ac:dyDescent="0.2">
      <c r="V64" s="316"/>
    </row>
    <row r="65" spans="15:120" ht="13"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 x14ac:dyDescent="0.2">
      <c r="Q66" s="316"/>
      <c r="S66" s="316"/>
      <c r="U66" s="316"/>
      <c r="DM66" s="316"/>
    </row>
    <row r="67" spans="15:120" ht="13"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 x14ac:dyDescent="0.2"/>
    <row r="69" spans="15:120" ht="13" x14ac:dyDescent="0.2"/>
    <row r="70" spans="15:120" ht="13" x14ac:dyDescent="0.2"/>
    <row r="71" spans="15:120" ht="13" x14ac:dyDescent="0.2"/>
    <row r="72" spans="15:120" ht="13" x14ac:dyDescent="0.2">
      <c r="DP72" s="316"/>
    </row>
    <row r="73" spans="15:120" ht="13" x14ac:dyDescent="0.2">
      <c r="DP73" s="31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316"/>
      <c r="CX96" s="316"/>
      <c r="DC96" s="316"/>
      <c r="DH96" s="316"/>
    </row>
    <row r="97" spans="24:120" ht="13" x14ac:dyDescent="0.2">
      <c r="CS97" s="316"/>
      <c r="CX97" s="316"/>
      <c r="DC97" s="316"/>
      <c r="DH97" s="316"/>
      <c r="DP97" s="317" t="s">
        <v>539</v>
      </c>
    </row>
    <row r="98" spans="24:120" ht="13" hidden="1" x14ac:dyDescent="0.2">
      <c r="CS98" s="316"/>
      <c r="CX98" s="316"/>
      <c r="DC98" s="316"/>
      <c r="DH98" s="316"/>
    </row>
    <row r="99" spans="24:120" ht="13"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 hidden="1" x14ac:dyDescent="0.2">
      <c r="CT103" s="316"/>
      <c r="CV103" s="316"/>
      <c r="CW103" s="316"/>
      <c r="CY103" s="316"/>
      <c r="DA103" s="316"/>
      <c r="DB103" s="316"/>
      <c r="DD103" s="316"/>
      <c r="DF103" s="316"/>
      <c r="DG103" s="316"/>
      <c r="DI103" s="316"/>
      <c r="DK103" s="316"/>
      <c r="DL103" s="316"/>
      <c r="DM103" s="316"/>
      <c r="DN103" s="316"/>
      <c r="DO103" s="316"/>
      <c r="DP103" s="316"/>
    </row>
    <row r="104" spans="24:120" ht="13"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9l4xc9oNLwoqmHVtpzxPp02kSB7lZAKOotkpaILUY16KOSYddVi/8hofb7EndIgRlIZubvhrr/5ojglwr5U0Dw==" saltValue="EeRnf2GELUq2s7bC+Cu5a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9"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p5quuqKrwz1n0OevafLWbhbuUPlanoU7yBIaCxMNbeMgcfsZ7+FeJgSlZbCFqUL/gdK1NBgm9HzUck+2Kzqnw==" saltValue="3XGVd+z9vo7hd7U60ZLovQ=="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zoomScale="70" zoomScaleSheetLayoutView="7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85</v>
      </c>
      <c r="AP7" s="127"/>
      <c r="AQ7" s="138" t="s">
        <v>496</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497</v>
      </c>
      <c r="AQ8" s="139" t="s">
        <v>499</v>
      </c>
      <c r="AR8" s="153" t="s">
        <v>418</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500</v>
      </c>
      <c r="AL9" s="1009"/>
      <c r="AM9" s="1009"/>
      <c r="AN9" s="1010"/>
      <c r="AO9" s="117">
        <v>3157394</v>
      </c>
      <c r="AP9" s="117">
        <v>71785</v>
      </c>
      <c r="AQ9" s="140">
        <v>88339</v>
      </c>
      <c r="AR9" s="154">
        <v>-18.7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206</v>
      </c>
      <c r="AL10" s="1009"/>
      <c r="AM10" s="1009"/>
      <c r="AN10" s="1010"/>
      <c r="AO10" s="118">
        <v>519938</v>
      </c>
      <c r="AP10" s="118">
        <v>11821</v>
      </c>
      <c r="AQ10" s="141">
        <v>7842</v>
      </c>
      <c r="AR10" s="155">
        <v>50.7</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394</v>
      </c>
      <c r="AL11" s="1009"/>
      <c r="AM11" s="1009"/>
      <c r="AN11" s="1010"/>
      <c r="AO11" s="118" t="s">
        <v>199</v>
      </c>
      <c r="AP11" s="118" t="s">
        <v>199</v>
      </c>
      <c r="AQ11" s="141">
        <v>2321</v>
      </c>
      <c r="AR11" s="155" t="s">
        <v>199</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235</v>
      </c>
      <c r="AL12" s="1009"/>
      <c r="AM12" s="1009"/>
      <c r="AN12" s="1010"/>
      <c r="AO12" s="118" t="s">
        <v>199</v>
      </c>
      <c r="AP12" s="118" t="s">
        <v>199</v>
      </c>
      <c r="AQ12" s="141">
        <v>10</v>
      </c>
      <c r="AR12" s="155" t="s">
        <v>199</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501</v>
      </c>
      <c r="AL13" s="1009"/>
      <c r="AM13" s="1009"/>
      <c r="AN13" s="1010"/>
      <c r="AO13" s="118">
        <v>99315</v>
      </c>
      <c r="AP13" s="118">
        <v>2258</v>
      </c>
      <c r="AQ13" s="141">
        <v>2936</v>
      </c>
      <c r="AR13" s="155">
        <v>-23.1</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502</v>
      </c>
      <c r="AL14" s="1009"/>
      <c r="AM14" s="1009"/>
      <c r="AN14" s="1010"/>
      <c r="AO14" s="118">
        <v>23541</v>
      </c>
      <c r="AP14" s="118">
        <v>535</v>
      </c>
      <c r="AQ14" s="141">
        <v>1649</v>
      </c>
      <c r="AR14" s="155">
        <v>-67.599999999999994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311</v>
      </c>
      <c r="AL15" s="1012"/>
      <c r="AM15" s="1012"/>
      <c r="AN15" s="1013"/>
      <c r="AO15" s="118">
        <v>-213339</v>
      </c>
      <c r="AP15" s="118">
        <v>-4850</v>
      </c>
      <c r="AQ15" s="141">
        <v>-5997</v>
      </c>
      <c r="AR15" s="155">
        <v>-19.100000000000001</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273</v>
      </c>
      <c r="AL16" s="1012"/>
      <c r="AM16" s="1012"/>
      <c r="AN16" s="1013"/>
      <c r="AO16" s="118">
        <v>3586849</v>
      </c>
      <c r="AP16" s="118">
        <v>81549</v>
      </c>
      <c r="AQ16" s="141">
        <v>97102</v>
      </c>
      <c r="AR16" s="155">
        <v>-16</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503</v>
      </c>
      <c r="AP20" s="129" t="s">
        <v>335</v>
      </c>
      <c r="AQ20" s="142" t="s">
        <v>39</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504</v>
      </c>
      <c r="AL21" s="1015"/>
      <c r="AM21" s="1015"/>
      <c r="AN21" s="1016"/>
      <c r="AO21" s="120">
        <v>6.98</v>
      </c>
      <c r="AP21" s="130">
        <v>8.91</v>
      </c>
      <c r="AQ21" s="143">
        <v>-1.93</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505</v>
      </c>
      <c r="AL22" s="1015"/>
      <c r="AM22" s="1015"/>
      <c r="AN22" s="1016"/>
      <c r="AO22" s="121">
        <v>98</v>
      </c>
      <c r="AP22" s="131">
        <v>97.5</v>
      </c>
      <c r="AQ22" s="144">
        <v>0.5</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7" t="s">
        <v>506</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ht="13" x14ac:dyDescent="0.2">
      <c r="A27" s="85"/>
      <c r="AO27" s="90"/>
      <c r="AP27" s="90"/>
      <c r="AQ27" s="90"/>
      <c r="AR27" s="90"/>
      <c r="AS27" s="90"/>
      <c r="AT27" s="90"/>
    </row>
    <row r="28" spans="1:46" ht="16.5" x14ac:dyDescent="0.2">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85</v>
      </c>
      <c r="AP30" s="127"/>
      <c r="AQ30" s="138" t="s">
        <v>496</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497</v>
      </c>
      <c r="AQ31" s="139" t="s">
        <v>499</v>
      </c>
      <c r="AR31" s="153" t="s">
        <v>418</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507</v>
      </c>
      <c r="AL32" s="1002"/>
      <c r="AM32" s="1002"/>
      <c r="AN32" s="1003"/>
      <c r="AO32" s="118">
        <v>1934180</v>
      </c>
      <c r="AP32" s="118">
        <v>43975</v>
      </c>
      <c r="AQ32" s="145">
        <v>55264</v>
      </c>
      <c r="AR32" s="155">
        <v>-20.399999999999999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508</v>
      </c>
      <c r="AL33" s="1002"/>
      <c r="AM33" s="1002"/>
      <c r="AN33" s="1003"/>
      <c r="AO33" s="118" t="s">
        <v>199</v>
      </c>
      <c r="AP33" s="118" t="s">
        <v>199</v>
      </c>
      <c r="AQ33" s="145" t="s">
        <v>199</v>
      </c>
      <c r="AR33" s="155" t="s">
        <v>199</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509</v>
      </c>
      <c r="AL34" s="1002"/>
      <c r="AM34" s="1002"/>
      <c r="AN34" s="1003"/>
      <c r="AO34" s="118" t="s">
        <v>199</v>
      </c>
      <c r="AP34" s="118" t="s">
        <v>199</v>
      </c>
      <c r="AQ34" s="145">
        <v>19</v>
      </c>
      <c r="AR34" s="155" t="s">
        <v>199</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510</v>
      </c>
      <c r="AL35" s="1002"/>
      <c r="AM35" s="1002"/>
      <c r="AN35" s="1003"/>
      <c r="AO35" s="118">
        <v>403918</v>
      </c>
      <c r="AP35" s="118">
        <v>9183</v>
      </c>
      <c r="AQ35" s="145">
        <v>18522</v>
      </c>
      <c r="AR35" s="155">
        <v>-50.4</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33</v>
      </c>
      <c r="AL36" s="1002"/>
      <c r="AM36" s="1002"/>
      <c r="AN36" s="1003"/>
      <c r="AO36" s="118">
        <v>87326</v>
      </c>
      <c r="AP36" s="118">
        <v>1985</v>
      </c>
      <c r="AQ36" s="145">
        <v>2744</v>
      </c>
      <c r="AR36" s="155">
        <v>-27.7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348</v>
      </c>
      <c r="AL37" s="1002"/>
      <c r="AM37" s="1002"/>
      <c r="AN37" s="1003"/>
      <c r="AO37" s="118">
        <v>39602</v>
      </c>
      <c r="AP37" s="118">
        <v>900</v>
      </c>
      <c r="AQ37" s="145">
        <v>519</v>
      </c>
      <c r="AR37" s="155">
        <v>73.400000000000006</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511</v>
      </c>
      <c r="AL38" s="1005"/>
      <c r="AM38" s="1005"/>
      <c r="AN38" s="1006"/>
      <c r="AO38" s="122" t="s">
        <v>199</v>
      </c>
      <c r="AP38" s="122" t="s">
        <v>199</v>
      </c>
      <c r="AQ38" s="146">
        <v>4</v>
      </c>
      <c r="AR38" s="144" t="s">
        <v>199</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53</v>
      </c>
      <c r="AL39" s="1005"/>
      <c r="AM39" s="1005"/>
      <c r="AN39" s="1006"/>
      <c r="AO39" s="118">
        <v>-131644</v>
      </c>
      <c r="AP39" s="118">
        <v>-2993</v>
      </c>
      <c r="AQ39" s="145">
        <v>-3996</v>
      </c>
      <c r="AR39" s="155">
        <v>-25.1</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512</v>
      </c>
      <c r="AL40" s="1002"/>
      <c r="AM40" s="1002"/>
      <c r="AN40" s="1003"/>
      <c r="AO40" s="118">
        <v>-1601448</v>
      </c>
      <c r="AP40" s="118">
        <v>-36410</v>
      </c>
      <c r="AQ40" s="145">
        <v>-50182</v>
      </c>
      <c r="AR40" s="155">
        <v>-27.4</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383</v>
      </c>
      <c r="AL41" s="992"/>
      <c r="AM41" s="992"/>
      <c r="AN41" s="993"/>
      <c r="AO41" s="118">
        <v>731934</v>
      </c>
      <c r="AP41" s="118">
        <v>16641</v>
      </c>
      <c r="AQ41" s="145">
        <v>22892</v>
      </c>
      <c r="AR41" s="155">
        <v>-27.3</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513</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85</v>
      </c>
      <c r="AN49" s="994" t="s">
        <v>438</v>
      </c>
      <c r="AO49" s="995"/>
      <c r="AP49" s="995"/>
      <c r="AQ49" s="995"/>
      <c r="AR49" s="996"/>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488</v>
      </c>
      <c r="AO50" s="124" t="s">
        <v>489</v>
      </c>
      <c r="AP50" s="135" t="s">
        <v>516</v>
      </c>
      <c r="AQ50" s="148" t="s">
        <v>378</v>
      </c>
      <c r="AR50" s="158" t="s">
        <v>517</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1339584</v>
      </c>
      <c r="AN51" s="115">
        <v>30285</v>
      </c>
      <c r="AO51" s="125">
        <v>-37.1</v>
      </c>
      <c r="AP51" s="136">
        <v>69729</v>
      </c>
      <c r="AQ51" s="149">
        <v>1.8</v>
      </c>
      <c r="AR51" s="159">
        <v>-38.9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968405</v>
      </c>
      <c r="AN52" s="116">
        <v>21893</v>
      </c>
      <c r="AO52" s="126">
        <v>-6.2</v>
      </c>
      <c r="AP52" s="137">
        <v>38908</v>
      </c>
      <c r="AQ52" s="150">
        <v>14</v>
      </c>
      <c r="AR52" s="160">
        <v>-20.2</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1379207</v>
      </c>
      <c r="AN53" s="115">
        <v>31227</v>
      </c>
      <c r="AO53" s="125">
        <v>3.1</v>
      </c>
      <c r="AP53" s="136">
        <v>74581</v>
      </c>
      <c r="AQ53" s="149">
        <v>7</v>
      </c>
      <c r="AR53" s="159">
        <v>-3.9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1061228</v>
      </c>
      <c r="AN54" s="116">
        <v>24028</v>
      </c>
      <c r="AO54" s="126">
        <v>9.8000000000000007</v>
      </c>
      <c r="AP54" s="137">
        <v>41563</v>
      </c>
      <c r="AQ54" s="150">
        <v>6.8</v>
      </c>
      <c r="AR54" s="160">
        <v>3</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1285964</v>
      </c>
      <c r="AN55" s="115">
        <v>29010</v>
      </c>
      <c r="AO55" s="125">
        <v>-7.1</v>
      </c>
      <c r="AP55" s="136">
        <v>76347</v>
      </c>
      <c r="AQ55" s="149">
        <v>2.4</v>
      </c>
      <c r="AR55" s="159">
        <v>-9.5</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860427</v>
      </c>
      <c r="AN56" s="116">
        <v>19410</v>
      </c>
      <c r="AO56" s="126">
        <v>-19.2</v>
      </c>
      <c r="AP56" s="137">
        <v>41762</v>
      </c>
      <c r="AQ56" s="150">
        <v>0.5</v>
      </c>
      <c r="AR56" s="160">
        <v>-19.7</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318</v>
      </c>
      <c r="AL57" s="103"/>
      <c r="AM57" s="108">
        <v>2057108</v>
      </c>
      <c r="AN57" s="115">
        <v>46746</v>
      </c>
      <c r="AO57" s="125">
        <v>61.1</v>
      </c>
      <c r="AP57" s="136">
        <v>69604</v>
      </c>
      <c r="AQ57" s="149">
        <v>-8.8000000000000007</v>
      </c>
      <c r="AR57" s="159">
        <v>69.900000000000006</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1076347</v>
      </c>
      <c r="AN58" s="116">
        <v>24459</v>
      </c>
      <c r="AO58" s="126">
        <v>26</v>
      </c>
      <c r="AP58" s="137">
        <v>36247</v>
      </c>
      <c r="AQ58" s="150">
        <v>-13.2</v>
      </c>
      <c r="AR58" s="160">
        <v>39.200000000000003</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1897773</v>
      </c>
      <c r="AN59" s="115">
        <v>43147</v>
      </c>
      <c r="AO59" s="125">
        <v>-7.7</v>
      </c>
      <c r="AP59" s="136">
        <v>68410</v>
      </c>
      <c r="AQ59" s="149">
        <v>-1.7</v>
      </c>
      <c r="AR59" s="159">
        <v>-6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1058107</v>
      </c>
      <c r="AN60" s="116">
        <v>24057</v>
      </c>
      <c r="AO60" s="126">
        <v>-1.6</v>
      </c>
      <c r="AP60" s="137">
        <v>35086</v>
      </c>
      <c r="AQ60" s="150">
        <v>-3.2</v>
      </c>
      <c r="AR60" s="160">
        <v>1.6</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519</v>
      </c>
      <c r="AL61" s="106"/>
      <c r="AM61" s="108">
        <v>1591927</v>
      </c>
      <c r="AN61" s="115">
        <v>36083</v>
      </c>
      <c r="AO61" s="125">
        <v>2.5</v>
      </c>
      <c r="AP61" s="136">
        <v>71734</v>
      </c>
      <c r="AQ61" s="151">
        <v>0.1</v>
      </c>
      <c r="AR61" s="159">
        <v>2.4</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1004903</v>
      </c>
      <c r="AN62" s="116">
        <v>22769</v>
      </c>
      <c r="AO62" s="126">
        <v>1.8</v>
      </c>
      <c r="AP62" s="137">
        <v>38713</v>
      </c>
      <c r="AQ62" s="150">
        <v>1</v>
      </c>
      <c r="AR62" s="160">
        <v>0.8</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lsb2au//xe5yRHFMWRAiO5PZUDWiS2VJCUdKfrqWr5gPT0gvI8fzK6L9yES/7bJTF8mT63++DGyn4I/wE4crwQ==" saltValue="X4kchsvfA8K04cJDr3h5C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SheetLayoutView="55" workbookViewId="0">
      <selection activeCell="S116" sqref="S116"/>
    </sheetView>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1" spans="125:125" ht="13.5" hidden="1" customHeight="1" x14ac:dyDescent="0.2">
      <c r="DU121" s="78"/>
    </row>
  </sheetData>
  <sheetProtection algorithmName="SHA-512" hashValue="xD8gVetX/NLbUrsfsZW8q6u/iVQBdKtobg8I4cwff+IbiWd75MlMv527LGNJEmZCd8WvzrOWFC22c62doi6PMA==" saltValue="oZkm7W0kLJ/YpIb6yuoAC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85" zoomScaleNormal="85" zoomScaleSheetLayoutView="55" workbookViewId="0">
      <selection activeCell="O116" sqref="O116"/>
    </sheetView>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Mchktk1pXEeEVVvnaZTffEMgmxah1ePh/CuGUiZW3FxtBYuoym3G1eZHkDrXmtCzZoBvNLixaeeihd9joL9zwg==" saltValue="OhIl1mE33/mz5BXrf4LbA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O45" sqref="O45"/>
    </sheetView>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17</v>
      </c>
      <c r="F46" s="173" t="s">
        <v>521</v>
      </c>
      <c r="G46" s="177" t="s">
        <v>522</v>
      </c>
      <c r="H46" s="177" t="s">
        <v>523</v>
      </c>
      <c r="I46" s="177" t="s">
        <v>524</v>
      </c>
      <c r="J46" s="182" t="s">
        <v>526</v>
      </c>
    </row>
    <row r="47" spans="2:10" ht="57.75" customHeight="1" x14ac:dyDescent="0.2">
      <c r="B47" s="168"/>
      <c r="C47" s="1017" t="s">
        <v>3</v>
      </c>
      <c r="D47" s="1017"/>
      <c r="E47" s="1018"/>
      <c r="F47" s="174">
        <v>22.72</v>
      </c>
      <c r="G47" s="178">
        <v>20.49</v>
      </c>
      <c r="H47" s="178">
        <v>19.760000000000002</v>
      </c>
      <c r="I47" s="178">
        <v>20.07</v>
      </c>
      <c r="J47" s="183">
        <v>20.61</v>
      </c>
    </row>
    <row r="48" spans="2:10" ht="57.75" customHeight="1" x14ac:dyDescent="0.2">
      <c r="B48" s="169"/>
      <c r="C48" s="1019" t="s">
        <v>10</v>
      </c>
      <c r="D48" s="1019"/>
      <c r="E48" s="1020"/>
      <c r="F48" s="175">
        <v>12.17</v>
      </c>
      <c r="G48" s="179">
        <v>10.55</v>
      </c>
      <c r="H48" s="179">
        <v>10.84</v>
      </c>
      <c r="I48" s="179">
        <v>14.01</v>
      </c>
      <c r="J48" s="184">
        <v>15.03</v>
      </c>
    </row>
    <row r="49" spans="2:10" ht="57.75" customHeight="1" x14ac:dyDescent="0.2">
      <c r="B49" s="170"/>
      <c r="C49" s="1021" t="s">
        <v>16</v>
      </c>
      <c r="D49" s="1021"/>
      <c r="E49" s="1022"/>
      <c r="F49" s="176" t="s">
        <v>527</v>
      </c>
      <c r="G49" s="180" t="s">
        <v>528</v>
      </c>
      <c r="H49" s="180">
        <v>0.82</v>
      </c>
      <c r="I49" s="180">
        <v>4.84</v>
      </c>
      <c r="J49" s="185">
        <v>0.8</v>
      </c>
    </row>
    <row r="50" spans="2:10" ht="13" x14ac:dyDescent="0.2"/>
  </sheetData>
  <sheetProtection algorithmName="SHA-512" hashValue="JuMqNtlFCgwa4E+ZmPnT8yQ5QqaL/adtZDPBraafAhvEEbfwzxe0MopCrr5YE0imiwTzA9fMh6MhvCXXmsRHMw==" saltValue="DBcuqRchaOyC+46sEZtdw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2024-02-05T00:25:43Z</dcterms:created>
  <dcterms:modified xsi:type="dcterms:W3CDTF">2024-03-18T00:16:01Z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2024-03-14T10:02:06Z</vt:filetime>
  </property>
</Properties>
</file>