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6AE2811A-AEDA-479F-90ED-952E19A927B7}" xr6:coauthVersionLast="47" xr6:coauthVersionMax="47" xr10:uidLastSave="{00000000-0000-0000-0000-000000000000}"/>
  <bookViews>
    <workbookView xWindow="75" yWindow="-16320" windowWidth="29040" windowHeight="15840" tabRatio="7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C36" i="10"/>
  <c r="C35" i="10"/>
  <c r="BW34" i="10"/>
  <c r="BW35" i="10" s="1"/>
  <c r="U34" i="10"/>
  <c r="U35" i="10" s="1"/>
  <c r="U36" i="10" s="1"/>
  <c r="C34" i="10"/>
  <c r="BW36" i="10" l="1"/>
  <c r="BW37" i="10" s="1"/>
  <c r="CO34" i="10"/>
  <c r="CO35" i="10" s="1"/>
  <c r="CO36" i="10" s="1"/>
  <c r="CO37" i="10" s="1"/>
  <c r="CO38"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<sst xmlns="http://schemas.openxmlformats.org/spreadsheetml/2006/main" count="1107" uniqueCount="570">
  <si>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</si>
  <si>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</si>
  <si>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</si>
  <si>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</si>
  <si>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</si>
  <si>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</si>
  <si>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</si>
  <si>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</si>
  <si>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</si>
  <si>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</si>
  <si>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</si>
  <si>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</si>
  <si>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</si>
  <si>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</si>
  <si>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</si>
  <si>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</si>
  <si>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</si>
  <si>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</si>
  <si>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</si>
  <si>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</si>
  <si>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</si>
  <si>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</si>
  <si>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</si>
  <si>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</si>
  <si>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</si>
  <si>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</si>
  <si>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</si>
  <si>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</si>
  <si>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</si>
  <si>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</si>
  <si>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</si>
  <si>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</si>
  <si>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</si>
  <si>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</si>
  <si>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</si>
  <si>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</si>
  <si>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</si>
  <si>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</si>
  <si>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</si>
  <si>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</si>
  <si>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</si>
  <si>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</si>
  <si>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</si>
  <si>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</si>
  <si>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</si>
  <si>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</si>
  <si>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</si>
  <si>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</si>
  <si>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</si>
  <si>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</si>
  <si>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</si>
  <si>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</si>
  <si>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</si>
  <si>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</si>
  <si>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</si>
  <si>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</si>
  <si>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</si>
  <si>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</si>
  <si>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</si>
  <si>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</si>
  <si>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</si>
  <si>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</si>
  <si>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</si>
  <si>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</si>
  <si>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</si>
  <si>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</si>
  <si>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</si>
  <si>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</si>
  <si>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</si>
  <si>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</si>
  <si>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</si>
  <si>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</si>
  <si>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</si>
  <si>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</si>
  <si>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</si>
  <si>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</si>
  <si>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</si>
  <si>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</si>
  <si>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</si>
  <si>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</si>
  <si>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</si>
  <si>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</si>
  <si>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</si>
  <si>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</si>
  <si>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</si>
  <si>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</si>
  <si>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</si>
  <si>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</si>
  <si>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</si>
  <si>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</si>
  <si>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</si>
  <si>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</si>
  <si>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</si>
  <si>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</si>
  <si>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足利市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</si>
  <si>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</si>
  <si>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</si>
  <si>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</si>
  <si>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</si>
  <si>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</si>
  <si>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</si>
  <si>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</si>
  <si>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</si>
  <si>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</si>
  <si>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</si>
  <si>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</si>
  <si>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</si>
  <si>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</si>
  <si>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</si>
  <si>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</si>
  <si>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</si>
  <si>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</si>
  <si>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</si>
  <si>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</si>
  <si>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</si>
  <si>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</si>
  <si>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</si>
  <si>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</si>
  <si>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</si>
  <si>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</si>
  <si>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</si>
  <si>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</si>
  <si>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</si>
  <si>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</si>
  <si>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</si>
  <si>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</si>
  <si>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</si>
  <si>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</si>
  <si>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</si>
  <si>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</si>
  <si>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</si>
  <si>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</si>
  <si>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</si>
  <si>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</si>
  <si>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</si>
  <si>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</si>
  <si>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</si>
  <si>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</si>
  <si>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</si>
  <si>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</si>
  <si>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</si>
  <si>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</si>
  <si>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</si>
  <si>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</si>
  <si>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</si>
  <si>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</si>
  <si>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</si>
  <si>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</si>
  <si>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</si>
  <si>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</si>
  <si>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</si>
  <si>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</si>
  <si>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</si>
  <si>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</si>
  <si>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</si>
  <si>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</si>
  <si>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</si>
  <si>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</si>
  <si>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</si>
  <si>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</si>
  <si>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</si>
  <si>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</si>
  <si>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</si>
  <si>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</si>
  <si>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</si>
  <si>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</si>
  <si>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</si>
  <si>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</si>
  <si>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</si>
  <si>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</si>
  <si>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</si>
  <si>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</si>
  <si>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</si>
  <si>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</si>
  <si>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</si>
  <si>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</si>
  <si>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</si>
  <si>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</si>
  <si>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</si>
  <si>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</si>
  <si>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</si>
  <si>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</si>
  <si>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</si>
  <si>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</si>
  <si>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</si>
  <si>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</si>
  <si>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</si>
  <si>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</si>
  <si>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</si>
  <si>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</si>
  <si>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</si>
  <si>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</si>
  <si>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</si>
  <si>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</si>
  <si>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</si>
  <si>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</si>
  <si>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</si>
  <si>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</si>
  <si>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</si>
  <si>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</si>
  <si>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</si>
  <si>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</si>
  <si>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</si>
  <si>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栃木県足利市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</si>
  <si>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</si>
  <si>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</si>
  <si>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</si>
  <si>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</si>
  <si>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</si>
  <si>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</si>
  <si>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</si>
  <si>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</si>
  <si>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</si>
  <si>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</si>
  <si>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</si>
  <si>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</si>
  <si>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</si>
  <si>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</si>
  <si>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</si>
  <si>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</si>
  <si>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</si>
  <si>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</si>
  <si>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</si>
  <si>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</si>
  <si>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</si>
  <si>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</si>
  <si>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</si>
  <si>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</si>
  <si>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</si>
  <si>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</si>
  <si>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</si>
  <si>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</si>
  <si>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</si>
  <si>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</si>
  <si>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</si>
  <si>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</si>
  <si>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</si>
  <si>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</si>
  <si>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</si>
  <si>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</si>
  <si>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</si>
  <si>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</si>
  <si>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</si>
  <si>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</si>
  <si>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</si>
  <si>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</si>
  <si>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</si>
  <si>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</si>
  <si>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</si>
  <si>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</si>
  <si>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</si>
  <si>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</si>
  <si>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</si>
  <si>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</si>
  <si>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</si>
  <si>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</si>
  <si>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</si>
  <si>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</si>
  <si>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</si>
  <si>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</si>
  <si>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</si>
  <si>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</si>
  <si>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</si>
  <si>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</si>
  <si>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</si>
  <si>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</si>
  <si>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</si>
  <si>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</si>
  <si>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</si>
  <si>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</si>
  <si>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</si>
  <si>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</si>
  <si>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</si>
  <si>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</si>
  <si>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</si>
  <si>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</si>
  <si>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</si>
  <si>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</si>
  <si>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</si>
  <si>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</si>
  <si>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</si>
  <si>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</si>
  <si>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</si>
  <si>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</si>
  <si>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</si>
  <si>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</si>
  <si>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</si>
  <si>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</si>
  <si>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</si>
  <si>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</si>
  <si>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</si>
  <si>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</si>
  <si>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</si>
  <si>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</si>
  <si>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</si>
  <si>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</si>
  <si>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</si>
  <si>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</si>
  <si>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</si>
  <si>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</si>
  <si>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</si>
  <si>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</si>
  <si>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</si>
  <si>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</si>
  <si>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</si>
  <si>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</si>
  <si>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</si>
  <si>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</si>
  <si>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</si>
  <si>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</si>
  <si>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</si>
  <si>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</si>
  <si>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</si>
  <si>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</si>
  <si>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</si>
  <si>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</si>
  <si>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</si>
  <si>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</si>
  <si>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</si>
  <si>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</si>
  <si>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</si>
  <si>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</si>
  <si>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</si>
  <si>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</si>
  <si>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</si>
  <si>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</si>
  <si>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</si>
  <si>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</si>
  <si>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</si>
  <si>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</si>
  <si>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</si>
  <si>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</si>
  <si>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</si>
  <si>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</si>
  <si>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</si>
  <si>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</si>
  <si>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</si>
  <si>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</si>
  <si>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</si>
  <si>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</si>
  <si>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</si>
  <si>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</si>
  <si>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</si>
  <si>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</si>
  <si>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</si>
  <si>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</si>
  <si>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</si>
  <si>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</si>
  <si>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</si>
  <si>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</si>
  <si>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</si>
  <si>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</si>
  <si>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</si>
  <si>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</si>
  <si>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栃木県足利市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</si>
  <si>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</si>
  <si>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</si>
  <si>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</si>
  <si>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</si>
  <si>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</si>
  <si>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</si>
  <si>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</si>
  <si>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</si>
  <si>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</si>
  <si>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</si>
  <si>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</si>
  <si>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</si>
  <si>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</si>
  <si>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</si>
  <si>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</si>
  <si>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</si>
  <si>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</si>
  <si>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</si>
  <si>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</si>
  <si>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</si>
  <si>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</si>
  <si>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</si>
  <si>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</si>
  <si>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</si>
  <si>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</si>
  <si>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</si>
  <si>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</si>
  <si>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</si>
  <si>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</si>
  <si>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</si>
  <si>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</si>
  <si>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</si>
  <si>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</si>
  <si>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</si>
  <si>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</si>
  <si>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</si>
  <si>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</si>
  <si>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</si>
  <si>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</si>
  <si>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</si>
  <si>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太陽光発電事業特別会計</t>
    <phoneticPr fontId="5"/>
  </si>
  <si>
    <t>法非適用企業</t>
    <phoneticPr fontId="5"/>
  </si>
  <si>
    <t>(仮称)あがた駅北産業団地開発事業特別会計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</si>
  <si>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</si>
  <si>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</si>
  <si>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</si>
  <si>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</si>
  <si>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</si>
  <si>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</si>
  <si>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</si>
  <si>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</si>
  <si>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</si>
  <si>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</si>
  <si>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</si>
  <si>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</si>
  <si>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</si>
  <si>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</si>
  <si>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</si>
  <si>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</si>
  <si>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</si>
  <si>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</si>
  <si>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</si>
  <si>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</si>
  <si>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</si>
  <si>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</si>
  <si>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</si>
  <si>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</si>
  <si>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</si>
  <si>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</si>
  <si>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</si>
  <si>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</si>
  <si>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</si>
  <si>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</si>
  <si>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</si>
  <si>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</si>
  <si>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</si>
  <si>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</si>
  <si>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</si>
  <si>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</si>
  <si>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</si>
  <si>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</si>
  <si>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</si>
  <si>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</si>
  <si>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</si>
  <si>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</si>
  <si>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</si>
  <si>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</si>
  <si>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</si>
  <si>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</si>
  <si>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</si>
  <si>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</si>
  <si>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</si>
  <si>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</si>
  <si>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</si>
  <si>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</si>
  <si>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</si>
  <si>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（仮称）あがた駅北産業団地開発事業特別会計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</si>
  <si>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</si>
  <si>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</si>
  <si>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</si>
  <si>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</si>
  <si>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</si>
  <si>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</si>
  <si>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</si>
  <si>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</si>
  <si>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</si>
  <si>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</si>
  <si>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</si>
  <si>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</si>
  <si>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</si>
  <si>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</si>
  <si>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</si>
  <si>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</si>
  <si>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</si>
  <si>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</si>
  <si>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</si>
  <si>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</si>
  <si>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</si>
  <si>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</si>
  <si>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</si>
  <si>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</si>
  <si>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</si>
  <si>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</si>
  <si>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</si>
  <si>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</si>
  <si>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</si>
  <si>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</si>
  <si>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</si>
  <si>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</si>
  <si>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</si>
  <si>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</si>
  <si>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</si>
  <si>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</si>
  <si>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</si>
  <si>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</si>
  <si>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</si>
  <si>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</si>
  <si>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</si>
  <si>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</si>
  <si>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</si>
  <si>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</si>
  <si>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</si>
  <si>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</si>
  <si>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</si>
  <si>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</si>
  <si>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</si>
  <si>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</si>
  <si>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</si>
  <si>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</si>
  <si>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</si>
  <si>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</si>
  <si>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</si>
  <si>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</si>
  <si>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</si>
  <si>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</si>
  <si>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</si>
  <si>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</si>
  <si>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</si>
  <si>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</si>
  <si>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</si>
  <si>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</si>
  <si>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</si>
  <si>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</si>
  <si>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</si>
  <si>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</si>
  <si>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</si>
  <si>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</si>
  <si>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</si>
  <si>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</si>
  <si>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</si>
  <si>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</si>
  <si>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</si>
  <si>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</si>
  <si>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</si>
  <si>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</si>
  <si>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</si>
  <si>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</si>
  <si>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</si>
  <si>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</si>
  <si>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3.25</t>
  </si>
  <si>
    <t>▲ 0.58</t>
  </si>
  <si>
    <t>▲ 4.66</t>
  </si>
  <si>
    <t>水道事業会計</t>
  </si>
  <si>
    <t>一般会計</t>
  </si>
  <si>
    <t>下水道事業会計</t>
  </si>
  <si>
    <t>工業用水道事業会計</t>
  </si>
  <si>
    <t>介護保険特別会計</t>
  </si>
  <si>
    <t>国民健康保険特別会計</t>
  </si>
  <si>
    <t>後期高齢者医療特別会計</t>
  </si>
  <si>
    <t>太陽光発電事業特別会計</t>
  </si>
  <si>
    <t>その他会計（赤字）</t>
  </si>
  <si>
    <t>その他会計（黒字）</t>
  </si>
  <si>
    <t>R01</t>
    <phoneticPr fontId="5"/>
  </si>
  <si>
    <t>R02</t>
    <phoneticPr fontId="5"/>
  </si>
  <si>
    <t>R03</t>
    <phoneticPr fontId="5"/>
  </si>
  <si>
    <t>R04</t>
    <phoneticPr fontId="5"/>
  </si>
  <si>
    <t>R05</t>
    <phoneticPr fontId="5"/>
  </si>
  <si>
    <t>足利市公共施設等整備基金</t>
    <rPh sb="0" eb="3">
      <t>アシカガシ</t>
    </rPh>
    <rPh sb="3" eb="5">
      <t>コウキョウ</t>
    </rPh>
    <rPh sb="5" eb="8">
      <t>シセツトウ</t>
    </rPh>
    <rPh sb="8" eb="10">
      <t>セイビ</t>
    </rPh>
    <rPh sb="10" eb="12">
      <t>キキン</t>
    </rPh>
    <phoneticPr fontId="10"/>
  </si>
  <si>
    <t>足利市職員退職手当基金</t>
    <phoneticPr fontId="10"/>
  </si>
  <si>
    <t>足利市社会福祉事業基金</t>
    <phoneticPr fontId="10"/>
  </si>
  <si>
    <t>足利市図書館施設整備基金</t>
    <phoneticPr fontId="10"/>
  </si>
  <si>
    <t>足利市奨学基金</t>
    <phoneticPr fontId="10"/>
  </si>
  <si>
    <t>-</t>
    <phoneticPr fontId="2"/>
  </si>
  <si>
    <t>栃木県南地域地場産業振興センター</t>
    <rPh sb="0" eb="4">
      <t>トチギケンナン</t>
    </rPh>
    <rPh sb="4" eb="6">
      <t>チイキ</t>
    </rPh>
    <rPh sb="6" eb="8">
      <t>ジバ</t>
    </rPh>
    <rPh sb="8" eb="10">
      <t>サンギョウ</t>
    </rPh>
    <rPh sb="10" eb="12">
      <t>シンコウ</t>
    </rPh>
    <phoneticPr fontId="10"/>
  </si>
  <si>
    <t>足利市民文化財団</t>
    <rPh sb="0" eb="4">
      <t>アシカガシミン</t>
    </rPh>
    <rPh sb="4" eb="6">
      <t>ブンカ</t>
    </rPh>
    <rPh sb="6" eb="8">
      <t>ザイダン</t>
    </rPh>
    <phoneticPr fontId="10"/>
  </si>
  <si>
    <t>足利市土地開発公社</t>
    <rPh sb="0" eb="3">
      <t>アシカガシ</t>
    </rPh>
    <rPh sb="3" eb="5">
      <t>トチ</t>
    </rPh>
    <rPh sb="5" eb="7">
      <t>カイハツ</t>
    </rPh>
    <rPh sb="7" eb="9">
      <t>コウシャ</t>
    </rPh>
    <phoneticPr fontId="10"/>
  </si>
  <si>
    <t>足利市みどりと文化・スポーツ財団</t>
    <rPh sb="0" eb="3">
      <t>アシカガシ</t>
    </rPh>
    <rPh sb="7" eb="9">
      <t>ブンカ</t>
    </rPh>
    <rPh sb="14" eb="16">
      <t>ザイダン</t>
    </rPh>
    <phoneticPr fontId="10"/>
  </si>
  <si>
    <t>両毛地区勤労者福祉共済会</t>
    <rPh sb="0" eb="2">
      <t>リョウモウ</t>
    </rPh>
    <rPh sb="2" eb="4">
      <t>チク</t>
    </rPh>
    <rPh sb="4" eb="7">
      <t>キンロウシャ</t>
    </rPh>
    <rPh sb="7" eb="9">
      <t>フクシ</t>
    </rPh>
    <rPh sb="9" eb="12">
      <t>キョウサイカイ</t>
    </rPh>
    <phoneticPr fontId="10"/>
  </si>
  <si>
    <t>-</t>
    <phoneticPr fontId="10"/>
  </si>
  <si>
    <t>-</t>
    <phoneticPr fontId="2"/>
  </si>
  <si>
    <t>-</t>
    <phoneticPr fontId="2"/>
  </si>
  <si>
    <t>栃木県市町村総合事務組合(一般会計)</t>
    <rPh sb="13" eb="15">
      <t>イッパン</t>
    </rPh>
    <rPh sb="15" eb="17">
      <t>カイケイ</t>
    </rPh>
    <phoneticPr fontId="2"/>
  </si>
  <si>
    <t>栃木県市町村総合事務組合(特別会計)</t>
    <rPh sb="13" eb="15">
      <t>トクベツ</t>
    </rPh>
    <rPh sb="15" eb="17">
      <t>カイケイ</t>
    </rPh>
    <phoneticPr fontId="2"/>
  </si>
  <si>
    <t>栃木県後期高齢者医療広域連合(一般会計)</t>
    <rPh sb="15" eb="17">
      <t>イッパン</t>
    </rPh>
    <rPh sb="17" eb="19">
      <t>カイケイ</t>
    </rPh>
    <phoneticPr fontId="2"/>
  </si>
  <si>
    <t>栃木県後期高齢者医療広域連合(後期高齢者特別会計)</t>
    <rPh sb="15" eb="17">
      <t>コウキ</t>
    </rPh>
    <rPh sb="17" eb="20">
      <t>コウレイシャ</t>
    </rPh>
    <rPh sb="20" eb="22">
      <t>トクベツ</t>
    </rPh>
    <rPh sb="22" eb="2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</si>
</sst>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637B-45FD-B090-ADA0FCEEDA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36688</c:v>
                </c:pt>
                <c:pt idx="1">
                  <c:v>36467</c:v>
                </c:pt>
                <c:pt idx="2">
                  <c:v>24517</c:v>
                </c:pt>
                <c:pt idx="3">
                  <c:v>26417</c:v>
                </c:pt>
                <c:pt idx="4">
                  <c:v>33848</c:v>
                </c:pt>
              </c:numCache>
            </c:numRef>
          </c:val>
          <c:smooth val="0"/>
          <c:extLst>
            <c:ext xmlns:c16="http://schemas.microsoft.com/office/drawing/2014/chart" uri="{C3380CC4-5D6E-409C-BE32-E72D297353CC}">
              <c16:uniqueId val="{00000001-637B-45FD-B090-ADA0FCEEDA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4.7300000000000004</c:v>
                </c:pt>
                <c:pt idx="1">
                  <c:v>5.5</c:v>
                </c:pt>
                <c:pt idx="2">
                  <c:v>9.9700000000000006</c:v>
                </c:pt>
                <c:pt idx="3">
                  <c:v>12.23</c:v>
                </c:pt>
                <c:pt idx="4">
                  <c:v>9.42</c:v>
                </c:pt>
              </c:numCache>
            </c:numRef>
          </c:val>
          <c:extLst>
            <c:ext xmlns:c16="http://schemas.microsoft.com/office/drawing/2014/chart" uri="{C3380CC4-5D6E-409C-BE32-E72D297353CC}">
              <c16:uniqueId val="{00000000-81AD-4987-97D0-C636460955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7.6</c:v>
                </c:pt>
                <c:pt idx="1">
                  <c:v>7.65</c:v>
                </c:pt>
                <c:pt idx="2">
                  <c:v>10.050000000000001</c:v>
                </c:pt>
                <c:pt idx="3">
                  <c:v>14.68</c:v>
                </c:pt>
                <c:pt idx="4">
                  <c:v>17.850000000000001</c:v>
                </c:pt>
              </c:numCache>
            </c:numRef>
          </c:val>
          <c:extLst>
            <c:ext xmlns:c16="http://schemas.microsoft.com/office/drawing/2014/chart" uri="{C3380CC4-5D6E-409C-BE32-E72D297353CC}">
              <c16:uniqueId val="{00000001-81AD-4987-97D0-C636460955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-3.25</c:v>
                </c:pt>
                <c:pt idx="1">
                  <c:v>-0.57999999999999996</c:v>
                </c:pt>
                <c:pt idx="2">
                  <c:v>5.24</c:v>
                </c:pt>
                <c:pt idx="3">
                  <c:v>1.99</c:v>
                </c:pt>
                <c:pt idx="4">
                  <c:v>-4.66</c:v>
                </c:pt>
              </c:numCache>
            </c:numRef>
          </c:val>
          <c:smooth val="0"/>
          <c:extLst>
            <c:ext xmlns:c16="http://schemas.microsoft.com/office/drawing/2014/chart" uri="{C3380CC4-5D6E-409C-BE32-E72D297353CC}">
              <c16:uniqueId val="{00000002-81AD-4987-97D0-C636460955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0.83</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C54-4211-867E-55384D6CD5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54-4211-867E-55384D6CD5F6}"/>
            </c:ext>
          </c:extLst>
        </c:ser>
        <c:ser>
          <c:idx val="2"/>
          <c:order val="2"/>
          <c:tx>
            <c:strRef>
              <c:f>データシート!$A$29</c:f>
              <c:strCache>
                <c:ptCount val="1"/>
                <c:pt idx="0">
                  <c:v>太陽光発電事業特別会計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2-EC54-4211-867E-55384D6CD5F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3-EC54-4211-867E-55384D6CD5F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0.25</c:v>
                </c:pt>
                <c:pt idx="4">
                  <c:v>#N/A</c:v>
                </c:pt>
                <c:pt idx="5">
                  <c:v>0.22</c:v>
                </c:pt>
                <c:pt idx="6">
                  <c:v>#N/A</c:v>
                </c:pt>
                <c:pt idx="7">
                  <c:v>0.02</c:v>
                </c:pt>
                <c:pt idx="8">
                  <c:v>#N/A</c:v>
                </c:pt>
                <c:pt idx="9">
                  <c:v>7.0000000000000007E-2</c:v>
                </c:pt>
              </c:numCache>
            </c:numRef>
          </c:val>
          <c:extLst>
            <c:ext xmlns:c16="http://schemas.microsoft.com/office/drawing/2014/chart" uri="{C3380CC4-5D6E-409C-BE32-E72D297353CC}">
              <c16:uniqueId val="{00000004-EC54-4211-867E-55384D6CD5F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0.52</c:v>
                </c:pt>
                <c:pt idx="2">
                  <c:v>#N/A</c:v>
                </c:pt>
                <c:pt idx="3">
                  <c:v>0.61</c:v>
                </c:pt>
                <c:pt idx="4">
                  <c:v>#N/A</c:v>
                </c:pt>
                <c:pt idx="5">
                  <c:v>0.39</c:v>
                </c:pt>
                <c:pt idx="6">
                  <c:v>#N/A</c:v>
                </c:pt>
                <c:pt idx="7">
                  <c:v>1.05</c:v>
                </c:pt>
                <c:pt idx="8">
                  <c:v>#N/A</c:v>
                </c:pt>
                <c:pt idx="9">
                  <c:v>1.0900000000000001</c:v>
                </c:pt>
              </c:numCache>
            </c:numRef>
          </c:val>
          <c:extLst>
            <c:ext xmlns:c16="http://schemas.microsoft.com/office/drawing/2014/chart" uri="{C3380CC4-5D6E-409C-BE32-E72D297353CC}">
              <c16:uniqueId val="{00000005-EC54-4211-867E-55384D6CD5F6}"/>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3.7</c:v>
                </c:pt>
                <c:pt idx="2">
                  <c:v>#N/A</c:v>
                </c:pt>
                <c:pt idx="3">
                  <c:v>3.82</c:v>
                </c:pt>
                <c:pt idx="4">
                  <c:v>#N/A</c:v>
                </c:pt>
                <c:pt idx="5">
                  <c:v>3.88</c:v>
                </c:pt>
                <c:pt idx="6">
                  <c:v>#N/A</c:v>
                </c:pt>
                <c:pt idx="7">
                  <c:v>4.1100000000000003</c:v>
                </c:pt>
                <c:pt idx="8">
                  <c:v>#N/A</c:v>
                </c:pt>
                <c:pt idx="9">
                  <c:v>4.2300000000000004</c:v>
                </c:pt>
              </c:numCache>
            </c:numRef>
          </c:val>
          <c:extLst>
            <c:ext xmlns:c16="http://schemas.microsoft.com/office/drawing/2014/chart" uri="{C3380CC4-5D6E-409C-BE32-E72D297353CC}">
              <c16:uniqueId val="{00000006-EC54-4211-867E-55384D6CD5F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2.8</c:v>
                </c:pt>
                <c:pt idx="4">
                  <c:v>#N/A</c:v>
                </c:pt>
                <c:pt idx="5">
                  <c:v>4.3600000000000003</c:v>
                </c:pt>
                <c:pt idx="6">
                  <c:v>#N/A</c:v>
                </c:pt>
                <c:pt idx="7">
                  <c:v>5.68</c:v>
                </c:pt>
                <c:pt idx="8">
                  <c:v>#N/A</c:v>
                </c:pt>
                <c:pt idx="9">
                  <c:v>6.88</c:v>
                </c:pt>
              </c:numCache>
            </c:numRef>
          </c:val>
          <c:extLst>
            <c:ext xmlns:c16="http://schemas.microsoft.com/office/drawing/2014/chart" uri="{C3380CC4-5D6E-409C-BE32-E72D297353CC}">
              <c16:uniqueId val="{00000007-EC54-4211-867E-55384D6CD5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4.63</c:v>
                </c:pt>
                <c:pt idx="2">
                  <c:v>#N/A</c:v>
                </c:pt>
                <c:pt idx="3">
                  <c:v>5.45</c:v>
                </c:pt>
                <c:pt idx="4">
                  <c:v>#N/A</c:v>
                </c:pt>
                <c:pt idx="5">
                  <c:v>9.9600000000000009</c:v>
                </c:pt>
                <c:pt idx="6">
                  <c:v>#N/A</c:v>
                </c:pt>
                <c:pt idx="7">
                  <c:v>12.22</c:v>
                </c:pt>
                <c:pt idx="8">
                  <c:v>#N/A</c:v>
                </c:pt>
                <c:pt idx="9">
                  <c:v>9.41</c:v>
                </c:pt>
              </c:numCache>
            </c:numRef>
          </c:val>
          <c:extLst>
            <c:ext xmlns:c16="http://schemas.microsoft.com/office/drawing/2014/chart" uri="{C3380CC4-5D6E-409C-BE32-E72D297353CC}">
              <c16:uniqueId val="{00000008-EC54-4211-867E-55384D6CD5F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10.47</c:v>
                </c:pt>
                <c:pt idx="2">
                  <c:v>#N/A</c:v>
                </c:pt>
                <c:pt idx="3">
                  <c:v>10.57</c:v>
                </c:pt>
                <c:pt idx="4">
                  <c:v>#N/A</c:v>
                </c:pt>
                <c:pt idx="5">
                  <c:v>10.31</c:v>
                </c:pt>
                <c:pt idx="6">
                  <c:v>#N/A</c:v>
                </c:pt>
                <c:pt idx="7">
                  <c:v>10.01</c:v>
                </c:pt>
                <c:pt idx="8">
                  <c:v>#N/A</c:v>
                </c:pt>
                <c:pt idx="9">
                  <c:v>9.6199999999999992</c:v>
                </c:pt>
              </c:numCache>
            </c:numRef>
          </c:val>
          <c:extLst>
            <c:ext xmlns:c16="http://schemas.microsoft.com/office/drawing/2014/chart" uri="{C3380CC4-5D6E-409C-BE32-E72D297353CC}">
              <c16:uniqueId val="{00000009-EC54-4211-867E-55384D6CD5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5347</c:v>
                </c:pt>
                <c:pt idx="5">
                  <c:v>5096</c:v>
                </c:pt>
                <c:pt idx="8">
                  <c:v>4971</c:v>
                </c:pt>
                <c:pt idx="11">
                  <c:v>4889</c:v>
                </c:pt>
                <c:pt idx="14">
                  <c:v>4908</c:v>
                </c:pt>
              </c:numCache>
            </c:numRef>
          </c:val>
          <c:extLst>
            <c:ext xmlns:c16="http://schemas.microsoft.com/office/drawing/2014/chart" uri="{C3380CC4-5D6E-409C-BE32-E72D297353CC}">
              <c16:uniqueId val="{00000000-507E-456B-B6E4-D263674136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7E-456B-B6E4-D263674136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196</c:v>
                </c:pt>
                <c:pt idx="3">
                  <c:v>341</c:v>
                </c:pt>
                <c:pt idx="6">
                  <c:v>173</c:v>
                </c:pt>
                <c:pt idx="9">
                  <c:v>178</c:v>
                </c:pt>
                <c:pt idx="12">
                  <c:v>183</c:v>
                </c:pt>
              </c:numCache>
            </c:numRef>
          </c:val>
          <c:extLst>
            <c:ext xmlns:c16="http://schemas.microsoft.com/office/drawing/2014/chart" uri="{C3380CC4-5D6E-409C-BE32-E72D297353CC}">
              <c16:uniqueId val="{00000002-507E-456B-B6E4-D263674136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7E-456B-B6E4-D263674136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2329</c:v>
                </c:pt>
                <c:pt idx="3">
                  <c:v>1711</c:v>
                </c:pt>
                <c:pt idx="6">
                  <c:v>1565</c:v>
                </c:pt>
                <c:pt idx="9">
                  <c:v>1507</c:v>
                </c:pt>
                <c:pt idx="12">
                  <c:v>1535</c:v>
                </c:pt>
              </c:numCache>
            </c:numRef>
          </c:val>
          <c:extLst>
            <c:ext xmlns:c16="http://schemas.microsoft.com/office/drawing/2014/chart" uri="{C3380CC4-5D6E-409C-BE32-E72D297353CC}">
              <c16:uniqueId val="{00000004-507E-456B-B6E4-D263674136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7E-456B-B6E4-D263674136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7E-456B-B6E4-D263674136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4599</c:v>
                </c:pt>
                <c:pt idx="3">
                  <c:v>4456</c:v>
                </c:pt>
                <c:pt idx="6">
                  <c:v>4399</c:v>
                </c:pt>
                <c:pt idx="9">
                  <c:v>4370</c:v>
                </c:pt>
                <c:pt idx="12">
                  <c:v>4331</c:v>
                </c:pt>
              </c:numCache>
            </c:numRef>
          </c:val>
          <c:extLst>
            <c:ext xmlns:c16="http://schemas.microsoft.com/office/drawing/2014/chart" uri="{C3380CC4-5D6E-409C-BE32-E72D297353CC}">
              <c16:uniqueId val="{00000007-507E-456B-B6E4-D263674136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1777</c:v>
                </c:pt>
                <c:pt idx="2">
                  <c:v>#N/A</c:v>
                </c:pt>
                <c:pt idx="3">
                  <c:v>#N/A</c:v>
                </c:pt>
                <c:pt idx="4">
                  <c:v>1412</c:v>
                </c:pt>
                <c:pt idx="5">
                  <c:v>#N/A</c:v>
                </c:pt>
                <c:pt idx="6">
                  <c:v>#N/A</c:v>
                </c:pt>
                <c:pt idx="7">
                  <c:v>1166</c:v>
                </c:pt>
                <c:pt idx="8">
                  <c:v>#N/A</c:v>
                </c:pt>
                <c:pt idx="9">
                  <c:v>#N/A</c:v>
                </c:pt>
                <c:pt idx="10">
                  <c:v>1166</c:v>
                </c:pt>
                <c:pt idx="11">
                  <c:v>#N/A</c:v>
                </c:pt>
                <c:pt idx="12">
                  <c:v>#N/A</c:v>
                </c:pt>
                <c:pt idx="13">
                  <c:v>1141</c:v>
                </c:pt>
                <c:pt idx="14">
                  <c:v>#N/A</c:v>
                </c:pt>
              </c:numCache>
            </c:numRef>
          </c:val>
          <c:smooth val="0"/>
          <c:extLst>
            <c:ext xmlns:c16="http://schemas.microsoft.com/office/drawing/2014/chart" uri="{C3380CC4-5D6E-409C-BE32-E72D297353CC}">
              <c16:uniqueId val="{00000008-507E-456B-B6E4-D263674136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46428</c:v>
                </c:pt>
                <c:pt idx="5">
                  <c:v>46174</c:v>
                </c:pt>
                <c:pt idx="8">
                  <c:v>44889</c:v>
                </c:pt>
                <c:pt idx="11">
                  <c:v>42982</c:v>
                </c:pt>
                <c:pt idx="14">
                  <c:v>41001</c:v>
                </c:pt>
              </c:numCache>
            </c:numRef>
          </c:val>
          <c:extLst>
            <c:ext xmlns:c16="http://schemas.microsoft.com/office/drawing/2014/chart" uri="{C3380CC4-5D6E-409C-BE32-E72D297353CC}">
              <c16:uniqueId val="{00000000-2ABE-4EB4-B143-E924A3B3DD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11600</c:v>
                </c:pt>
                <c:pt idx="5">
                  <c:v>10186</c:v>
                </c:pt>
                <c:pt idx="8">
                  <c:v>8538</c:v>
                </c:pt>
                <c:pt idx="11">
                  <c:v>7851</c:v>
                </c:pt>
                <c:pt idx="14">
                  <c:v>7519</c:v>
                </c:pt>
              </c:numCache>
            </c:numRef>
          </c:val>
          <c:extLst>
            <c:ext xmlns:c16="http://schemas.microsoft.com/office/drawing/2014/chart" uri="{C3380CC4-5D6E-409C-BE32-E72D297353CC}">
              <c16:uniqueId val="{00000001-2ABE-4EB4-B143-E924A3B3DD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16623</c:v>
                </c:pt>
                <c:pt idx="5">
                  <c:v>16428</c:v>
                </c:pt>
                <c:pt idx="8">
                  <c:v>18361</c:v>
                </c:pt>
                <c:pt idx="11">
                  <c:v>19914</c:v>
                </c:pt>
                <c:pt idx="14">
                  <c:v>21670</c:v>
                </c:pt>
              </c:numCache>
            </c:numRef>
          </c:val>
          <c:extLst>
            <c:ext xmlns:c16="http://schemas.microsoft.com/office/drawing/2014/chart" uri="{C3380CC4-5D6E-409C-BE32-E72D297353CC}">
              <c16:uniqueId val="{00000002-2ABE-4EB4-B143-E924A3B3DD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BE-4EB4-B143-E924A3B3DD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BE-4EB4-B143-E924A3B3DD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c:v>
                </c:pt>
                <c:pt idx="3">
                  <c:v>4</c:v>
                </c:pt>
                <c:pt idx="6">
                  <c:v>5</c:v>
                </c:pt>
                <c:pt idx="9">
                  <c:v>10</c:v>
                </c:pt>
                <c:pt idx="12">
                  <c:v>18</c:v>
                </c:pt>
              </c:numCache>
            </c:numRef>
          </c:val>
          <c:extLst>
            <c:ext xmlns:c16="http://schemas.microsoft.com/office/drawing/2014/chart" uri="{C3380CC4-5D6E-409C-BE32-E72D297353CC}">
              <c16:uniqueId val="{00000005-2ABE-4EB4-B143-E924A3B3DD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8437</c:v>
                </c:pt>
                <c:pt idx="3">
                  <c:v>8351</c:v>
                </c:pt>
                <c:pt idx="6">
                  <c:v>8189</c:v>
                </c:pt>
                <c:pt idx="9">
                  <c:v>7855</c:v>
                </c:pt>
                <c:pt idx="12">
                  <c:v>8173</c:v>
                </c:pt>
              </c:numCache>
            </c:numRef>
          </c:val>
          <c:extLst>
            <c:ext xmlns:c16="http://schemas.microsoft.com/office/drawing/2014/chart" uri="{C3380CC4-5D6E-409C-BE32-E72D297353CC}">
              <c16:uniqueId val="{00000006-2ABE-4EB4-B143-E924A3B3DD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ABE-4EB4-B143-E924A3B3DD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23492</c:v>
                </c:pt>
                <c:pt idx="3">
                  <c:v>20497</c:v>
                </c:pt>
                <c:pt idx="6">
                  <c:v>17623</c:v>
                </c:pt>
                <c:pt idx="9">
                  <c:v>16564</c:v>
                </c:pt>
                <c:pt idx="12">
                  <c:v>15587</c:v>
                </c:pt>
              </c:numCache>
            </c:numRef>
          </c:val>
          <c:extLst>
            <c:ext xmlns:c16="http://schemas.microsoft.com/office/drawing/2014/chart" uri="{C3380CC4-5D6E-409C-BE32-E72D297353CC}">
              <c16:uniqueId val="{00000008-2ABE-4EB4-B143-E924A3B3DD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1135</c:v>
                </c:pt>
                <c:pt idx="3">
                  <c:v>539</c:v>
                </c:pt>
                <c:pt idx="6">
                  <c:v>361</c:v>
                </c:pt>
                <c:pt idx="9">
                  <c:v>183</c:v>
                </c:pt>
                <c:pt idx="12">
                  <c:v>0</c:v>
                </c:pt>
              </c:numCache>
            </c:numRef>
          </c:val>
          <c:extLst>
            <c:ext xmlns:c16="http://schemas.microsoft.com/office/drawing/2014/chart" uri="{C3380CC4-5D6E-409C-BE32-E72D297353CC}">
              <c16:uniqueId val="{00000009-2ABE-4EB4-B143-E924A3B3DD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39646</c:v>
                </c:pt>
                <c:pt idx="3">
                  <c:v>40036</c:v>
                </c:pt>
                <c:pt idx="6">
                  <c:v>39698</c:v>
                </c:pt>
                <c:pt idx="9">
                  <c:v>38020</c:v>
                </c:pt>
                <c:pt idx="12">
                  <c:v>36829</c:v>
                </c:pt>
              </c:numCache>
            </c:numRef>
          </c:val>
          <c:extLst>
            <c:ext xmlns:c16="http://schemas.microsoft.com/office/drawing/2014/chart" uri="{C3380CC4-5D6E-409C-BE32-E72D297353CC}">
              <c16:uniqueId val="{0000000A-2ABE-4EB4-B143-E924A3B3DD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ABE-4EB4-B143-E924A3B3DD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3078</c:v>
                </c:pt>
                <c:pt idx="1">
                  <c:v>4378</c:v>
                </c:pt>
                <c:pt idx="2">
                  <c:v>5380</c:v>
                </c:pt>
              </c:numCache>
            </c:numRef>
          </c:val>
          <c:extLst>
            <c:ext xmlns:c16="http://schemas.microsoft.com/office/drawing/2014/chart" uri="{C3380CC4-5D6E-409C-BE32-E72D297353CC}">
              <c16:uniqueId val="{00000000-2FFC-452D-9C58-357A917F9D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1893</c:v>
                </c:pt>
                <c:pt idx="1">
                  <c:v>2123</c:v>
                </c:pt>
                <c:pt idx="2">
                  <c:v>2534</c:v>
                </c:pt>
              </c:numCache>
            </c:numRef>
          </c:val>
          <c:extLst>
            <c:ext xmlns:c16="http://schemas.microsoft.com/office/drawing/2014/chart" uri="{C3380CC4-5D6E-409C-BE32-E72D297353CC}">
              <c16:uniqueId val="{00000001-2FFC-452D-9C58-357A917F9D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9756</c:v>
                </c:pt>
                <c:pt idx="1">
                  <c:v>9586</c:v>
                </c:pt>
                <c:pt idx="2">
                  <c:v>10103</c:v>
                </c:pt>
              </c:numCache>
            </c:numRef>
          </c:val>
          <c:extLst>
            <c:ext xmlns:c16="http://schemas.microsoft.com/office/drawing/2014/chart" uri="{C3380CC4-5D6E-409C-BE32-E72D297353CC}">
              <c16:uniqueId val="{00000002-2FFC-452D-9C58-357A917F9D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141,021
135,417
177.76
59,763,849
55,477,142
2,839,592
30,144,319
36,791,707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・類似団体との比較では平均よりも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・本市の単年度ごとの財政力指数を比較すると令和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0.732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0.740</a:t>
          </a:r>
          <a:r>
            <a:rPr kumimoji="1" lang="ja-JP" altLang="en-US" sz="1300">
              <a:latin typeface="ＭＳ Ｐゴシック" panose="020B0600070205080204" pitchFamily="50" charset="-128"/>
              <a:ea typeface="ＭＳ Ｐゴシック" panose="020B0600070205080204" pitchFamily="50" charset="-128"/>
            </a:rPr>
            <a:t>と令和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0.008</a:t>
          </a:r>
          <a:r>
            <a:rPr kumimoji="1" lang="ja-JP" altLang="en-US" sz="1300">
              <a:latin typeface="ＭＳ Ｐゴシック" panose="020B0600070205080204" pitchFamily="50" charset="-128"/>
              <a:ea typeface="ＭＳ Ｐゴシック" panose="020B0600070205080204" pitchFamily="50" charset="-128"/>
            </a:rPr>
            <a:t>上回った。</a:t>
          </a:r>
        </a:p>
        <a:p>
          <a:r>
            <a:rPr kumimoji="1" lang="ja-JP" altLang="en-US" sz="1300">
              <a:latin typeface="ＭＳ Ｐゴシック" panose="020B0600070205080204" pitchFamily="50" charset="-128"/>
              <a:ea typeface="ＭＳ Ｐゴシック" panose="020B0600070205080204" pitchFamily="50" charset="-128"/>
            </a:rPr>
            <a:t>・今後も定住人口の増加や企業誘致の事業を実施することで、市税等の自主財源の増加に努める。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・経常収支比率は、類似団体平均との比較において、例年上回っていたが、令和４年度から類似団体平均値を下回っている。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・退職手当の減による人件費の減少及び市債発行の抑制よる公債費の減少による義務的経費の減少はあるが、住民税非課税世帯物価高騰対策特別給付金の皆増などにより、経常収支比率は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年度から令和７年度までを前期実施計画期間とした第８次足利市行政改革大綱では経常収支比率について９５％台以内を維持することを目標としていることから、引き続き経常経費の抑制に努める。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132927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5022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20320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295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2957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143933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1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・人口１人当たりの人件費・物件費の決算額は、例年類似団体平均を下回っている。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・人件費については、民間や国、他団体の状況を見ながら適正な給与水準を保つことに</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努めるとともに、予算編成においては、効率的な組織体制の構築や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の活用による生産性の向上などを掲げて、総人件費の抑制に取り組んでいる。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・物件費については、令和４年度から始まる第８次足利市行政改革大綱の前期実施計画の中で、事務費、事業費等の適正化が図られるよう毎年１％の減少を目標としている。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161167</xdr:rowOff>
    </xdr:from>
    <xdr:to>
      <xdr:col>23</xdr:col>
      <xdr:colOff>133350</xdr:colOff>
      <xdr:row>83</xdr:row>
      <xdr:rowOff>52856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20067"/>
          <a:ext cx="8382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161206</xdr:rowOff>
    </xdr:from>
    <xdr:to>
      <xdr:col>19</xdr:col>
      <xdr:colOff>133350</xdr:colOff>
      <xdr:row>83</xdr:row>
      <xdr:rowOff>52856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20106"/>
          <a:ext cx="889000" cy="6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59900</xdr:rowOff>
    </xdr:from>
    <xdr:to>
      <xdr:col>15</xdr:col>
      <xdr:colOff>82550</xdr:colOff>
      <xdr:row>82</xdr:row>
      <xdr:rowOff>161206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18800"/>
          <a:ext cx="889000" cy="10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4026</xdr:rowOff>
    </xdr:from>
    <xdr:to>
      <xdr:col>11</xdr:col>
      <xdr:colOff>31750</xdr:colOff>
      <xdr:row>82</xdr:row>
      <xdr:rowOff>59900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1476"/>
          <a:ext cx="889000" cy="2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110367</xdr:rowOff>
    </xdr:from>
    <xdr:to>
      <xdr:col>23</xdr:col>
      <xdr:colOff>184150</xdr:colOff>
      <xdr:row>83</xdr:row>
      <xdr:rowOff>40517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126894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1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2056</xdr:rowOff>
    </xdr:from>
    <xdr:to>
      <xdr:col>19</xdr:col>
      <xdr:colOff>184150</xdr:colOff>
      <xdr:row>83</xdr:row>
      <xdr:rowOff>103656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113833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01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110406</xdr:rowOff>
    </xdr:from>
    <xdr:to>
      <xdr:col>15</xdr:col>
      <xdr:colOff>133350</xdr:colOff>
      <xdr:row>83</xdr:row>
      <xdr:rowOff>40556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6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50733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3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9100</xdr:rowOff>
    </xdr:from>
    <xdr:to>
      <xdr:col>11</xdr:col>
      <xdr:colOff>82550</xdr:colOff>
      <xdr:row>82</xdr:row>
      <xdr:rowOff>110700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120877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124676</xdr:rowOff>
    </xdr:from>
    <xdr:to>
      <xdr:col>7</xdr:col>
      <xdr:colOff>31750</xdr:colOff>
      <xdr:row>81</xdr:row>
      <xdr:rowOff>54826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65003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と類似団体平均をわずかに下回った。</a:t>
          </a:r>
        </a:p>
        <a:p>
          <a:r>
            <a:rPr kumimoji="1" lang="ja-JP" altLang="en-US" sz="1300">
              <a:latin typeface="ＭＳ Ｐゴシック" panose="020B0600070205080204" pitchFamily="50" charset="-128"/>
              <a:ea typeface="ＭＳ Ｐゴシック" panose="020B0600070205080204" pitchFamily="50" charset="-128"/>
            </a:rPr>
            <a:t>・例年本市は、国家公務員の給与制度改正に準じ、給与制度を改正している。</a:t>
          </a:r>
        </a:p>
        <a:p>
          <a:r>
            <a:rPr kumimoji="1" lang="ja-JP" altLang="en-US" sz="1300">
              <a:latin typeface="ＭＳ Ｐゴシック" panose="020B0600070205080204" pitchFamily="50" charset="-128"/>
              <a:ea typeface="ＭＳ Ｐゴシック" panose="020B0600070205080204" pitchFamily="50" charset="-128"/>
            </a:rPr>
            <a:t>・引き続き、民間や国、他の自治体の状況等をみながら、適宜、給与制度の見直しを図る。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859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141816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141816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86</xdr:row>
      <xdr:rowOff>141816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664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31343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人と、前年度を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ポイント上回った。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年度は前年比＋</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ポイントであったため増加率は抑制されているが、類似団体平均はわずかに上回っている。</a:t>
          </a:r>
        </a:p>
        <a:p>
          <a:r>
            <a:rPr kumimoji="1" lang="ja-JP" altLang="en-US" sz="1300">
              <a:latin typeface="ＭＳ Ｐゴシック" panose="020B0600070205080204" pitchFamily="50" charset="-128"/>
              <a:ea typeface="ＭＳ Ｐゴシック" panose="020B0600070205080204" pitchFamily="50" charset="-128"/>
            </a:rPr>
            <a:t>・事務事業の見直しや効率的な組織体制の構築を推進し、市民サービスに支障をきたすことのないよう、適正な定員管理や効果的な人員配置を行う。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146957</xdr:rowOff>
    </xdr:from>
    <xdr:to>
      <xdr:col>81</xdr:col>
      <xdr:colOff>44450</xdr:colOff>
      <xdr:row>61</xdr:row>
      <xdr:rowOff>150404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0540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129722</xdr:rowOff>
    </xdr:from>
    <xdr:to>
      <xdr:col>77</xdr:col>
      <xdr:colOff>44450</xdr:colOff>
      <xdr:row>61</xdr:row>
      <xdr:rowOff>146957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881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98697</xdr:rowOff>
    </xdr:from>
    <xdr:to>
      <xdr:col>72</xdr:col>
      <xdr:colOff>203200</xdr:colOff>
      <xdr:row>61</xdr:row>
      <xdr:rowOff>129722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571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98697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5370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99604</xdr:rowOff>
    </xdr:from>
    <xdr:to>
      <xdr:col>81</xdr:col>
      <xdr:colOff>95250</xdr:colOff>
      <xdr:row>62</xdr:row>
      <xdr:rowOff>29754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71681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96157</xdr:rowOff>
    </xdr:from>
    <xdr:to>
      <xdr:col>77</xdr:col>
      <xdr:colOff>95250</xdr:colOff>
      <xdr:row>62</xdr:row>
      <xdr:rowOff>26307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11084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4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78922</xdr:rowOff>
    </xdr:from>
    <xdr:to>
      <xdr:col>73</xdr:col>
      <xdr:colOff>44450</xdr:colOff>
      <xdr:row>62</xdr:row>
      <xdr:rowOff>9072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165299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47897</xdr:rowOff>
    </xdr:from>
    <xdr:to>
      <xdr:col>68</xdr:col>
      <xdr:colOff>203200</xdr:colOff>
      <xdr:row>61</xdr:row>
      <xdr:rowOff>149497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44450</xdr:rowOff>
    </xdr:from>
    <xdr:to>
      <xdr:col>64</xdr:col>
      <xdr:colOff>152400</xdr:colOff>
      <xdr:row>61</xdr:row>
      <xdr:rowOff>146050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130827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・計画的な元利償還金の減少などから、実質公債費比率は単年度では年々減少し、令和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年度は類似団体平均を下回った。</a:t>
          </a:r>
        </a:p>
        <a:p>
          <a:r>
            <a:rPr kumimoji="1" lang="ja-JP" altLang="en-US" sz="1300">
              <a:latin typeface="ＭＳ Ｐゴシック" panose="020B0600070205080204" pitchFamily="50" charset="-128"/>
              <a:ea typeface="ＭＳ Ｐゴシック" panose="020B0600070205080204" pitchFamily="50" charset="-128"/>
            </a:rPr>
            <a:t>・将来的には大型公共施設の更新に伴い公債費が増加することから、実質公債費比率は上昇してゆくことが見込まれるため、今後も下水道事業等への繰出しを抑制するほか、税収の確保に努めるなど公債費負担が上昇しないよう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70555</xdr:rowOff>
    </xdr:from>
    <xdr:to>
      <xdr:col>81</xdr:col>
      <xdr:colOff>44450</xdr:colOff>
      <xdr:row>39</xdr:row>
      <xdr:rowOff>124178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7571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124178</xdr:rowOff>
    </xdr:from>
    <xdr:to>
      <xdr:col>77</xdr:col>
      <xdr:colOff>44450</xdr:colOff>
      <xdr:row>40</xdr:row>
      <xdr:rowOff>73378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8107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73378</xdr:rowOff>
    </xdr:from>
    <xdr:to>
      <xdr:col>72</xdr:col>
      <xdr:colOff>203200</xdr:colOff>
      <xdr:row>41</xdr:row>
      <xdr:rowOff>35983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9313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129822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654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36282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73378</xdr:rowOff>
    </xdr:from>
    <xdr:to>
      <xdr:col>77</xdr:col>
      <xdr:colOff>95250</xdr:colOff>
      <xdr:row>40</xdr:row>
      <xdr:rowOff>3528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13705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22578</xdr:rowOff>
    </xdr:from>
    <xdr:to>
      <xdr:col>73</xdr:col>
      <xdr:colOff>44450</xdr:colOff>
      <xdr:row>40</xdr:row>
      <xdr:rowOff>124178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108955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・計画的な基金積立等の実施により、基金全体で前年比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％増加するなど、前年度に引き続き将来負担に充当できる財源が上回っており、将来負担は生じていない。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・しかし、今後新焼却施設の整備や、新市民会館の建設など、大型公共施設の更新時期が重なることから、より厳しい財政状況が予想される。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・基金の取崩しを最小限に抑えるため歳出の徹底的な見直しに取り組むほか、交付税措置のある起債の活用など、将来負担の増加の抑制に取り組む。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141,021
135,417
177.76
59,763,849
55,477,142
2,839,592
30,144,319
36,791,707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・人件費の決算額を前年度と比較すると、退職手当の減等により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304,215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千円の抑制となった。</a:t>
          </a:r>
        </a:p>
        <a:p>
          <a:r>
            <a:rPr kumimoji="1" lang="ja-JP" altLang="en-US" sz="1200">
              <a:latin typeface="ＭＳ Ｐゴシック" panose="020B0600070205080204" pitchFamily="50" charset="-128"/>
              <a:ea typeface="ＭＳ Ｐゴシック" panose="020B0600070205080204" pitchFamily="50" charset="-128"/>
            </a:rPr>
            <a:t>・例年本市は、国家公務員の給与制度改正に準じ、給与制度を改正している。</a:t>
          </a:r>
        </a:p>
        <a:p>
          <a:r>
            <a:rPr kumimoji="1" lang="ja-JP" altLang="en-US" sz="1200">
              <a:latin typeface="ＭＳ Ｐゴシック" panose="020B0600070205080204" pitchFamily="50" charset="-128"/>
              <a:ea typeface="ＭＳ Ｐゴシック" panose="020B0600070205080204" pitchFamily="50" charset="-128"/>
            </a:rPr>
            <a:t>・引き続き、民間や国、他の自治体の状況等をみながら、適宜、給与制度の見直しを行う。</a:t>
          </a:r>
        </a:p>
        <a:p>
          <a:r>
            <a:rPr kumimoji="1" lang="ja-JP" altLang="en-US" sz="1200">
              <a:latin typeface="ＭＳ Ｐゴシック" panose="020B0600070205080204" pitchFamily="50" charset="-128"/>
              <a:ea typeface="ＭＳ Ｐゴシック" panose="020B0600070205080204" pitchFamily="50" charset="-128"/>
            </a:rPr>
            <a:t>・特定財源の確保、経常一般財源の増収に努める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41275</xdr:rowOff>
    </xdr:from>
    <xdr:to>
      <xdr:col>24</xdr:col>
      <xdr:colOff>25400</xdr:colOff>
      <xdr:row>40</xdr:row>
      <xdr:rowOff>155575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699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127652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698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155575</xdr:rowOff>
    </xdr:from>
    <xdr:to>
      <xdr:col>24</xdr:col>
      <xdr:colOff>114300</xdr:colOff>
      <xdr:row>40</xdr:row>
      <xdr:rowOff>155575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127652</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41275</xdr:rowOff>
    </xdr:from>
    <xdr:to>
      <xdr:col>24</xdr:col>
      <xdr:colOff>114300</xdr:colOff>
      <xdr:row>33</xdr:row>
      <xdr:rowOff>41275</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112713</xdr:rowOff>
    </xdr:from>
    <xdr:to>
      <xdr:col>24</xdr:col>
      <xdr:colOff>25400</xdr:colOff>
      <xdr:row>41</xdr:row>
      <xdr:rowOff>41275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970713"/>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107015</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107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90488</xdr:rowOff>
    </xdr:from>
    <xdr:to>
      <xdr:col>24</xdr:col>
      <xdr:colOff>76200</xdr:colOff>
      <xdr:row>37</xdr:row>
      <xdr:rowOff>20638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6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84138</xdr:rowOff>
    </xdr:from>
    <xdr:to>
      <xdr:col>19</xdr:col>
      <xdr:colOff>187325</xdr:colOff>
      <xdr:row>41</xdr:row>
      <xdr:rowOff>41275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94213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119063</xdr:rowOff>
    </xdr:from>
    <xdr:to>
      <xdr:col>20</xdr:col>
      <xdr:colOff>38100</xdr:colOff>
      <xdr:row>37</xdr:row>
      <xdr:rowOff>49213</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59390</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6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84138</xdr:rowOff>
    </xdr:from>
    <xdr:to>
      <xdr:col>15</xdr:col>
      <xdr:colOff>98425</xdr:colOff>
      <xdr:row>41</xdr:row>
      <xdr:rowOff>26988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94213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47625</xdr:rowOff>
    </xdr:from>
    <xdr:to>
      <xdr:col>15</xdr:col>
      <xdr:colOff>149225</xdr:colOff>
      <xdr:row>36</xdr:row>
      <xdr:rowOff>149225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159402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12700</xdr:rowOff>
    </xdr:from>
    <xdr:to>
      <xdr:col>11</xdr:col>
      <xdr:colOff>9525</xdr:colOff>
      <xdr:row>41</xdr:row>
      <xdr:rowOff>26988</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699250"/>
          <a:ext cx="889000" cy="3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61913</xdr:rowOff>
    </xdr:from>
    <xdr:to>
      <xdr:col>11</xdr:col>
      <xdr:colOff>60325</xdr:colOff>
      <xdr:row>37</xdr:row>
      <xdr:rowOff>163513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2240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17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61913</xdr:rowOff>
    </xdr:from>
    <xdr:to>
      <xdr:col>24</xdr:col>
      <xdr:colOff>76200</xdr:colOff>
      <xdr:row>40</xdr:row>
      <xdr:rowOff>163513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9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141940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82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161925</xdr:rowOff>
    </xdr:from>
    <xdr:to>
      <xdr:col>20</xdr:col>
      <xdr:colOff>38100</xdr:colOff>
      <xdr:row>41</xdr:row>
      <xdr:rowOff>92075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76852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710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33338</xdr:rowOff>
    </xdr:from>
    <xdr:to>
      <xdr:col>15</xdr:col>
      <xdr:colOff>149225</xdr:colOff>
      <xdr:row>40</xdr:row>
      <xdr:rowOff>134938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8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119715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97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147638</xdr:rowOff>
    </xdr:from>
    <xdr:to>
      <xdr:col>11</xdr:col>
      <xdr:colOff>60325</xdr:colOff>
      <xdr:row>41</xdr:row>
      <xdr:rowOff>77788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70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62565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70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133350</xdr:rowOff>
    </xdr:from>
    <xdr:to>
      <xdr:col>6</xdr:col>
      <xdr:colOff>171450</xdr:colOff>
      <xdr:row>39</xdr:row>
      <xdr:rowOff>63500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48277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％台で推移しており、類似団体平均を下回っている状況が続いている。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・決算額では新型コロナウイルスワクチン接種業務費の減（△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407,514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769,131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18143</xdr:rowOff>
    </xdr:from>
    <xdr:to>
      <xdr:col>82</xdr:col>
      <xdr:colOff>107950</xdr:colOff>
      <xdr:row>14</xdr:row>
      <xdr:rowOff>39914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4184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113393</xdr:rowOff>
    </xdr:from>
    <xdr:to>
      <xdr:col>78</xdr:col>
      <xdr:colOff>69850</xdr:colOff>
      <xdr:row>14</xdr:row>
      <xdr:rowOff>18143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34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113393</xdr:rowOff>
    </xdr:from>
    <xdr:to>
      <xdr:col>73</xdr:col>
      <xdr:colOff>180975</xdr:colOff>
      <xdr:row>14</xdr:row>
      <xdr:rowOff>72571</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3422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72571</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396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138793</xdr:rowOff>
    </xdr:from>
    <xdr:to>
      <xdr:col>78</xdr:col>
      <xdr:colOff>120650</xdr:colOff>
      <xdr:row>14</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79120</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62593</xdr:rowOff>
    </xdr:from>
    <xdr:to>
      <xdr:col>74</xdr:col>
      <xdr:colOff>31750</xdr:colOff>
      <xdr:row>13</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133548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・扶助費の比率は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であり、類似団体平均を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・住民税非課税世帯物価高騰対策特別給付金の皆増（＋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1,651,310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千円）などにより、前年度から＋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6520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165100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690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60</xdr:row>
      <xdr:rowOff>88900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9377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・市民文化財団出捐金の皆増（＋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千円）などにより、投資及び出資金が前年度比＋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％上回っているが、令和元年度は</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％と差が大きかった。これは令和２年度以降は公共下水道事業特別会計が法適化したことにより、繰出金として仕訳される金額が縮小したためである。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58</xdr:row>
      <xdr:rowOff>66040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9080"/>
          <a:ext cx="0" cy="861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38117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66040</xdr:rowOff>
    </xdr:from>
    <xdr:to>
      <xdr:col>82</xdr:col>
      <xdr:colOff>196850</xdr:colOff>
      <xdr:row>58</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01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16510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28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149860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31750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5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60</xdr:row>
      <xdr:rowOff>96520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0440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45720</xdr:rowOff>
    </xdr:from>
    <xdr:to>
      <xdr:col>65</xdr:col>
      <xdr:colOff>53975</xdr:colOff>
      <xdr:row>60</xdr:row>
      <xdr:rowOff>147320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132097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・中小企業者等電力価格高騰対策支援金の皆減（△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269,150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千円）及び同燃油価格高騰対策支援金の皆減（△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248,766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千円）により、前年比△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・足利市第</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次行政改革大綱の前期実施企画では、効果が低い補助金等の縮小・廃止等の見直しにより令和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年度の実施期間で合計</a:t>
          </a:r>
          <a:r>
            <a:rPr kumimoji="1" lang="en-US" altLang="ja-JP" sz="1300">
              <a:latin typeface="ＭＳ Ｐゴシック" panose="020B0600070205080204" pitchFamily="50" charset="-128"/>
              <a:ea typeface="ＭＳ Ｐゴシック" panose="020B0600070205080204" pitchFamily="50" charset="-128"/>
            </a:rPr>
            <a:t>70,000</a:t>
          </a:r>
          <a:r>
            <a:rPr kumimoji="1" lang="ja-JP" altLang="en-US" sz="1300">
              <a:latin typeface="ＭＳ Ｐゴシック" panose="020B0600070205080204" pitchFamily="50" charset="-128"/>
              <a:ea typeface="ＭＳ Ｐゴシック" panose="020B0600070205080204" pitchFamily="50" charset="-128"/>
            </a:rPr>
            <a:t>千円削減目標を定めている。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a:extLst>
            <a:ext uri="{FF2B5EF4-FFF2-40B4-BE49-F238E27FC236}">
              <a16:creationId xmlns:a16="http://schemas.microsoft.com/office/drawing/2014/main" id="{00000000-0008-0000-0400-00003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48623</xdr:rowOff>
    </xdr:from>
    <xdr:to>
      <xdr:col>82</xdr:col>
      <xdr:colOff>107950</xdr:colOff>
      <xdr:row>40</xdr:row>
      <xdr:rowOff>169454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6510000" y="5877923"/>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141531</xdr:rowOff>
    </xdr:from>
    <xdr:ext cx="762000" cy="259045"/>
    <xdr:sp macro="" textlink="">
      <xdr:nvSpPr>
        <xdr:cNvPr id="313" name="補助費等最小値テキスト">
          <a:extLst>
            <a:ext uri="{FF2B5EF4-FFF2-40B4-BE49-F238E27FC236}">
              <a16:creationId xmlns:a16="http://schemas.microsoft.com/office/drawing/2014/main" id="{00000000-0008-0000-0400-000039010000}"/>
            </a:ext>
          </a:extLst>
        </xdr:cNvPr>
        <xdr:cNvSpPr txBox="1"/>
      </xdr:nvSpPr>
      <xdr:spPr>
        <a:xfrm>
          <a:off x="16598900" y="699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169454</xdr:rowOff>
    </xdr:from>
    <xdr:to>
      <xdr:col>82</xdr:col>
      <xdr:colOff>196850</xdr:colOff>
      <xdr:row>40</xdr:row>
      <xdr:rowOff>169454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702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135000</xdr:rowOff>
    </xdr:from>
    <xdr:ext cx="762000" cy="259045"/>
    <xdr:sp macro="" textlink="">
      <xdr:nvSpPr>
        <xdr:cNvPr id="315" name="補助費等最大値テキスト">
          <a:extLst>
            <a:ext uri="{FF2B5EF4-FFF2-40B4-BE49-F238E27FC236}">
              <a16:creationId xmlns:a16="http://schemas.microsoft.com/office/drawing/2014/main" id="{00000000-0008-0000-0400-00003B010000}"/>
            </a:ext>
          </a:extLst>
        </xdr:cNvPr>
        <xdr:cNvSpPr txBox="1"/>
      </xdr:nvSpPr>
      <xdr:spPr>
        <a:xfrm>
          <a:off x="16598900" y="562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48623</xdr:rowOff>
    </xdr:from>
    <xdr:to>
      <xdr:col>82</xdr:col>
      <xdr:colOff>196850</xdr:colOff>
      <xdr:row>34</xdr:row>
      <xdr:rowOff>48623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6421100" y="5877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53522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5671800" y="60477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8" name="補助費等平均値テキスト">
          <a:extLst>
            <a:ext uri="{FF2B5EF4-FFF2-40B4-BE49-F238E27FC236}">
              <a16:creationId xmlns:a16="http://schemas.microsoft.com/office/drawing/2014/main" id="{00000000-0008-0000-0400-00003E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53522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4782800" y="60477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131717</xdr:rowOff>
    </xdr:from>
    <xdr:to>
      <xdr:col>78</xdr:col>
      <xdr:colOff>120650</xdr:colOff>
      <xdr:row>37</xdr:row>
      <xdr:rowOff>61867</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562100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46644</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9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99242</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893800" y="604774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85997</xdr:rowOff>
    </xdr:from>
    <xdr:to>
      <xdr:col>74</xdr:col>
      <xdr:colOff>31750</xdr:colOff>
      <xdr:row>37</xdr:row>
      <xdr:rowOff>16147</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4732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63319</xdr:rowOff>
    </xdr:from>
    <xdr:to>
      <xdr:col>69</xdr:col>
      <xdr:colOff>92075</xdr:colOff>
      <xdr:row>35</xdr:row>
      <xdr:rowOff>99242</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3004800" y="5721169"/>
          <a:ext cx="8890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131717</xdr:rowOff>
    </xdr:from>
    <xdr:to>
      <xdr:col>69</xdr:col>
      <xdr:colOff>142875</xdr:colOff>
      <xdr:row>37</xdr:row>
      <xdr:rowOff>61867</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384300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46644</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79466</xdr:rowOff>
    </xdr:from>
    <xdr:to>
      <xdr:col>65</xdr:col>
      <xdr:colOff>53975</xdr:colOff>
      <xdr:row>37</xdr:row>
      <xdr:rowOff>9616</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2954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165843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7" name="補助費等該当値テキスト">
          <a:extLst>
            <a:ext uri="{FF2B5EF4-FFF2-40B4-BE49-F238E27FC236}">
              <a16:creationId xmlns:a16="http://schemas.microsoft.com/office/drawing/2014/main" id="{00000000-0008-0000-0400-000051010000}"/>
            </a:ext>
          </a:extLst>
        </xdr:cNvPr>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2722</xdr:rowOff>
    </xdr:from>
    <xdr:to>
      <xdr:col>78</xdr:col>
      <xdr:colOff>120650</xdr:colOff>
      <xdr:row>35</xdr:row>
      <xdr:rowOff>104322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114499</xdr:rowOff>
    </xdr:from>
    <xdr:ext cx="7366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48442</xdr:rowOff>
    </xdr:from>
    <xdr:to>
      <xdr:col>69</xdr:col>
      <xdr:colOff>142875</xdr:colOff>
      <xdr:row>35</xdr:row>
      <xdr:rowOff>150042</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3843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160219</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3512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12519</xdr:rowOff>
    </xdr:from>
    <xdr:to>
      <xdr:col>65</xdr:col>
      <xdr:colOff>53975</xdr:colOff>
      <xdr:row>33</xdr:row>
      <xdr:rowOff>114119</xdr:rowOff>
    </xdr:to>
    <xdr:sp macro="" textlink="">
      <xdr:nvSpPr>
        <xdr:cNvPr id="344" name="楕円 343">
          <a:extLst>
            <a:ext uri="{FF2B5EF4-FFF2-40B4-BE49-F238E27FC236}">
              <a16:creationId xmlns:a16="http://schemas.microsoft.com/office/drawing/2014/main" id="{00000000-0008-0000-0400-000058010000}"/>
            </a:ext>
          </a:extLst>
        </xdr:cNvPr>
        <xdr:cNvSpPr/>
      </xdr:nvSpPr>
      <xdr:spPr>
        <a:xfrm>
          <a:off x="12954000" y="56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124296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12623800" y="543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・公債費の比率は</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であり、</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年連続で類似団体内平均を下回っている。</a:t>
          </a:r>
        </a:p>
        <a:p>
          <a:r>
            <a:rPr kumimoji="1" lang="ja-JP" altLang="en-US" sz="1200">
              <a:latin typeface="ＭＳ Ｐゴシック" panose="020B0600070205080204" pitchFamily="50" charset="-128"/>
              <a:ea typeface="ＭＳ Ｐゴシック" panose="020B0600070205080204" pitchFamily="50" charset="-128"/>
            </a:rPr>
            <a:t>・比較的高利率であった過去の借入の償還が進んでおり、公債費が減少しているが近年の借入、利率見直しにおいても金利が上昇傾向にある。</a:t>
          </a:r>
        </a:p>
        <a:p>
          <a:r>
            <a:rPr kumimoji="1" lang="ja-JP" altLang="en-US" sz="1200">
              <a:latin typeface="ＭＳ Ｐゴシック" panose="020B0600070205080204" pitchFamily="50" charset="-128"/>
              <a:ea typeface="ＭＳ Ｐゴシック" panose="020B0600070205080204" pitchFamily="50" charset="-128"/>
            </a:rPr>
            <a:t>・将来は、大型公共施設の更新による多額の借入れにより、公債費の増加が見込まれる。引き続き、起債の適正化に努め、公債費の抑制を図る。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154758</xdr:rowOff>
    </xdr:from>
    <xdr:to>
      <xdr:col>24</xdr:col>
      <xdr:colOff>25400</xdr:colOff>
      <xdr:row>77</xdr:row>
      <xdr:rowOff>161289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33564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147882</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34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135164</xdr:rowOff>
    </xdr:from>
    <xdr:to>
      <xdr:col>19</xdr:col>
      <xdr:colOff>187325</xdr:colOff>
      <xdr:row>77</xdr:row>
      <xdr:rowOff>154758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3368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78</xdr:row>
      <xdr:rowOff>42092</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33681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42092</xdr:rowOff>
    </xdr:from>
    <xdr:to>
      <xdr:col>11</xdr:col>
      <xdr:colOff>9525</xdr:colOff>
      <xdr:row>78</xdr:row>
      <xdr:rowOff>68218</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4151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127016</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103958</xdr:rowOff>
    </xdr:from>
    <xdr:to>
      <xdr:col>20</xdr:col>
      <xdr:colOff>38100</xdr:colOff>
      <xdr:row>78</xdr:row>
      <xdr:rowOff>34108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44285</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07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84364</xdr:rowOff>
    </xdr:from>
    <xdr:to>
      <xdr:col>15</xdr:col>
      <xdr:colOff>149225</xdr:colOff>
      <xdr:row>78</xdr:row>
      <xdr:rowOff>14514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162742</xdr:rowOff>
    </xdr:from>
    <xdr:to>
      <xdr:col>11</xdr:col>
      <xdr:colOff>60325</xdr:colOff>
      <xdr:row>78</xdr:row>
      <xdr:rowOff>92892</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103069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103795</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・公債費以外の比率は</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％であり、類似団体平均を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・歳出合計は前年度比＋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％であり、住民税非課税世帯物価高騰対策特別給付金の皆増（＋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1,651,310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千円）や斎場再整備事業費の増などによって、公債費以外は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・事務事業の見直しを進め、より一層の経費節減に取り組む必要がある。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167005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95146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139716</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98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92710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882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168291</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2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127000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882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6986</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1572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79392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116205</xdr:rowOff>
    </xdr:from>
    <xdr:to>
      <xdr:col>82</xdr:col>
      <xdr:colOff>158750</xdr:colOff>
      <xdr:row>76</xdr:row>
      <xdr:rowOff>46355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132732</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2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127636</xdr:rowOff>
    </xdr:from>
    <xdr:to>
      <xdr:col>65</xdr:col>
      <xdr:colOff>53975</xdr:colOff>
      <xdr:row>77</xdr:row>
      <xdr:rowOff>57786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42563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28641</xdr:rowOff>
    </xdr:from>
    <xdr:to>
      <xdr:col>29</xdr:col>
      <xdr:colOff>127000</xdr:colOff>
      <xdr:row>19</xdr:row>
      <xdr:rowOff>61925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33816"/>
          <a:ext cx="647700" cy="3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61925</xdr:rowOff>
    </xdr:from>
    <xdr:to>
      <xdr:col>26</xdr:col>
      <xdr:colOff>50800</xdr:colOff>
      <xdr:row>19</xdr:row>
      <xdr:rowOff>83139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67100"/>
          <a:ext cx="698500" cy="2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83139</xdr:rowOff>
    </xdr:from>
    <xdr:to>
      <xdr:col>22</xdr:col>
      <xdr:colOff>114300</xdr:colOff>
      <xdr:row>19</xdr:row>
      <xdr:rowOff>98570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88314"/>
          <a:ext cx="6985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98570</xdr:rowOff>
    </xdr:from>
    <xdr:to>
      <xdr:col>18</xdr:col>
      <xdr:colOff>177800</xdr:colOff>
      <xdr:row>19</xdr:row>
      <xdr:rowOff>145890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03745"/>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32239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149291</xdr:rowOff>
    </xdr:from>
    <xdr:to>
      <xdr:col>29</xdr:col>
      <xdr:colOff>177800</xdr:colOff>
      <xdr:row>19</xdr:row>
      <xdr:rowOff>79441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8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121368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5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11125</xdr:rowOff>
    </xdr:from>
    <xdr:to>
      <xdr:col>26</xdr:col>
      <xdr:colOff>101600</xdr:colOff>
      <xdr:row>19</xdr:row>
      <xdr:rowOff>112725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1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97502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0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32339</xdr:rowOff>
    </xdr:from>
    <xdr:to>
      <xdr:col>22</xdr:col>
      <xdr:colOff>165100</xdr:colOff>
      <xdr:row>19</xdr:row>
      <xdr:rowOff>133939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37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118716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47770</xdr:rowOff>
    </xdr:from>
    <xdr:to>
      <xdr:col>19</xdr:col>
      <xdr:colOff>38100</xdr:colOff>
      <xdr:row>19</xdr:row>
      <xdr:rowOff>149370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52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134147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3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95090</xdr:rowOff>
    </xdr:from>
    <xdr:to>
      <xdr:col>15</xdr:col>
      <xdr:colOff>101600</xdr:colOff>
      <xdr:row>20</xdr:row>
      <xdr:rowOff>25240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0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10017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8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153198</xdr:rowOff>
    </xdr:from>
    <xdr:to>
      <xdr:col>29</xdr:col>
      <xdr:colOff>127000</xdr:colOff>
      <xdr:row>36</xdr:row>
      <xdr:rowOff>156901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106448"/>
          <a:ext cx="647700" cy="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153198</xdr:rowOff>
    </xdr:from>
    <xdr:to>
      <xdr:col>26</xdr:col>
      <xdr:colOff>50800</xdr:colOff>
      <xdr:row>36</xdr:row>
      <xdr:rowOff>157083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06448"/>
          <a:ext cx="698500" cy="3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85075</xdr:rowOff>
    </xdr:from>
    <xdr:to>
      <xdr:col>22</xdr:col>
      <xdr:colOff>114300</xdr:colOff>
      <xdr:row>36</xdr:row>
      <xdr:rowOff>157083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038325"/>
          <a:ext cx="698500" cy="72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318795</xdr:rowOff>
    </xdr:from>
    <xdr:to>
      <xdr:col>18</xdr:col>
      <xdr:colOff>177800</xdr:colOff>
      <xdr:row>36</xdr:row>
      <xdr:rowOff>85075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29145"/>
          <a:ext cx="698500" cy="109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106101</xdr:rowOff>
    </xdr:from>
    <xdr:to>
      <xdr:col>29</xdr:col>
      <xdr:colOff>177800</xdr:colOff>
      <xdr:row>37</xdr:row>
      <xdr:rowOff>36251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5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78178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03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102398</xdr:rowOff>
    </xdr:from>
    <xdr:to>
      <xdr:col>26</xdr:col>
      <xdr:colOff>101600</xdr:colOff>
      <xdr:row>37</xdr:row>
      <xdr:rowOff>32548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5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17325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14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106283</xdr:rowOff>
    </xdr:from>
    <xdr:to>
      <xdr:col>22</xdr:col>
      <xdr:colOff>165100</xdr:colOff>
      <xdr:row>37</xdr:row>
      <xdr:rowOff>36433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59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21210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14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34275</xdr:rowOff>
    </xdr:from>
    <xdr:to>
      <xdr:col>19</xdr:col>
      <xdr:colOff>38100</xdr:colOff>
      <xdr:row>36</xdr:row>
      <xdr:rowOff>135875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8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120652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7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267995</xdr:rowOff>
    </xdr:from>
    <xdr:to>
      <xdr:col>15</xdr:col>
      <xdr:colOff>101600</xdr:colOff>
      <xdr:row>36</xdr:row>
      <xdr:rowOff>26695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7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36872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4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141,021
135,417
177.76
59,763,849
55,477,142
2,839,592
30,144,319
36,791,707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70053</xdr:rowOff>
    </xdr:from>
    <xdr:to>
      <xdr:col>24</xdr:col>
      <xdr:colOff>63500</xdr:colOff>
      <xdr:row>35</xdr:row>
      <xdr:rowOff>125146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70803"/>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70972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70053</xdr:rowOff>
    </xdr:from>
    <xdr:to>
      <xdr:col>19</xdr:col>
      <xdr:colOff>177800</xdr:colOff>
      <xdr:row>35</xdr:row>
      <xdr:rowOff>95580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70803"/>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95580</xdr:rowOff>
    </xdr:from>
    <xdr:to>
      <xdr:col>15</xdr:col>
      <xdr:colOff>50800</xdr:colOff>
      <xdr:row>35</xdr:row>
      <xdr:rowOff>126251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6330"/>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126251</xdr:rowOff>
    </xdr:from>
    <xdr:to>
      <xdr:col>10</xdr:col>
      <xdr:colOff>114300</xdr:colOff>
      <xdr:row>37</xdr:row>
      <xdr:rowOff>111011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7001"/>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74346</xdr:rowOff>
    </xdr:from>
    <xdr:to>
      <xdr:col>24</xdr:col>
      <xdr:colOff>114300</xdr:colOff>
      <xdr:row>36</xdr:row>
      <xdr:rowOff>4496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52773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19253</xdr:rowOff>
    </xdr:from>
    <xdr:to>
      <xdr:col>20</xdr:col>
      <xdr:colOff>38100</xdr:colOff>
      <xdr:row>35</xdr:row>
      <xdr:rowOff>120853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137380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9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44780</xdr:rowOff>
    </xdr:from>
    <xdr:to>
      <xdr:col>15</xdr:col>
      <xdr:colOff>101600</xdr:colOff>
      <xdr:row>35</xdr:row>
      <xdr:rowOff>146380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162907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75451</xdr:rowOff>
    </xdr:from>
    <xdr:to>
      <xdr:col>10</xdr:col>
      <xdr:colOff>165100</xdr:colOff>
      <xdr:row>36</xdr:row>
      <xdr:rowOff>5601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22128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60211</xdr:rowOff>
    </xdr:from>
    <xdr:to>
      <xdr:col>6</xdr:col>
      <xdr:colOff>38100</xdr:colOff>
      <xdr:row>37</xdr:row>
      <xdr:rowOff>161810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3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6888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86175</xdr:rowOff>
    </xdr:from>
    <xdr:to>
      <xdr:col>24</xdr:col>
      <xdr:colOff>63500</xdr:colOff>
      <xdr:row>57</xdr:row>
      <xdr:rowOff>73471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87375"/>
          <a:ext cx="838200" cy="15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86175</xdr:rowOff>
    </xdr:from>
    <xdr:to>
      <xdr:col>19</xdr:col>
      <xdr:colOff>177800</xdr:colOff>
      <xdr:row>56</xdr:row>
      <xdr:rowOff>162592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87375"/>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162592</xdr:rowOff>
    </xdr:from>
    <xdr:to>
      <xdr:col>15</xdr:col>
      <xdr:colOff>50800</xdr:colOff>
      <xdr:row>57</xdr:row>
      <xdr:rowOff>112791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63792"/>
          <a:ext cx="889000" cy="1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112791</xdr:rowOff>
    </xdr:from>
    <xdr:to>
      <xdr:col>10</xdr:col>
      <xdr:colOff>114300</xdr:colOff>
      <xdr:row>58</xdr:row>
      <xdr:rowOff>42251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5441"/>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22671</xdr:rowOff>
    </xdr:from>
    <xdr:to>
      <xdr:col>24</xdr:col>
      <xdr:colOff>114300</xdr:colOff>
      <xdr:row>57</xdr:row>
      <xdr:rowOff>124271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35375</xdr:rowOff>
    </xdr:from>
    <xdr:to>
      <xdr:col>20</xdr:col>
      <xdr:colOff>38100</xdr:colOff>
      <xdr:row>56</xdr:row>
      <xdr:rowOff>136975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128102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2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111792</xdr:rowOff>
    </xdr:from>
    <xdr:to>
      <xdr:col>15</xdr:col>
      <xdr:colOff>101600</xdr:colOff>
      <xdr:row>57</xdr:row>
      <xdr:rowOff>41942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33069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61991</xdr:rowOff>
    </xdr:from>
    <xdr:to>
      <xdr:col>10</xdr:col>
      <xdr:colOff>165100</xdr:colOff>
      <xdr:row>57</xdr:row>
      <xdr:rowOff>163591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154718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162901</xdr:rowOff>
    </xdr:from>
    <xdr:to>
      <xdr:col>6</xdr:col>
      <xdr:colOff>38100</xdr:colOff>
      <xdr:row>58</xdr:row>
      <xdr:rowOff>93051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84178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2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146050</xdr:rowOff>
    </xdr:from>
    <xdr:to>
      <xdr:col>24</xdr:col>
      <xdr:colOff>63500</xdr:colOff>
      <xdr:row>77</xdr:row>
      <xdr:rowOff>4190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76250"/>
          <a:ext cx="838200" cy="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153036</xdr:rowOff>
    </xdr:from>
    <xdr:to>
      <xdr:col>19</xdr:col>
      <xdr:colOff>177800</xdr:colOff>
      <xdr:row>77</xdr:row>
      <xdr:rowOff>4190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83236"/>
          <a:ext cx="889000" cy="2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153036</xdr:rowOff>
    </xdr:from>
    <xdr:to>
      <xdr:col>15</xdr:col>
      <xdr:colOff>50800</xdr:colOff>
      <xdr:row>77</xdr:row>
      <xdr:rowOff>63500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8323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54863</xdr:rowOff>
    </xdr:from>
    <xdr:to>
      <xdr:col>10</xdr:col>
      <xdr:colOff>114300</xdr:colOff>
      <xdr:row>77</xdr:row>
      <xdr:rowOff>63500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56513"/>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95250</xdr:rowOff>
    </xdr:from>
    <xdr:to>
      <xdr:col>24</xdr:col>
      <xdr:colOff>114300</xdr:colOff>
      <xdr:row>77</xdr:row>
      <xdr:rowOff>25400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73677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124840</xdr:rowOff>
    </xdr:from>
    <xdr:to>
      <xdr:col>20</xdr:col>
      <xdr:colOff>38100</xdr:colOff>
      <xdr:row>77</xdr:row>
      <xdr:rowOff>54990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46117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4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102236</xdr:rowOff>
    </xdr:from>
    <xdr:to>
      <xdr:col>15</xdr:col>
      <xdr:colOff>101600</xdr:colOff>
      <xdr:row>77</xdr:row>
      <xdr:rowOff>32386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23513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12700</xdr:rowOff>
    </xdr:from>
    <xdr:to>
      <xdr:col>10</xdr:col>
      <xdr:colOff>165100</xdr:colOff>
      <xdr:row>77</xdr:row>
      <xdr:rowOff>114300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105427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4063</xdr:rowOff>
    </xdr:from>
    <xdr:to>
      <xdr:col>6</xdr:col>
      <xdr:colOff>38100</xdr:colOff>
      <xdr:row>77</xdr:row>
      <xdr:rowOff>105663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0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96790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7046</xdr:rowOff>
    </xdr:from>
    <xdr:to>
      <xdr:col>24</xdr:col>
      <xdr:colOff>63500</xdr:colOff>
      <xdr:row>95</xdr:row>
      <xdr:rowOff>84640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23346"/>
          <a:ext cx="838200" cy="24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112264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5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133136</xdr:rowOff>
    </xdr:from>
    <xdr:to>
      <xdr:col>19</xdr:col>
      <xdr:colOff>177800</xdr:colOff>
      <xdr:row>95</xdr:row>
      <xdr:rowOff>84640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906536"/>
          <a:ext cx="889000" cy="46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159583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133136</xdr:rowOff>
    </xdr:from>
    <xdr:to>
      <xdr:col>15</xdr:col>
      <xdr:colOff>50800</xdr:colOff>
      <xdr:row>97</xdr:row>
      <xdr:rowOff>1919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906536"/>
          <a:ext cx="889000" cy="7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104360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1919</xdr:rowOff>
    </xdr:from>
    <xdr:to>
      <xdr:col>10</xdr:col>
      <xdr:colOff>114300</xdr:colOff>
      <xdr:row>97</xdr:row>
      <xdr:rowOff>24192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32569"/>
          <a:ext cx="8890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127696</xdr:rowOff>
    </xdr:from>
    <xdr:to>
      <xdr:col>24</xdr:col>
      <xdr:colOff>114300</xdr:colOff>
      <xdr:row>94</xdr:row>
      <xdr:rowOff>57846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7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150573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2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33840</xdr:rowOff>
    </xdr:from>
    <xdr:to>
      <xdr:col>20</xdr:col>
      <xdr:colOff>38100</xdr:colOff>
      <xdr:row>95</xdr:row>
      <xdr:rowOff>135440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151967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9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82336</xdr:rowOff>
    </xdr:from>
    <xdr:to>
      <xdr:col>15</xdr:col>
      <xdr:colOff>101600</xdr:colOff>
      <xdr:row>93</xdr:row>
      <xdr:rowOff>12486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85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29013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63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122569</xdr:rowOff>
    </xdr:from>
    <xdr:to>
      <xdr:col>10</xdr:col>
      <xdr:colOff>165100</xdr:colOff>
      <xdr:row>97</xdr:row>
      <xdr:rowOff>52719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69246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5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144842</xdr:rowOff>
    </xdr:from>
    <xdr:to>
      <xdr:col>6</xdr:col>
      <xdr:colOff>38100</xdr:colOff>
      <xdr:row>97</xdr:row>
      <xdr:rowOff>74992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0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91519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7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56305</xdr:rowOff>
    </xdr:from>
    <xdr:to>
      <xdr:col>55</xdr:col>
      <xdr:colOff>0</xdr:colOff>
      <xdr:row>37</xdr:row>
      <xdr:rowOff>122305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399955"/>
          <a:ext cx="838200" cy="6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56305</xdr:rowOff>
    </xdr:from>
    <xdr:to>
      <xdr:col>50</xdr:col>
      <xdr:colOff>114300</xdr:colOff>
      <xdr:row>37</xdr:row>
      <xdr:rowOff>133865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99955"/>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26303</xdr:rowOff>
    </xdr:from>
    <xdr:to>
      <xdr:col>45</xdr:col>
      <xdr:colOff>177800</xdr:colOff>
      <xdr:row>37</xdr:row>
      <xdr:rowOff>133865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341253"/>
          <a:ext cx="889000" cy="113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26303</xdr:rowOff>
    </xdr:from>
    <xdr:to>
      <xdr:col>41</xdr:col>
      <xdr:colOff>50800</xdr:colOff>
      <xdr:row>38</xdr:row>
      <xdr:rowOff>121053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341253"/>
          <a:ext cx="889000" cy="129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71505</xdr:rowOff>
    </xdr:from>
    <xdr:to>
      <xdr:col>55</xdr:col>
      <xdr:colOff>50800</xdr:colOff>
      <xdr:row>38</xdr:row>
      <xdr:rowOff>1654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151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157882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5505</xdr:rowOff>
    </xdr:from>
    <xdr:to>
      <xdr:col>50</xdr:col>
      <xdr:colOff>165100</xdr:colOff>
      <xdr:row>37</xdr:row>
      <xdr:rowOff>107105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98232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83065</xdr:rowOff>
    </xdr:from>
    <xdr:to>
      <xdr:col>46</xdr:col>
      <xdr:colOff>38100</xdr:colOff>
      <xdr:row>38</xdr:row>
      <xdr:rowOff>13215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4342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146953</xdr:rowOff>
    </xdr:from>
    <xdr:to>
      <xdr:col>41</xdr:col>
      <xdr:colOff>101600</xdr:colOff>
      <xdr:row>31</xdr:row>
      <xdr:rowOff>77103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2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68230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38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70253</xdr:rowOff>
    </xdr:from>
    <xdr:to>
      <xdr:col>36</xdr:col>
      <xdr:colOff>165100</xdr:colOff>
      <xdr:row>39</xdr:row>
      <xdr:rowOff>403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162980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128930</xdr:rowOff>
    </xdr:from>
    <xdr:to>
      <xdr:col>55</xdr:col>
      <xdr:colOff>0</xdr:colOff>
      <xdr:row>57</xdr:row>
      <xdr:rowOff>51854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30130"/>
          <a:ext cx="838200" cy="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51854</xdr:rowOff>
    </xdr:from>
    <xdr:to>
      <xdr:col>50</xdr:col>
      <xdr:colOff>114300</xdr:colOff>
      <xdr:row>57</xdr:row>
      <xdr:rowOff>75984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245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95669</xdr:rowOff>
    </xdr:from>
    <xdr:to>
      <xdr:col>45</xdr:col>
      <xdr:colOff>177800</xdr:colOff>
      <xdr:row>57</xdr:row>
      <xdr:rowOff>75984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96869"/>
          <a:ext cx="889000" cy="15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92863</xdr:rowOff>
    </xdr:from>
    <xdr:to>
      <xdr:col>41</xdr:col>
      <xdr:colOff>50800</xdr:colOff>
      <xdr:row>56</xdr:row>
      <xdr:rowOff>95669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94063"/>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81094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78130</xdr:rowOff>
    </xdr:from>
    <xdr:to>
      <xdr:col>55</xdr:col>
      <xdr:colOff>50800</xdr:colOff>
      <xdr:row>57</xdr:row>
      <xdr:rowOff>8280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56557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1054</xdr:rowOff>
    </xdr:from>
    <xdr:to>
      <xdr:col>50</xdr:col>
      <xdr:colOff>165100</xdr:colOff>
      <xdr:row>57</xdr:row>
      <xdr:rowOff>102654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93781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6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25184</xdr:rowOff>
    </xdr:from>
    <xdr:to>
      <xdr:col>46</xdr:col>
      <xdr:colOff>38100</xdr:colOff>
      <xdr:row>57</xdr:row>
      <xdr:rowOff>126784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117911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44869</xdr:rowOff>
    </xdr:from>
    <xdr:to>
      <xdr:col>41</xdr:col>
      <xdr:colOff>101600</xdr:colOff>
      <xdr:row>56</xdr:row>
      <xdr:rowOff>146469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4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137596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7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42063</xdr:rowOff>
    </xdr:from>
    <xdr:to>
      <xdr:col>36</xdr:col>
      <xdr:colOff>165100</xdr:colOff>
      <xdr:row>56</xdr:row>
      <xdr:rowOff>143663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134790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118120</xdr:rowOff>
    </xdr:from>
    <xdr:to>
      <xdr:col>55</xdr:col>
      <xdr:colOff>0</xdr:colOff>
      <xdr:row>78</xdr:row>
      <xdr:rowOff>120224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91220"/>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120224</xdr:rowOff>
    </xdr:from>
    <xdr:to>
      <xdr:col>50</xdr:col>
      <xdr:colOff>114300</xdr:colOff>
      <xdr:row>78</xdr:row>
      <xdr:rowOff>136613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93324"/>
          <a:ext cx="889000" cy="1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133116</xdr:rowOff>
    </xdr:from>
    <xdr:to>
      <xdr:col>45</xdr:col>
      <xdr:colOff>177800</xdr:colOff>
      <xdr:row>78</xdr:row>
      <xdr:rowOff>136613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06216"/>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116886</xdr:rowOff>
    </xdr:from>
    <xdr:to>
      <xdr:col>41</xdr:col>
      <xdr:colOff>50800</xdr:colOff>
      <xdr:row>78</xdr:row>
      <xdr:rowOff>133116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489986"/>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67320</xdr:rowOff>
    </xdr:from>
    <xdr:to>
      <xdr:col>55</xdr:col>
      <xdr:colOff>50800</xdr:colOff>
      <xdr:row>78</xdr:row>
      <xdr:rowOff>168920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4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153697</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5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69424</xdr:rowOff>
    </xdr:from>
    <xdr:to>
      <xdr:col>50</xdr:col>
      <xdr:colOff>165100</xdr:colOff>
      <xdr:row>78</xdr:row>
      <xdr:rowOff>171024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162151</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53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85813</xdr:rowOff>
    </xdr:from>
    <xdr:to>
      <xdr:col>46</xdr:col>
      <xdr:colOff>38100</xdr:colOff>
      <xdr:row>79</xdr:row>
      <xdr:rowOff>15963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7090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17" y="1355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82316</xdr:rowOff>
    </xdr:from>
    <xdr:to>
      <xdr:col>41</xdr:col>
      <xdr:colOff>101600</xdr:colOff>
      <xdr:row>79</xdr:row>
      <xdr:rowOff>12466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3593</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2017" y="1354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66086</xdr:rowOff>
    </xdr:from>
    <xdr:to>
      <xdr:col>36</xdr:col>
      <xdr:colOff>165100</xdr:colOff>
      <xdr:row>78</xdr:row>
      <xdr:rowOff>167686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158813</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83017" y="1353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156941</xdr:rowOff>
    </xdr:from>
    <xdr:to>
      <xdr:col>55</xdr:col>
      <xdr:colOff>0</xdr:colOff>
      <xdr:row>96</xdr:row>
      <xdr:rowOff>144463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444691"/>
          <a:ext cx="838200" cy="15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144463</xdr:rowOff>
    </xdr:from>
    <xdr:to>
      <xdr:col>50</xdr:col>
      <xdr:colOff>114300</xdr:colOff>
      <xdr:row>97</xdr:row>
      <xdr:rowOff>55384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03663"/>
          <a:ext cx="889000" cy="8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14827</xdr:rowOff>
    </xdr:from>
    <xdr:to>
      <xdr:col>45</xdr:col>
      <xdr:colOff>177800</xdr:colOff>
      <xdr:row>97</xdr:row>
      <xdr:rowOff>55384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74027"/>
          <a:ext cx="889000" cy="2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14827</xdr:rowOff>
    </xdr:from>
    <xdr:to>
      <xdr:col>41</xdr:col>
      <xdr:colOff>50800</xdr:colOff>
      <xdr:row>96</xdr:row>
      <xdr:rowOff>134195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74027"/>
          <a:ext cx="889000" cy="1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106141</xdr:rowOff>
    </xdr:from>
    <xdr:to>
      <xdr:col>55</xdr:col>
      <xdr:colOff>50800</xdr:colOff>
      <xdr:row>96</xdr:row>
      <xdr:rowOff>36291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84568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93663</xdr:rowOff>
    </xdr:from>
    <xdr:to>
      <xdr:col>50</xdr:col>
      <xdr:colOff>165100</xdr:colOff>
      <xdr:row>97</xdr:row>
      <xdr:rowOff>23813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14940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4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4584</xdr:rowOff>
    </xdr:from>
    <xdr:to>
      <xdr:col>46</xdr:col>
      <xdr:colOff>38100</xdr:colOff>
      <xdr:row>97</xdr:row>
      <xdr:rowOff>106184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97311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135477</xdr:rowOff>
    </xdr:from>
    <xdr:to>
      <xdr:col>41</xdr:col>
      <xdr:colOff>101600</xdr:colOff>
      <xdr:row>96</xdr:row>
      <xdr:rowOff>65627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56754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5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83395</xdr:rowOff>
    </xdr:from>
    <xdr:to>
      <xdr:col>36</xdr:col>
      <xdr:colOff>165100</xdr:colOff>
      <xdr:row>97</xdr:row>
      <xdr:rowOff>13545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4672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3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52832</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67932"/>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13208</xdr:rowOff>
    </xdr:from>
    <xdr:to>
      <xdr:col>76</xdr:col>
      <xdr:colOff>114300</xdr:colOff>
      <xdr:row>38</xdr:row>
      <xdr:rowOff>52832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013958"/>
          <a:ext cx="889000" cy="5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121620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636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13208</xdr:rowOff>
    </xdr:from>
    <xdr:to>
      <xdr:col>71</xdr:col>
      <xdr:colOff>177800</xdr:colOff>
      <xdr:row>36</xdr:row>
      <xdr:rowOff>90551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013958"/>
          <a:ext cx="889000" cy="24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93044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2032</xdr:rowOff>
    </xdr:from>
    <xdr:to>
      <xdr:col>76</xdr:col>
      <xdr:colOff>165100</xdr:colOff>
      <xdr:row>38</xdr:row>
      <xdr:rowOff>103632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120159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2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133858</xdr:rowOff>
    </xdr:from>
    <xdr:to>
      <xdr:col>72</xdr:col>
      <xdr:colOff>38100</xdr:colOff>
      <xdr:row>35</xdr:row>
      <xdr:rowOff>64008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59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80535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573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39751</xdr:rowOff>
    </xdr:from>
    <xdr:to>
      <xdr:col>67</xdr:col>
      <xdr:colOff>101600</xdr:colOff>
      <xdr:row>36</xdr:row>
      <xdr:rowOff>141351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132478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144882</xdr:rowOff>
    </xdr:from>
    <xdr:to>
      <xdr:col>85</xdr:col>
      <xdr:colOff>127000</xdr:colOff>
      <xdr:row>75</xdr:row>
      <xdr:rowOff>145815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003632"/>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145815</xdr:rowOff>
    </xdr:from>
    <xdr:to>
      <xdr:col>81</xdr:col>
      <xdr:colOff>50800</xdr:colOff>
      <xdr:row>75</xdr:row>
      <xdr:rowOff>148234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004565"/>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148234</xdr:rowOff>
    </xdr:from>
    <xdr:to>
      <xdr:col>76</xdr:col>
      <xdr:colOff>114300</xdr:colOff>
      <xdr:row>75</xdr:row>
      <xdr:rowOff>150064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00698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136023</xdr:rowOff>
    </xdr:from>
    <xdr:to>
      <xdr:col>71</xdr:col>
      <xdr:colOff>177800</xdr:colOff>
      <xdr:row>75</xdr:row>
      <xdr:rowOff>150064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994773"/>
          <a:ext cx="8890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94082</xdr:rowOff>
    </xdr:from>
    <xdr:to>
      <xdr:col>85</xdr:col>
      <xdr:colOff>177800</xdr:colOff>
      <xdr:row>76</xdr:row>
      <xdr:rowOff>24231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9528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72509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95015</xdr:rowOff>
    </xdr:from>
    <xdr:to>
      <xdr:col>81</xdr:col>
      <xdr:colOff>101600</xdr:colOff>
      <xdr:row>76</xdr:row>
      <xdr:rowOff>25164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53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16291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04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97434</xdr:rowOff>
    </xdr:from>
    <xdr:to>
      <xdr:col>76</xdr:col>
      <xdr:colOff>165100</xdr:colOff>
      <xdr:row>76</xdr:row>
      <xdr:rowOff>27584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18711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0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99263</xdr:rowOff>
    </xdr:from>
    <xdr:to>
      <xdr:col>72</xdr:col>
      <xdr:colOff>38100</xdr:colOff>
      <xdr:row>76</xdr:row>
      <xdr:rowOff>29412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58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20541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85223</xdr:rowOff>
    </xdr:from>
    <xdr:to>
      <xdr:col>67</xdr:col>
      <xdr:colOff>101600</xdr:colOff>
      <xdr:row>76</xdr:row>
      <xdr:rowOff>15373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6500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0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84970</xdr:rowOff>
    </xdr:from>
    <xdr:to>
      <xdr:col>85</xdr:col>
      <xdr:colOff>127000</xdr:colOff>
      <xdr:row>99</xdr:row>
      <xdr:rowOff>19286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87070"/>
          <a:ext cx="8382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70568</xdr:rowOff>
    </xdr:from>
    <xdr:to>
      <xdr:col>81</xdr:col>
      <xdr:colOff>50800</xdr:colOff>
      <xdr:row>99</xdr:row>
      <xdr:rowOff>19286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72668"/>
          <a:ext cx="889000" cy="1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70568</xdr:rowOff>
    </xdr:from>
    <xdr:to>
      <xdr:col>76</xdr:col>
      <xdr:colOff>114300</xdr:colOff>
      <xdr:row>99</xdr:row>
      <xdr:rowOff>12694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72668"/>
          <a:ext cx="889000" cy="1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12694</xdr:rowOff>
    </xdr:from>
    <xdr:to>
      <xdr:col>71</xdr:col>
      <xdr:colOff>177800</xdr:colOff>
      <xdr:row>99</xdr:row>
      <xdr:rowOff>18217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86244"/>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34170</xdr:rowOff>
    </xdr:from>
    <xdr:to>
      <xdr:col>85</xdr:col>
      <xdr:colOff>177800</xdr:colOff>
      <xdr:row>98</xdr:row>
      <xdr:rowOff>135770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120547</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139936</xdr:rowOff>
    </xdr:from>
    <xdr:to>
      <xdr:col>81</xdr:col>
      <xdr:colOff>101600</xdr:colOff>
      <xdr:row>99</xdr:row>
      <xdr:rowOff>70086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61213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19768</xdr:rowOff>
    </xdr:from>
    <xdr:to>
      <xdr:col>76</xdr:col>
      <xdr:colOff>165100</xdr:colOff>
      <xdr:row>98</xdr:row>
      <xdr:rowOff>121368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112495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1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133344</xdr:rowOff>
    </xdr:from>
    <xdr:to>
      <xdr:col>72</xdr:col>
      <xdr:colOff>38100</xdr:colOff>
      <xdr:row>99</xdr:row>
      <xdr:rowOff>63494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54621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2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138867</xdr:rowOff>
    </xdr:from>
    <xdr:to>
      <xdr:col>67</xdr:col>
      <xdr:colOff>101600</xdr:colOff>
      <xdr:row>99</xdr:row>
      <xdr:rowOff>69017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4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60144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3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70793</xdr:rowOff>
    </xdr:from>
    <xdr:to>
      <xdr:col>116</xdr:col>
      <xdr:colOff>63500</xdr:colOff>
      <xdr:row>35</xdr:row>
      <xdr:rowOff>15603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5900093"/>
          <a:ext cx="838200" cy="1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33200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15603</xdr:rowOff>
    </xdr:from>
    <xdr:to>
      <xdr:col>111</xdr:col>
      <xdr:colOff>177800</xdr:colOff>
      <xdr:row>35</xdr:row>
      <xdr:rowOff>41075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016353"/>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150439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41075</xdr:rowOff>
    </xdr:from>
    <xdr:to>
      <xdr:col>107</xdr:col>
      <xdr:colOff>50800</xdr:colOff>
      <xdr:row>36</xdr:row>
      <xdr:rowOff>19359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041825"/>
          <a:ext cx="889000" cy="14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36629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19359</xdr:rowOff>
    </xdr:from>
    <xdr:to>
      <xdr:col>102</xdr:col>
      <xdr:colOff>114300</xdr:colOff>
      <xdr:row>39</xdr:row>
      <xdr:rowOff>63609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191559"/>
          <a:ext cx="889000" cy="55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19993</xdr:rowOff>
    </xdr:from>
    <xdr:to>
      <xdr:col>116</xdr:col>
      <xdr:colOff>114300</xdr:colOff>
      <xdr:row>34</xdr:row>
      <xdr:rowOff>121593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8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42870</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70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136253</xdr:rowOff>
    </xdr:from>
    <xdr:to>
      <xdr:col>112</xdr:col>
      <xdr:colOff>38100</xdr:colOff>
      <xdr:row>35</xdr:row>
      <xdr:rowOff>66403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82930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74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161725</xdr:rowOff>
    </xdr:from>
    <xdr:to>
      <xdr:col>107</xdr:col>
      <xdr:colOff>101600</xdr:colOff>
      <xdr:row>35</xdr:row>
      <xdr:rowOff>91875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99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108402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7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140009</xdr:rowOff>
    </xdr:from>
    <xdr:to>
      <xdr:col>102</xdr:col>
      <xdr:colOff>165100</xdr:colOff>
      <xdr:row>36</xdr:row>
      <xdr:rowOff>70159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1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86686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91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12809</xdr:rowOff>
    </xdr:from>
    <xdr:to>
      <xdr:col>98</xdr:col>
      <xdr:colOff>38100</xdr:colOff>
      <xdr:row>39</xdr:row>
      <xdr:rowOff>114409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105536</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36430</xdr:rowOff>
    </xdr:from>
    <xdr:to>
      <xdr:col>116</xdr:col>
      <xdr:colOff>63500</xdr:colOff>
      <xdr:row>51</xdr:row>
      <xdr:rowOff>38659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8780380"/>
          <a:ext cx="8382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17149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18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36430</xdr:rowOff>
    </xdr:from>
    <xdr:to>
      <xdr:col>111</xdr:col>
      <xdr:colOff>177800</xdr:colOff>
      <xdr:row>51</xdr:row>
      <xdr:rowOff>57176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8780380"/>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123448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35801</xdr:rowOff>
    </xdr:from>
    <xdr:to>
      <xdr:col>107</xdr:col>
      <xdr:colOff>50800</xdr:colOff>
      <xdr:row>51</xdr:row>
      <xdr:rowOff>57176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8779751"/>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106953</xdr:rowOff>
    </xdr:from>
    <xdr:to>
      <xdr:col>102</xdr:col>
      <xdr:colOff>114300</xdr:colOff>
      <xdr:row>51</xdr:row>
      <xdr:rowOff>35801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8679453"/>
          <a:ext cx="889000" cy="10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124248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140479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159309</xdr:rowOff>
    </xdr:from>
    <xdr:to>
      <xdr:col>116</xdr:col>
      <xdr:colOff>114300</xdr:colOff>
      <xdr:row>51</xdr:row>
      <xdr:rowOff>89459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87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112336</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868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157080</xdr:rowOff>
    </xdr:from>
    <xdr:to>
      <xdr:col>112</xdr:col>
      <xdr:colOff>38100</xdr:colOff>
      <xdr:row>51</xdr:row>
      <xdr:rowOff>87230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87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103757</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850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6376</xdr:rowOff>
    </xdr:from>
    <xdr:to>
      <xdr:col>107</xdr:col>
      <xdr:colOff>101600</xdr:colOff>
      <xdr:row>51</xdr:row>
      <xdr:rowOff>107976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87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124503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852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156451</xdr:rowOff>
    </xdr:from>
    <xdr:to>
      <xdr:col>102</xdr:col>
      <xdr:colOff>165100</xdr:colOff>
      <xdr:row>51</xdr:row>
      <xdr:rowOff>86601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87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103128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850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56153</xdr:rowOff>
    </xdr:from>
    <xdr:to>
      <xdr:col>98</xdr:col>
      <xdr:colOff>38100</xdr:colOff>
      <xdr:row>50</xdr:row>
      <xdr:rowOff>157753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86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2830</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840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51140</xdr:rowOff>
    </xdr:from>
    <xdr:to>
      <xdr:col>116</xdr:col>
      <xdr:colOff>63500</xdr:colOff>
      <xdr:row>74</xdr:row>
      <xdr:rowOff>139151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738440"/>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83510</xdr:rowOff>
    </xdr:from>
    <xdr:to>
      <xdr:col>111</xdr:col>
      <xdr:colOff>177800</xdr:colOff>
      <xdr:row>74</xdr:row>
      <xdr:rowOff>139151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770810"/>
          <a:ext cx="8890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83510</xdr:rowOff>
    </xdr:from>
    <xdr:to>
      <xdr:col>107</xdr:col>
      <xdr:colOff>50800</xdr:colOff>
      <xdr:row>74</xdr:row>
      <xdr:rowOff>126258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770810"/>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9215</xdr:rowOff>
    </xdr:from>
    <xdr:to>
      <xdr:col>102</xdr:col>
      <xdr:colOff>114300</xdr:colOff>
      <xdr:row>74</xdr:row>
      <xdr:rowOff>126258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010715"/>
          <a:ext cx="889000" cy="80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157304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3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340</xdr:rowOff>
    </xdr:from>
    <xdr:to>
      <xdr:col>116</xdr:col>
      <xdr:colOff>114300</xdr:colOff>
      <xdr:row>74</xdr:row>
      <xdr:rowOff>101940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150217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6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88351</xdr:rowOff>
    </xdr:from>
    <xdr:to>
      <xdr:col>112</xdr:col>
      <xdr:colOff>38100</xdr:colOff>
      <xdr:row>75</xdr:row>
      <xdr:rowOff>18501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7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9628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6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32710</xdr:rowOff>
    </xdr:from>
    <xdr:to>
      <xdr:col>107</xdr:col>
      <xdr:colOff>101600</xdr:colOff>
      <xdr:row>74</xdr:row>
      <xdr:rowOff>134310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150837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49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75458</xdr:rowOff>
    </xdr:from>
    <xdr:to>
      <xdr:col>102</xdr:col>
      <xdr:colOff>165100</xdr:colOff>
      <xdr:row>75</xdr:row>
      <xdr:rowOff>5608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22135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3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129865</xdr:rowOff>
    </xdr:from>
    <xdr:to>
      <xdr:col>98</xdr:col>
      <xdr:colOff>38100</xdr:colOff>
      <xdr:row>70</xdr:row>
      <xdr:rowOff>60015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19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76542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173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・物件費は新型コロナウイルスワクチン接種業務費の減（△</a:t>
          </a:r>
          <a:r>
            <a:rPr kumimoji="1" lang="en-US" altLang="ja-JP" sz="1300">
              <a:latin typeface="ＭＳ Ｐゴシック" panose="020B0600070205080204" pitchFamily="50" charset="-128"/>
              <a:ea typeface="ＭＳ Ｐゴシック" panose="020B0600070205080204" pitchFamily="50" charset="-128"/>
            </a:rPr>
            <a:t>407,514</a:t>
          </a:r>
          <a:r>
            <a:rPr kumimoji="1" lang="ja-JP" altLang="en-US" sz="1300">
              <a:latin typeface="ＭＳ Ｐゴシック" panose="020B0600070205080204" pitchFamily="50" charset="-128"/>
              <a:ea typeface="ＭＳ Ｐゴシック" panose="020B0600070205080204" pitchFamily="50" charset="-128"/>
            </a:rPr>
            <a:t>千円）などにより、</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・扶助費は住民税非課税世帯物価高騰対策特別給付金の皆増（＋</a:t>
          </a:r>
          <a:r>
            <a:rPr kumimoji="1" lang="en-US" altLang="ja-JP" sz="1300">
              <a:latin typeface="ＭＳ Ｐゴシック" panose="020B0600070205080204" pitchFamily="50" charset="-128"/>
              <a:ea typeface="ＭＳ Ｐゴシック" panose="020B0600070205080204" pitchFamily="50" charset="-128"/>
            </a:rPr>
            <a:t>1,651,310</a:t>
          </a:r>
          <a:r>
            <a:rPr kumimoji="1" lang="ja-JP" altLang="en-US" sz="1300">
              <a:latin typeface="ＭＳ Ｐゴシック" panose="020B0600070205080204" pitchFamily="50" charset="-128"/>
              <a:ea typeface="ＭＳ Ｐゴシック" panose="020B0600070205080204" pitchFamily="50" charset="-128"/>
            </a:rPr>
            <a:t>千円）などにより、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・補助費等は中小企業者等電力価格高騰対策支援金の皆減（△</a:t>
          </a:r>
          <a:r>
            <a:rPr kumimoji="1" lang="en-US" altLang="ja-JP" sz="1300">
              <a:latin typeface="ＭＳ Ｐゴシック" panose="020B0600070205080204" pitchFamily="50" charset="-128"/>
              <a:ea typeface="ＭＳ Ｐゴシック" panose="020B0600070205080204" pitchFamily="50" charset="-128"/>
            </a:rPr>
            <a:t>269,150</a:t>
          </a:r>
          <a:r>
            <a:rPr kumimoji="1" lang="ja-JP" altLang="en-US" sz="1300">
              <a:latin typeface="ＭＳ Ｐゴシック" panose="020B0600070205080204" pitchFamily="50" charset="-128"/>
              <a:ea typeface="ＭＳ Ｐゴシック" panose="020B0600070205080204" pitchFamily="50" charset="-128"/>
            </a:rPr>
            <a:t>千円）及び同燃油価格高騰対策支援金の皆減（△</a:t>
          </a:r>
          <a:r>
            <a:rPr kumimoji="1" lang="en-US" altLang="ja-JP" sz="1300">
              <a:latin typeface="ＭＳ Ｐゴシック" panose="020B0600070205080204" pitchFamily="50" charset="-128"/>
              <a:ea typeface="ＭＳ Ｐゴシック" panose="020B0600070205080204" pitchFamily="50" charset="-128"/>
            </a:rPr>
            <a:t>248,766</a:t>
          </a:r>
          <a:r>
            <a:rPr kumimoji="1" lang="ja-JP" altLang="en-US" sz="1300">
              <a:latin typeface="ＭＳ Ｐゴシック" panose="020B0600070205080204" pitchFamily="50" charset="-128"/>
              <a:ea typeface="ＭＳ Ｐゴシック" panose="020B0600070205080204" pitchFamily="50" charset="-128"/>
            </a:rPr>
            <a:t>千円）などにより、</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141,021
135,417
177.76
59,763,849
55,477,142
2,839,592
30,144,319
36,791,707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61867</xdr:rowOff>
    </xdr:from>
    <xdr:to>
      <xdr:col>24</xdr:col>
      <xdr:colOff>63500</xdr:colOff>
      <xdr:row>35</xdr:row>
      <xdr:rowOff>131536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62617"/>
          <a:ext cx="8382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61867</xdr:rowOff>
    </xdr:from>
    <xdr:to>
      <xdr:col>19</xdr:col>
      <xdr:colOff>177800</xdr:colOff>
      <xdr:row>35</xdr:row>
      <xdr:rowOff>98878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62617"/>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98878</xdr:rowOff>
    </xdr:from>
    <xdr:to>
      <xdr:col>15</xdr:col>
      <xdr:colOff>50800</xdr:colOff>
      <xdr:row>35</xdr:row>
      <xdr:rowOff>169636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99628"/>
          <a:ext cx="8890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147700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96701</xdr:rowOff>
    </xdr:from>
    <xdr:to>
      <xdr:col>10</xdr:col>
      <xdr:colOff>114300</xdr:colOff>
      <xdr:row>35</xdr:row>
      <xdr:rowOff>169636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97451"/>
          <a:ext cx="889000" cy="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28501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80736</xdr:rowOff>
    </xdr:from>
    <xdr:to>
      <xdr:col>24</xdr:col>
      <xdr:colOff>114300</xdr:colOff>
      <xdr:row>36</xdr:row>
      <xdr:rowOff>10886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59163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11067</xdr:rowOff>
    </xdr:from>
    <xdr:to>
      <xdr:col>20</xdr:col>
      <xdr:colOff>38100</xdr:colOff>
      <xdr:row>35</xdr:row>
      <xdr:rowOff>112667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103794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48078</xdr:rowOff>
    </xdr:from>
    <xdr:to>
      <xdr:col>15</xdr:col>
      <xdr:colOff>101600</xdr:colOff>
      <xdr:row>35</xdr:row>
      <xdr:rowOff>149678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118836</xdr:rowOff>
    </xdr:from>
    <xdr:to>
      <xdr:col>10</xdr:col>
      <xdr:colOff>165100</xdr:colOff>
      <xdr:row>36</xdr:row>
      <xdr:rowOff>48986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40113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45901</xdr:rowOff>
    </xdr:from>
    <xdr:to>
      <xdr:col>6</xdr:col>
      <xdr:colOff>38100</xdr:colOff>
      <xdr:row>35</xdr:row>
      <xdr:rowOff>147501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138628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164122</xdr:rowOff>
    </xdr:from>
    <xdr:to>
      <xdr:col>24</xdr:col>
      <xdr:colOff>63500</xdr:colOff>
      <xdr:row>59</xdr:row>
      <xdr:rowOff>66472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108222"/>
          <a:ext cx="8382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155181</xdr:rowOff>
    </xdr:from>
    <xdr:to>
      <xdr:col>19</xdr:col>
      <xdr:colOff>177800</xdr:colOff>
      <xdr:row>59</xdr:row>
      <xdr:rowOff>66472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99281"/>
          <a:ext cx="889000" cy="8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124714</xdr:rowOff>
    </xdr:from>
    <xdr:to>
      <xdr:col>15</xdr:col>
      <xdr:colOff>50800</xdr:colOff>
      <xdr:row>58</xdr:row>
      <xdr:rowOff>155181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68664"/>
          <a:ext cx="889000" cy="123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124714</xdr:rowOff>
    </xdr:from>
    <xdr:to>
      <xdr:col>10</xdr:col>
      <xdr:colOff>114300</xdr:colOff>
      <xdr:row>59</xdr:row>
      <xdr:rowOff>66281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68664"/>
          <a:ext cx="889000" cy="13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113322</xdr:rowOff>
    </xdr:from>
    <xdr:to>
      <xdr:col>24</xdr:col>
      <xdr:colOff>114300</xdr:colOff>
      <xdr:row>59</xdr:row>
      <xdr:rowOff>43472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28249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15672</xdr:rowOff>
    </xdr:from>
    <xdr:to>
      <xdr:col>20</xdr:col>
      <xdr:colOff>38100</xdr:colOff>
      <xdr:row>59</xdr:row>
      <xdr:rowOff>117272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108399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104381</xdr:rowOff>
    </xdr:from>
    <xdr:to>
      <xdr:col>15</xdr:col>
      <xdr:colOff>101600</xdr:colOff>
      <xdr:row>59</xdr:row>
      <xdr:rowOff>34531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25658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4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73914</xdr:rowOff>
    </xdr:from>
    <xdr:to>
      <xdr:col>10</xdr:col>
      <xdr:colOff>165100</xdr:colOff>
      <xdr:row>52</xdr:row>
      <xdr:rowOff>4064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81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166641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91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15481</xdr:rowOff>
    </xdr:from>
    <xdr:to>
      <xdr:col>6</xdr:col>
      <xdr:colOff>38100</xdr:colOff>
      <xdr:row>59</xdr:row>
      <xdr:rowOff>117081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108208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135376</xdr:rowOff>
    </xdr:from>
    <xdr:to>
      <xdr:col>24</xdr:col>
      <xdr:colOff>63500</xdr:colOff>
      <xdr:row>77</xdr:row>
      <xdr:rowOff>115069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65576"/>
          <a:ext cx="838200" cy="1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129856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1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33496</xdr:rowOff>
    </xdr:from>
    <xdr:to>
      <xdr:col>19</xdr:col>
      <xdr:colOff>177800</xdr:colOff>
      <xdr:row>77</xdr:row>
      <xdr:rowOff>115069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063696"/>
          <a:ext cx="889000" cy="2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53694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33496</xdr:rowOff>
    </xdr:from>
    <xdr:to>
      <xdr:col>15</xdr:col>
      <xdr:colOff>50800</xdr:colOff>
      <xdr:row>79</xdr:row>
      <xdr:rowOff>4921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63696"/>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4921</xdr:rowOff>
    </xdr:from>
    <xdr:to>
      <xdr:col>10</xdr:col>
      <xdr:colOff>114300</xdr:colOff>
      <xdr:row>79</xdr:row>
      <xdr:rowOff>45593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549471"/>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4602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0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100537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0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84576</xdr:rowOff>
    </xdr:from>
    <xdr:to>
      <xdr:col>24</xdr:col>
      <xdr:colOff>114300</xdr:colOff>
      <xdr:row>77</xdr:row>
      <xdr:rowOff>14726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63003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9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64269</xdr:rowOff>
    </xdr:from>
    <xdr:to>
      <xdr:col>20</xdr:col>
      <xdr:colOff>38100</xdr:colOff>
      <xdr:row>77</xdr:row>
      <xdr:rowOff>165869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156996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5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154146</xdr:rowOff>
    </xdr:from>
    <xdr:to>
      <xdr:col>15</xdr:col>
      <xdr:colOff>101600</xdr:colOff>
      <xdr:row>76</xdr:row>
      <xdr:rowOff>84296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75423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0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125571</xdr:rowOff>
    </xdr:from>
    <xdr:to>
      <xdr:col>10</xdr:col>
      <xdr:colOff>165100</xdr:colOff>
      <xdr:row>79</xdr:row>
      <xdr:rowOff>55721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9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46848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9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166243</xdr:rowOff>
    </xdr:from>
    <xdr:to>
      <xdr:col>6</xdr:col>
      <xdr:colOff>38100</xdr:colOff>
      <xdr:row>79</xdr:row>
      <xdr:rowOff>96393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3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87520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63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89474</xdr:rowOff>
    </xdr:from>
    <xdr:to>
      <xdr:col>24</xdr:col>
      <xdr:colOff>62865</xdr:colOff>
      <xdr:row>97</xdr:row>
      <xdr:rowOff>144892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19974"/>
          <a:ext cx="1270" cy="125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148719</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144892</xdr:rowOff>
    </xdr:from>
    <xdr:to>
      <xdr:col>24</xdr:col>
      <xdr:colOff>152400</xdr:colOff>
      <xdr:row>97</xdr:row>
      <xdr:rowOff>144892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7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36151</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9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89474</xdr:rowOff>
    </xdr:from>
    <xdr:to>
      <xdr:col>24</xdr:col>
      <xdr:colOff>152400</xdr:colOff>
      <xdr:row>90</xdr:row>
      <xdr:rowOff>89474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136663</xdr:rowOff>
    </xdr:from>
    <xdr:to>
      <xdr:col>24</xdr:col>
      <xdr:colOff>63500</xdr:colOff>
      <xdr:row>96</xdr:row>
      <xdr:rowOff>40782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24413"/>
          <a:ext cx="838200" cy="7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139177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08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116300</xdr:rowOff>
    </xdr:from>
    <xdr:to>
      <xdr:col>24</xdr:col>
      <xdr:colOff>114300</xdr:colOff>
      <xdr:row>95</xdr:row>
      <xdr:rowOff>46450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2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40782</xdr:rowOff>
    </xdr:from>
    <xdr:to>
      <xdr:col>19</xdr:col>
      <xdr:colOff>177800</xdr:colOff>
      <xdr:row>96</xdr:row>
      <xdr:rowOff>70205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499982"/>
          <a:ext cx="889000" cy="2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98044</xdr:rowOff>
    </xdr:from>
    <xdr:to>
      <xdr:col>20</xdr:col>
      <xdr:colOff>38100</xdr:colOff>
      <xdr:row>95</xdr:row>
      <xdr:rowOff>28194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44721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70205</xdr:rowOff>
    </xdr:from>
    <xdr:to>
      <xdr:col>15</xdr:col>
      <xdr:colOff>50800</xdr:colOff>
      <xdr:row>98</xdr:row>
      <xdr:rowOff>117787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29405"/>
          <a:ext cx="889000" cy="39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89618</xdr:rowOff>
    </xdr:from>
    <xdr:to>
      <xdr:col>15</xdr:col>
      <xdr:colOff>101600</xdr:colOff>
      <xdr:row>95</xdr:row>
      <xdr:rowOff>19768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0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36295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59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98912</xdr:rowOff>
    </xdr:from>
    <xdr:to>
      <xdr:col>10</xdr:col>
      <xdr:colOff>114300</xdr:colOff>
      <xdr:row>98</xdr:row>
      <xdr:rowOff>117787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901012"/>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22214</xdr:rowOff>
    </xdr:from>
    <xdr:to>
      <xdr:col>10</xdr:col>
      <xdr:colOff>165100</xdr:colOff>
      <xdr:row>96</xdr:row>
      <xdr:rowOff>123814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140341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70579</xdr:rowOff>
    </xdr:from>
    <xdr:to>
      <xdr:col>6</xdr:col>
      <xdr:colOff>38100</xdr:colOff>
      <xdr:row>97</xdr:row>
      <xdr:rowOff>729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17256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85863</xdr:rowOff>
    </xdr:from>
    <xdr:to>
      <xdr:col>24</xdr:col>
      <xdr:colOff>114300</xdr:colOff>
      <xdr:row>96</xdr:row>
      <xdr:rowOff>16013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64290</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161432</xdr:rowOff>
    </xdr:from>
    <xdr:to>
      <xdr:col>20</xdr:col>
      <xdr:colOff>38100</xdr:colOff>
      <xdr:row>96</xdr:row>
      <xdr:rowOff>91582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82709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4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19405</xdr:rowOff>
    </xdr:from>
    <xdr:to>
      <xdr:col>15</xdr:col>
      <xdr:colOff>101600</xdr:colOff>
      <xdr:row>96</xdr:row>
      <xdr:rowOff>121005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112132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66987</xdr:rowOff>
    </xdr:from>
    <xdr:to>
      <xdr:col>10</xdr:col>
      <xdr:colOff>165100</xdr:colOff>
      <xdr:row>98</xdr:row>
      <xdr:rowOff>168587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159714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48112</xdr:rowOff>
    </xdr:from>
    <xdr:to>
      <xdr:col>6</xdr:col>
      <xdr:colOff>38100</xdr:colOff>
      <xdr:row>98</xdr:row>
      <xdr:rowOff>149712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140839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121778</xdr:rowOff>
    </xdr:from>
    <xdr:to>
      <xdr:col>55</xdr:col>
      <xdr:colOff>0</xdr:colOff>
      <xdr:row>38</xdr:row>
      <xdr:rowOff>123241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36878"/>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117389</xdr:rowOff>
    </xdr:from>
    <xdr:to>
      <xdr:col>50</xdr:col>
      <xdr:colOff>114300</xdr:colOff>
      <xdr:row>38</xdr:row>
      <xdr:rowOff>121778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3248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88677</xdr:rowOff>
    </xdr:from>
    <xdr:to>
      <xdr:col>45</xdr:col>
      <xdr:colOff>177800</xdr:colOff>
      <xdr:row>38</xdr:row>
      <xdr:rowOff>117389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03777"/>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88677</xdr:rowOff>
    </xdr:from>
    <xdr:to>
      <xdr:col>41</xdr:col>
      <xdr:colOff>50800</xdr:colOff>
      <xdr:row>38</xdr:row>
      <xdr:rowOff>116566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03777"/>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72441</xdr:rowOff>
    </xdr:from>
    <xdr:to>
      <xdr:col>55</xdr:col>
      <xdr:colOff>50800</xdr:colOff>
      <xdr:row>39</xdr:row>
      <xdr:rowOff>2591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158818</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0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70978</xdr:rowOff>
    </xdr:from>
    <xdr:to>
      <xdr:col>50</xdr:col>
      <xdr:colOff>165100</xdr:colOff>
      <xdr:row>39</xdr:row>
      <xdr:rowOff>1128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163705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7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66589</xdr:rowOff>
    </xdr:from>
    <xdr:to>
      <xdr:col>46</xdr:col>
      <xdr:colOff>38100</xdr:colOff>
      <xdr:row>38</xdr:row>
      <xdr:rowOff>168189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159316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7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37877</xdr:rowOff>
    </xdr:from>
    <xdr:to>
      <xdr:col>41</xdr:col>
      <xdr:colOff>101600</xdr:colOff>
      <xdr:row>38</xdr:row>
      <xdr:rowOff>139477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130604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65766</xdr:rowOff>
    </xdr:from>
    <xdr:to>
      <xdr:col>36</xdr:col>
      <xdr:colOff>165100</xdr:colOff>
      <xdr:row>38</xdr:row>
      <xdr:rowOff>167366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158493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7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36602</xdr:rowOff>
    </xdr:from>
    <xdr:to>
      <xdr:col>55</xdr:col>
      <xdr:colOff>0</xdr:colOff>
      <xdr:row>56</xdr:row>
      <xdr:rowOff>142329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637802"/>
          <a:ext cx="8382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36602</xdr:rowOff>
    </xdr:from>
    <xdr:to>
      <xdr:col>50</xdr:col>
      <xdr:colOff>114300</xdr:colOff>
      <xdr:row>56</xdr:row>
      <xdr:rowOff>118040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637802"/>
          <a:ext cx="8890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91980</xdr:rowOff>
    </xdr:from>
    <xdr:to>
      <xdr:col>45</xdr:col>
      <xdr:colOff>177800</xdr:colOff>
      <xdr:row>56</xdr:row>
      <xdr:rowOff>118040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93180"/>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135642</xdr:rowOff>
    </xdr:from>
    <xdr:to>
      <xdr:col>41</xdr:col>
      <xdr:colOff>50800</xdr:colOff>
      <xdr:row>56</xdr:row>
      <xdr:rowOff>91980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565392"/>
          <a:ext cx="8890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91529</xdr:rowOff>
    </xdr:from>
    <xdr:to>
      <xdr:col>55</xdr:col>
      <xdr:colOff>50800</xdr:colOff>
      <xdr:row>57</xdr:row>
      <xdr:rowOff>21679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9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69956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157252</xdr:rowOff>
    </xdr:from>
    <xdr:to>
      <xdr:col>50</xdr:col>
      <xdr:colOff>165100</xdr:colOff>
      <xdr:row>56</xdr:row>
      <xdr:rowOff>87402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78529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67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67240</xdr:rowOff>
    </xdr:from>
    <xdr:to>
      <xdr:col>46</xdr:col>
      <xdr:colOff>38100</xdr:colOff>
      <xdr:row>56</xdr:row>
      <xdr:rowOff>168840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159967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7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41180</xdr:rowOff>
    </xdr:from>
    <xdr:to>
      <xdr:col>41</xdr:col>
      <xdr:colOff>101600</xdr:colOff>
      <xdr:row>56</xdr:row>
      <xdr:rowOff>142780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133907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7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84842</xdr:rowOff>
    </xdr:from>
    <xdr:to>
      <xdr:col>36</xdr:col>
      <xdr:colOff>165100</xdr:colOff>
      <xdr:row>56</xdr:row>
      <xdr:rowOff>14992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6119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6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154004</xdr:rowOff>
    </xdr:from>
    <xdr:to>
      <xdr:col>55</xdr:col>
      <xdr:colOff>0</xdr:colOff>
      <xdr:row>74</xdr:row>
      <xdr:rowOff>42153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669854"/>
          <a:ext cx="8382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109585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154004</xdr:rowOff>
    </xdr:from>
    <xdr:to>
      <xdr:col>50</xdr:col>
      <xdr:colOff>114300</xdr:colOff>
      <xdr:row>74</xdr:row>
      <xdr:rowOff>121216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669854"/>
          <a:ext cx="889000" cy="13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139308</xdr:rowOff>
    </xdr:from>
    <xdr:to>
      <xdr:col>45</xdr:col>
      <xdr:colOff>177800</xdr:colOff>
      <xdr:row>74</xdr:row>
      <xdr:rowOff>121216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655158"/>
          <a:ext cx="889000" cy="1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59592</xdr:rowOff>
    </xdr:from>
    <xdr:to>
      <xdr:col>41</xdr:col>
      <xdr:colOff>50800</xdr:colOff>
      <xdr:row>73</xdr:row>
      <xdr:rowOff>139308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575442"/>
          <a:ext cx="889000" cy="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162803</xdr:rowOff>
    </xdr:from>
    <xdr:to>
      <xdr:col>55</xdr:col>
      <xdr:colOff>50800</xdr:colOff>
      <xdr:row>74</xdr:row>
      <xdr:rowOff>92953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6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14230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3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103204</xdr:rowOff>
    </xdr:from>
    <xdr:to>
      <xdr:col>50</xdr:col>
      <xdr:colOff>165100</xdr:colOff>
      <xdr:row>74</xdr:row>
      <xdr:rowOff>33354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1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49881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3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70416</xdr:rowOff>
    </xdr:from>
    <xdr:to>
      <xdr:col>46</xdr:col>
      <xdr:colOff>38100</xdr:colOff>
      <xdr:row>75</xdr:row>
      <xdr:rowOff>566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17093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3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88508</xdr:rowOff>
    </xdr:from>
    <xdr:to>
      <xdr:col>41</xdr:col>
      <xdr:colOff>101600</xdr:colOff>
      <xdr:row>74</xdr:row>
      <xdr:rowOff>18658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60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35185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3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8792</xdr:rowOff>
    </xdr:from>
    <xdr:to>
      <xdr:col>36</xdr:col>
      <xdr:colOff>165100</xdr:colOff>
      <xdr:row>73</xdr:row>
      <xdr:rowOff>110392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5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126919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29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140767</xdr:rowOff>
    </xdr:from>
    <xdr:to>
      <xdr:col>55</xdr:col>
      <xdr:colOff>0</xdr:colOff>
      <xdr:row>97</xdr:row>
      <xdr:rowOff>21286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99967"/>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13894</xdr:rowOff>
    </xdr:from>
    <xdr:to>
      <xdr:col>50</xdr:col>
      <xdr:colOff>114300</xdr:colOff>
      <xdr:row>97</xdr:row>
      <xdr:rowOff>21286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44544"/>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90018</xdr:rowOff>
    </xdr:from>
    <xdr:to>
      <xdr:col>45</xdr:col>
      <xdr:colOff>177800</xdr:colOff>
      <xdr:row>97</xdr:row>
      <xdr:rowOff>13894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49218"/>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90018</xdr:rowOff>
    </xdr:from>
    <xdr:to>
      <xdr:col>41</xdr:col>
      <xdr:colOff>50800</xdr:colOff>
      <xdr:row>96</xdr:row>
      <xdr:rowOff>137643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49218"/>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163606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89967</xdr:rowOff>
    </xdr:from>
    <xdr:to>
      <xdr:col>55</xdr:col>
      <xdr:colOff>50800</xdr:colOff>
      <xdr:row>97</xdr:row>
      <xdr:rowOff>20117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68394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141936</xdr:rowOff>
    </xdr:from>
    <xdr:to>
      <xdr:col>50</xdr:col>
      <xdr:colOff>165100</xdr:colOff>
      <xdr:row>97</xdr:row>
      <xdr:rowOff>72086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63213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134544</xdr:rowOff>
    </xdr:from>
    <xdr:to>
      <xdr:col>46</xdr:col>
      <xdr:colOff>38100</xdr:colOff>
      <xdr:row>97</xdr:row>
      <xdr:rowOff>64694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9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55821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8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39218</xdr:rowOff>
    </xdr:from>
    <xdr:to>
      <xdr:col>41</xdr:col>
      <xdr:colOff>101600</xdr:colOff>
      <xdr:row>96</xdr:row>
      <xdr:rowOff>140818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157345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2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86843</xdr:rowOff>
    </xdr:from>
    <xdr:to>
      <xdr:col>36</xdr:col>
      <xdr:colOff>165100</xdr:colOff>
      <xdr:row>97</xdr:row>
      <xdr:rowOff>16993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8120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77521</xdr:rowOff>
    </xdr:from>
    <xdr:to>
      <xdr:col>85</xdr:col>
      <xdr:colOff>127000</xdr:colOff>
      <xdr:row>38</xdr:row>
      <xdr:rowOff>60833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21171"/>
          <a:ext cx="8382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77521</xdr:rowOff>
    </xdr:from>
    <xdr:to>
      <xdr:col>81</xdr:col>
      <xdr:colOff>50800</xdr:colOff>
      <xdr:row>38</xdr:row>
      <xdr:rowOff>53366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21171"/>
          <a:ext cx="889000" cy="1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78816</xdr:rowOff>
    </xdr:from>
    <xdr:to>
      <xdr:col>76</xdr:col>
      <xdr:colOff>114300</xdr:colOff>
      <xdr:row>38</xdr:row>
      <xdr:rowOff>53366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079566"/>
          <a:ext cx="889000" cy="4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78816</xdr:rowOff>
    </xdr:from>
    <xdr:to>
      <xdr:col>71</xdr:col>
      <xdr:colOff>177800</xdr:colOff>
      <xdr:row>38</xdr:row>
      <xdr:rowOff>59919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079566"/>
          <a:ext cx="889000" cy="4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162577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10033</xdr:rowOff>
    </xdr:from>
    <xdr:to>
      <xdr:col>85</xdr:col>
      <xdr:colOff>177800</xdr:colOff>
      <xdr:row>38</xdr:row>
      <xdr:rowOff>111633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96410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26721</xdr:rowOff>
    </xdr:from>
    <xdr:to>
      <xdr:col>81</xdr:col>
      <xdr:colOff>101600</xdr:colOff>
      <xdr:row>37</xdr:row>
      <xdr:rowOff>128321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119448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2566</xdr:rowOff>
    </xdr:from>
    <xdr:to>
      <xdr:col>76</xdr:col>
      <xdr:colOff>165100</xdr:colOff>
      <xdr:row>38</xdr:row>
      <xdr:rowOff>104166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95293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28016</xdr:rowOff>
    </xdr:from>
    <xdr:to>
      <xdr:col>72</xdr:col>
      <xdr:colOff>38100</xdr:colOff>
      <xdr:row>35</xdr:row>
      <xdr:rowOff>129616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146143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0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9119</xdr:rowOff>
    </xdr:from>
    <xdr:to>
      <xdr:col>67</xdr:col>
      <xdr:colOff>101600</xdr:colOff>
      <xdr:row>38</xdr:row>
      <xdr:rowOff>110719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101846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140752</xdr:rowOff>
    </xdr:from>
    <xdr:to>
      <xdr:col>85</xdr:col>
      <xdr:colOff>127000</xdr:colOff>
      <xdr:row>59</xdr:row>
      <xdr:rowOff>13467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10084852"/>
          <a:ext cx="8382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82814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12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140752</xdr:rowOff>
    </xdr:from>
    <xdr:to>
      <xdr:col>81</xdr:col>
      <xdr:colOff>50800</xdr:colOff>
      <xdr:row>59</xdr:row>
      <xdr:rowOff>21445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084852"/>
          <a:ext cx="889000" cy="5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53179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73612</xdr:rowOff>
    </xdr:from>
    <xdr:to>
      <xdr:col>76</xdr:col>
      <xdr:colOff>114300</xdr:colOff>
      <xdr:row>59</xdr:row>
      <xdr:rowOff>21445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10017712"/>
          <a:ext cx="889000" cy="1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4899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73612</xdr:rowOff>
    </xdr:from>
    <xdr:to>
      <xdr:col>71</xdr:col>
      <xdr:colOff>177800</xdr:colOff>
      <xdr:row>59</xdr:row>
      <xdr:rowOff>37333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10017712"/>
          <a:ext cx="889000" cy="1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9448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87927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134117</xdr:rowOff>
    </xdr:from>
    <xdr:to>
      <xdr:col>85</xdr:col>
      <xdr:colOff>177800</xdr:colOff>
      <xdr:row>59</xdr:row>
      <xdr:rowOff>64267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7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49044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9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89952</xdr:rowOff>
    </xdr:from>
    <xdr:to>
      <xdr:col>81</xdr:col>
      <xdr:colOff>101600</xdr:colOff>
      <xdr:row>59</xdr:row>
      <xdr:rowOff>20102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11229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12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142095</xdr:rowOff>
    </xdr:from>
    <xdr:to>
      <xdr:col>76</xdr:col>
      <xdr:colOff>165100</xdr:colOff>
      <xdr:row>59</xdr:row>
      <xdr:rowOff>72245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0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63372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1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22812</xdr:rowOff>
    </xdr:from>
    <xdr:to>
      <xdr:col>72</xdr:col>
      <xdr:colOff>38100</xdr:colOff>
      <xdr:row>58</xdr:row>
      <xdr:rowOff>124412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6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115539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157983</xdr:rowOff>
    </xdr:from>
    <xdr:to>
      <xdr:col>67</xdr:col>
      <xdr:colOff>101600</xdr:colOff>
      <xdr:row>59</xdr:row>
      <xdr:rowOff>88133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1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79260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52832</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25932"/>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13208</xdr:rowOff>
    </xdr:from>
    <xdr:to>
      <xdr:col>76</xdr:col>
      <xdr:colOff>114300</xdr:colOff>
      <xdr:row>78</xdr:row>
      <xdr:rowOff>52832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2871958"/>
          <a:ext cx="889000" cy="5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121620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494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13208</xdr:rowOff>
    </xdr:from>
    <xdr:to>
      <xdr:col>71</xdr:col>
      <xdr:colOff>177800</xdr:colOff>
      <xdr:row>76</xdr:row>
      <xdr:rowOff>90551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2871958"/>
          <a:ext cx="889000" cy="24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93045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2032</xdr:rowOff>
    </xdr:from>
    <xdr:to>
      <xdr:col>76</xdr:col>
      <xdr:colOff>165100</xdr:colOff>
      <xdr:row>78</xdr:row>
      <xdr:rowOff>103632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120159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150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133858</xdr:rowOff>
    </xdr:from>
    <xdr:to>
      <xdr:col>72</xdr:col>
      <xdr:colOff>38100</xdr:colOff>
      <xdr:row>75</xdr:row>
      <xdr:rowOff>64008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28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80535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259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39751</xdr:rowOff>
    </xdr:from>
    <xdr:to>
      <xdr:col>67</xdr:col>
      <xdr:colOff>101600</xdr:colOff>
      <xdr:row>76</xdr:row>
      <xdr:rowOff>141351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132478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1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144881</xdr:rowOff>
    </xdr:from>
    <xdr:to>
      <xdr:col>85</xdr:col>
      <xdr:colOff>127000</xdr:colOff>
      <xdr:row>95</xdr:row>
      <xdr:rowOff>145796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3263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145796</xdr:rowOff>
    </xdr:from>
    <xdr:to>
      <xdr:col>81</xdr:col>
      <xdr:colOff>50800</xdr:colOff>
      <xdr:row>95</xdr:row>
      <xdr:rowOff>148234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33546"/>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148234</xdr:rowOff>
    </xdr:from>
    <xdr:to>
      <xdr:col>76</xdr:col>
      <xdr:colOff>114300</xdr:colOff>
      <xdr:row>95</xdr:row>
      <xdr:rowOff>150064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3598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136023</xdr:rowOff>
    </xdr:from>
    <xdr:to>
      <xdr:col>71</xdr:col>
      <xdr:colOff>177800</xdr:colOff>
      <xdr:row>95</xdr:row>
      <xdr:rowOff>150064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23773"/>
          <a:ext cx="8890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94081</xdr:rowOff>
    </xdr:from>
    <xdr:to>
      <xdr:col>85</xdr:col>
      <xdr:colOff>177800</xdr:colOff>
      <xdr:row>96</xdr:row>
      <xdr:rowOff>24231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72508</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94996</xdr:rowOff>
    </xdr:from>
    <xdr:to>
      <xdr:col>81</xdr:col>
      <xdr:colOff>101600</xdr:colOff>
      <xdr:row>96</xdr:row>
      <xdr:rowOff>25146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16273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7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97434</xdr:rowOff>
    </xdr:from>
    <xdr:to>
      <xdr:col>76</xdr:col>
      <xdr:colOff>165100</xdr:colOff>
      <xdr:row>96</xdr:row>
      <xdr:rowOff>27584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18711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99264</xdr:rowOff>
    </xdr:from>
    <xdr:to>
      <xdr:col>72</xdr:col>
      <xdr:colOff>38100</xdr:colOff>
      <xdr:row>96</xdr:row>
      <xdr:rowOff>29414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20541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85223</xdr:rowOff>
    </xdr:from>
    <xdr:to>
      <xdr:col>67</xdr:col>
      <xdr:colOff>101600</xdr:colOff>
      <xdr:row>96</xdr:row>
      <xdr:rowOff>15373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6500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・総務費は公共施設等整備基金積立金の増（＋</a:t>
          </a:r>
          <a:r>
            <a:rPr kumimoji="1" lang="en-US" altLang="ja-JP" sz="1300">
              <a:latin typeface="ＭＳ Ｐゴシック" panose="020B0600070205080204" pitchFamily="50" charset="-128"/>
              <a:ea typeface="ＭＳ Ｐゴシック" panose="020B0600070205080204" pitchFamily="50" charset="-128"/>
            </a:rPr>
            <a:t>600,768</a:t>
          </a:r>
          <a:r>
            <a:rPr kumimoji="1" lang="ja-JP" altLang="en-US" sz="1300">
              <a:latin typeface="ＭＳ Ｐゴシック" panose="020B0600070205080204" pitchFamily="50" charset="-128"/>
              <a:ea typeface="ＭＳ Ｐゴシック" panose="020B0600070205080204" pitchFamily="50" charset="-128"/>
            </a:rPr>
            <a:t>千円）などにより、前年度比＋</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・民生費は住民税非課税世帯物価高騰対策特別給付金の皆増（＋</a:t>
          </a:r>
          <a:r>
            <a:rPr kumimoji="1" lang="en-US" altLang="ja-JP" sz="1300">
              <a:latin typeface="ＭＳ Ｐゴシック" panose="020B0600070205080204" pitchFamily="50" charset="-128"/>
              <a:ea typeface="ＭＳ Ｐゴシック" panose="020B0600070205080204" pitchFamily="50" charset="-128"/>
            </a:rPr>
            <a:t>1,725,756</a:t>
          </a:r>
          <a:r>
            <a:rPr kumimoji="1" lang="ja-JP" altLang="en-US" sz="1300">
              <a:latin typeface="ＭＳ Ｐゴシック" panose="020B0600070205080204" pitchFamily="50" charset="-128"/>
              <a:ea typeface="ＭＳ Ｐゴシック" panose="020B0600070205080204" pitchFamily="50" charset="-128"/>
            </a:rPr>
            <a:t>千円）、後期高齢者医療費の増（＋</a:t>
          </a:r>
          <a:r>
            <a:rPr kumimoji="1" lang="en-US" altLang="ja-JP" sz="1300">
              <a:latin typeface="ＭＳ Ｐゴシック" panose="020B0600070205080204" pitchFamily="50" charset="-128"/>
              <a:ea typeface="ＭＳ Ｐゴシック" panose="020B0600070205080204" pitchFamily="50" charset="-128"/>
            </a:rPr>
            <a:t>116,800</a:t>
          </a:r>
          <a:r>
            <a:rPr kumimoji="1" lang="ja-JP" altLang="en-US" sz="1300">
              <a:latin typeface="ＭＳ Ｐゴシック" panose="020B0600070205080204" pitchFamily="50" charset="-128"/>
              <a:ea typeface="ＭＳ Ｐゴシック" panose="020B0600070205080204" pitchFamily="50" charset="-128"/>
            </a:rPr>
            <a:t>千円）、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施設型給付費（認定こども園）の増（＋</a:t>
          </a:r>
          <a:r>
            <a:rPr kumimoji="1" lang="en-US" altLang="ja-JP" sz="1300">
              <a:latin typeface="ＭＳ Ｐゴシック" panose="020B0600070205080204" pitchFamily="50" charset="-128"/>
              <a:ea typeface="ＭＳ Ｐゴシック" panose="020B0600070205080204" pitchFamily="50" charset="-128"/>
            </a:rPr>
            <a:t>238,016</a:t>
          </a:r>
          <a:r>
            <a:rPr kumimoji="1" lang="ja-JP" altLang="en-US" sz="1300">
              <a:latin typeface="ＭＳ Ｐゴシック" panose="020B0600070205080204" pitchFamily="50" charset="-128"/>
              <a:ea typeface="ＭＳ Ｐゴシック" panose="020B0600070205080204" pitchFamily="50" charset="-128"/>
            </a:rPr>
            <a:t>千円）などにより、前年度比＋</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・衛生費は斎場再整備事業費の増（＋</a:t>
          </a:r>
          <a:r>
            <a:rPr kumimoji="1" lang="en-US" altLang="ja-JP" sz="1300">
              <a:latin typeface="ＭＳ Ｐゴシック" panose="020B0600070205080204" pitchFamily="50" charset="-128"/>
              <a:ea typeface="ＭＳ Ｐゴシック" panose="020B0600070205080204" pitchFamily="50" charset="-128"/>
            </a:rPr>
            <a:t>502,538</a:t>
          </a:r>
          <a:r>
            <a:rPr kumimoji="1" lang="ja-JP" altLang="en-US" sz="1300">
              <a:latin typeface="ＭＳ Ｐゴシック" panose="020B0600070205080204" pitchFamily="50" charset="-128"/>
              <a:ea typeface="ＭＳ Ｐゴシック" panose="020B0600070205080204" pitchFamily="50" charset="-128"/>
            </a:rPr>
            <a:t>千円）などにより、前年度比＋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・農林水産業費は農村地域防災減災事業費の減（△</a:t>
          </a:r>
          <a:r>
            <a:rPr kumimoji="1" lang="en-US" altLang="ja-JP" sz="1300">
              <a:latin typeface="ＭＳ Ｐゴシック" panose="020B0600070205080204" pitchFamily="50" charset="-128"/>
              <a:ea typeface="ＭＳ Ｐゴシック" panose="020B0600070205080204" pitchFamily="50" charset="-128"/>
            </a:rPr>
            <a:t>236,148</a:t>
          </a:r>
          <a:r>
            <a:rPr kumimoji="1" lang="ja-JP" altLang="en-US" sz="1300">
              <a:latin typeface="ＭＳ Ｐゴシック" panose="020B0600070205080204" pitchFamily="50" charset="-128"/>
              <a:ea typeface="ＭＳ Ｐゴシック" panose="020B0600070205080204" pitchFamily="50" charset="-128"/>
            </a:rPr>
            <a:t>千円）などにより、前年度比△</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・実質収支比率は</a:t>
          </a:r>
          <a:r>
            <a:rPr kumimoji="1" lang="en-US" altLang="ja-JP" sz="1200">
              <a:latin typeface="ＭＳ ゴシック" pitchFamily="49" charset="-128"/>
              <a:ea typeface="ＭＳ ゴシック" pitchFamily="49" charset="-128"/>
            </a:rPr>
            <a:t>9.42%</a:t>
          </a:r>
          <a:r>
            <a:rPr kumimoji="1" lang="ja-JP" altLang="en-US" sz="1200">
              <a:latin typeface="ＭＳ ゴシック" pitchFamily="49" charset="-128"/>
              <a:ea typeface="ＭＳ ゴシック" pitchFamily="49" charset="-128"/>
            </a:rPr>
            <a:t>となり、令和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年度決算から</a:t>
          </a:r>
          <a:r>
            <a:rPr kumimoji="1" lang="en-US" altLang="ja-JP" sz="1200">
              <a:latin typeface="ＭＳ ゴシック" pitchFamily="49" charset="-128"/>
              <a:ea typeface="ＭＳ ゴシック" pitchFamily="49" charset="-128"/>
            </a:rPr>
            <a:t>2.81</a:t>
          </a:r>
          <a:r>
            <a:rPr kumimoji="1" lang="ja-JP" altLang="en-US" sz="1200">
              <a:latin typeface="ＭＳ ゴシック" pitchFamily="49" charset="-128"/>
              <a:ea typeface="ＭＳ ゴシック" pitchFamily="49" charset="-128"/>
            </a:rPr>
            <a:t>％減少した。</a:t>
          </a:r>
          <a:endParaRPr kumimoji="1" lang="en-US" altLang="ja-JP" sz="1200">
            <a:solidFill>
              <a:srgbClr val="FF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歳入歳出差引額は前年度比＋</a:t>
          </a:r>
          <a:r>
            <a:rPr kumimoji="1" lang="en-US" altLang="ja-JP" sz="1200">
              <a:solidFill>
                <a:sysClr val="windowText" lastClr="000000"/>
              </a:solidFill>
              <a:latin typeface="ＭＳ ゴシック" pitchFamily="49" charset="-128"/>
              <a:ea typeface="ＭＳ ゴシック" pitchFamily="49" charset="-128"/>
            </a:rPr>
            <a:t>474</a:t>
          </a:r>
          <a:r>
            <a:rPr kumimoji="1" lang="ja-JP" altLang="en-US" sz="1200">
              <a:solidFill>
                <a:sysClr val="windowText" lastClr="000000"/>
              </a:solidFill>
              <a:latin typeface="ＭＳ ゴシック" pitchFamily="49" charset="-128"/>
              <a:ea typeface="ＭＳ ゴシック" pitchFamily="49" charset="-128"/>
            </a:rPr>
            <a:t>百万円であるが、繰越すべき財源が物価高騰対応重点支援地方創生臨時交付金関連事業などにより、</a:t>
          </a:r>
          <a:r>
            <a:rPr kumimoji="1" lang="en-US" altLang="ja-JP" sz="1200">
              <a:solidFill>
                <a:sysClr val="windowText" lastClr="000000"/>
              </a:solidFill>
              <a:latin typeface="ＭＳ ゴシック" pitchFamily="49" charset="-128"/>
              <a:ea typeface="ＭＳ ゴシック" pitchFamily="49" charset="-128"/>
            </a:rPr>
            <a:t>1,447</a:t>
          </a:r>
          <a:r>
            <a:rPr kumimoji="1" lang="ja-JP" altLang="en-US" sz="1200">
              <a:solidFill>
                <a:sysClr val="windowText" lastClr="000000"/>
              </a:solidFill>
              <a:latin typeface="ＭＳ ゴシック" pitchFamily="49" charset="-128"/>
              <a:ea typeface="ＭＳ ゴシック" pitchFamily="49" charset="-128"/>
            </a:rPr>
            <a:t>百万円（前年度比＋</a:t>
          </a:r>
          <a:r>
            <a:rPr kumimoji="1" lang="en-US" altLang="ja-JP" sz="1200">
              <a:solidFill>
                <a:sysClr val="windowText" lastClr="000000"/>
              </a:solidFill>
              <a:latin typeface="ＭＳ ゴシック" pitchFamily="49" charset="-128"/>
              <a:ea typeface="ＭＳ ゴシック" pitchFamily="49" charset="-128"/>
            </a:rPr>
            <a:t>1,280</a:t>
          </a:r>
          <a:r>
            <a:rPr kumimoji="1" lang="ja-JP" altLang="en-US" sz="1200">
              <a:solidFill>
                <a:sysClr val="windowText" lastClr="000000"/>
              </a:solidFill>
              <a:latin typeface="ＭＳ ゴシック" pitchFamily="49" charset="-128"/>
              <a:ea typeface="ＭＳ ゴシック" pitchFamily="49" charset="-128"/>
            </a:rPr>
            <a:t>百万円）であったため、実質収支額は</a:t>
          </a:r>
          <a:r>
            <a:rPr kumimoji="1" lang="en-US" altLang="ja-JP" sz="1200">
              <a:solidFill>
                <a:sysClr val="windowText" lastClr="000000"/>
              </a:solidFill>
              <a:latin typeface="ＭＳ ゴシック" pitchFamily="49" charset="-128"/>
              <a:ea typeface="ＭＳ ゴシック" pitchFamily="49" charset="-128"/>
            </a:rPr>
            <a:t>2,840</a:t>
          </a:r>
          <a:r>
            <a:rPr kumimoji="1" lang="ja-JP" altLang="en-US" sz="1200">
              <a:solidFill>
                <a:sysClr val="windowText" lastClr="000000"/>
              </a:solidFill>
              <a:latin typeface="ＭＳ ゴシック" pitchFamily="49" charset="-128"/>
              <a:ea typeface="ＭＳ ゴシック" pitchFamily="49" charset="-128"/>
            </a:rPr>
            <a:t>百万円、単年度収支は△</a:t>
          </a:r>
          <a:r>
            <a:rPr kumimoji="1" lang="en-US" altLang="ja-JP" sz="1200">
              <a:solidFill>
                <a:sysClr val="windowText" lastClr="000000"/>
              </a:solidFill>
              <a:latin typeface="ＭＳ ゴシック" pitchFamily="49" charset="-128"/>
              <a:ea typeface="ＭＳ ゴシック" pitchFamily="49" charset="-128"/>
            </a:rPr>
            <a:t>806</a:t>
          </a:r>
          <a:r>
            <a:rPr kumimoji="1" lang="ja-JP" altLang="en-US" sz="1200">
              <a:solidFill>
                <a:sysClr val="windowText" lastClr="000000"/>
              </a:solidFill>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・財政調整基金残高の比率は、実質収支額のうち、</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億円を積み立てるなど、基金残高が増加したため、令和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年度決算に比べ</a:t>
          </a:r>
          <a:r>
            <a:rPr kumimoji="1" lang="en-US" altLang="ja-JP" sz="1200">
              <a:latin typeface="ＭＳ ゴシック" pitchFamily="49" charset="-128"/>
              <a:ea typeface="ＭＳ ゴシック" pitchFamily="49" charset="-128"/>
            </a:rPr>
            <a:t>3.17</a:t>
          </a:r>
          <a:r>
            <a:rPr kumimoji="1" lang="ja-JP" altLang="en-US" sz="1200">
              <a:latin typeface="ＭＳ ゴシック" pitchFamily="49" charset="-128"/>
              <a:ea typeface="ＭＳ ゴシック" pitchFamily="49" charset="-128"/>
            </a:rPr>
            <a:t>％増加した。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・赤字が発生している会計はないが、特別会計の歳入について一般会計からの繰入金に頼らざるを得ない状況が続いている。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年度は一般会計の標準財政規模比が</a:t>
          </a:r>
          <a:r>
            <a:rPr kumimoji="1" lang="en-US" altLang="ja-JP" sz="1400">
              <a:latin typeface="ＭＳ ゴシック" pitchFamily="49" charset="-128"/>
              <a:ea typeface="ＭＳ ゴシック" pitchFamily="49" charset="-128"/>
            </a:rPr>
            <a:t>9.41</a:t>
          </a:r>
          <a:r>
            <a:rPr kumimoji="1" lang="ja-JP" altLang="en-US" sz="1400">
              <a:latin typeface="ＭＳ ゴシック" pitchFamily="49" charset="-128"/>
              <a:ea typeface="ＭＳ ゴシック" pitchFamily="49" charset="-128"/>
            </a:rPr>
            <a:t>％と前年比△</a:t>
          </a:r>
          <a:r>
            <a:rPr kumimoji="1" lang="en-US" altLang="ja-JP" sz="1400">
              <a:latin typeface="ＭＳ ゴシック" pitchFamily="49" charset="-128"/>
              <a:ea typeface="ＭＳ ゴシック" pitchFamily="49" charset="-128"/>
            </a:rPr>
            <a:t>2.81</a:t>
          </a:r>
          <a:r>
            <a:rPr kumimoji="1" lang="ja-JP" altLang="en-US" sz="1400">
              <a:latin typeface="ＭＳ ゴシック" pitchFamily="49" charset="-128"/>
              <a:ea typeface="ＭＳ ゴシック" pitchFamily="49" charset="-128"/>
            </a:rPr>
            <a:t>％となっている。</a:t>
          </a:r>
          <a:endParaRPr kumimoji="1" lang="ja-JP" altLang="en-US" sz="1400">
            <a:solidFill>
              <a:srgbClr val="FF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・すべての会計において歳入の確保、歳出の見直しに引き続き取り組む必要がある。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・市債発行の抑制や、利率見直し等により元利償還金等は令和４年度から令和５年度で△</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公営企業債の元利償還金に対する繰入金については、水道事業及び下水道事業会計の企業債の元利償還金は減少しているものの、令和５年度から（仮称）あがた駅北産業団地開発事業特別会計において元金償還が始まったため、前年度＋</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・大型公共施設の更新を進める中、多額の地方債発行で財源をまかなうため、今後は実質公債費比率の上昇が見込まれる。</a:t>
          </a:r>
        </a:p>
        <a:p>
          <a:r>
            <a:rPr kumimoji="1" lang="ja-JP" altLang="en-US" sz="1200">
              <a:latin typeface="ＭＳ ゴシック" pitchFamily="49" charset="-128"/>
              <a:ea typeface="ＭＳ ゴシック" pitchFamily="49" charset="-128"/>
            </a:rPr>
            <a:t>・計画的な事業の推進に留意するとともに、地方債の適正な活用に努めていく。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・満期一括償還地方債を発行していないため、積立てを行っていない。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％と、直近は減少傾向になっている。充当可能財源は令和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％となっており、将来負担額に比べて減少率は少ないものの減少傾向である。</a:t>
          </a:r>
        </a:p>
        <a:p>
          <a:r>
            <a:rPr kumimoji="1" lang="ja-JP" altLang="en-US" sz="1400">
              <a:latin typeface="ＭＳ ゴシック" pitchFamily="49" charset="-128"/>
              <a:ea typeface="ＭＳ ゴシック" pitchFamily="49" charset="-128"/>
            </a:rPr>
            <a:t>・大型公共施設の更新のため、今後将来負担額にあたる市債残高の増加、充当可能財源にあたる充当可能基金の更なる減少が見込まれるため、将来負担額の分子全体は増加傾向になっていく。</a:t>
          </a:r>
        </a:p>
        <a:p>
          <a:r>
            <a:rPr kumimoji="1" lang="ja-JP" altLang="en-US" sz="1400">
              <a:latin typeface="ＭＳ ゴシック" pitchFamily="49" charset="-128"/>
              <a:ea typeface="ＭＳ ゴシック" pitchFamily="49" charset="-128"/>
            </a:rPr>
            <a:t>・地方債においては、起債の内容を精査し、交付税措置のある起債の積極的な活用や、将来負担を考慮した積極的な基金の積立など、引き続き適正な運用を図ってゆく。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栃木県足利市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・第８次足利市行政改革大綱により基金積立等に関する取り組みとして、財政調整基金残高の標準財政規模に占める割合を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％未満と目標を定めているが、令和５年度は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％となっており、目標を超える実績となったが、これは足利市公共施設整備基金への積み替えや令和７年度予算での取り崩しを見越したものである。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百万円、足利市公共施設整備基金においては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百万円の取り崩しが行われたものの、財政調整基金へ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百万円、足利市公共整備基金へは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百万円の積立が行われたため、基金残高は全体で前年比＋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から実施している第８次足利市行政改革大綱の計画に沿って、財政調整基金残高の標準財政規模に占める割合を目標値内に維持できるように基金残高に留意しながら、必要に応じて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斎場の再整備や新焼却施設の建設など、整備・更新が開始されている施設に加えて、今後も文化施設や市役所本庁舎の整備検討が進められており、施設の更新により基金残高の更なる減少が見込まれることから将来の財政負担の軽減を図るため、公共施設等整備基金は計画的に積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・足利市社会福祉事業基金：社会福祉事業の推進に必要な経費に充てる。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・足利市立図書館施設整備基金：足利市立図書館の施設の整備に要する財源に充てる。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・足利市奨学基金：奨学金貸与の財源に充てる。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・足利市公共施設等整備基金：公共施設等整備のため、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701,454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・足利市公共施設等整備基金：令和２年３月に策定した足利市公共施設再編計画では計画期間である令和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更新費用を要するとの試算を行っており、財源不足となることが明らかなため、施設の集約化や民営化等により普通建設事業費の抑制を行うことと並行して、将来の財政負担の軽減を図るため、積極的な積立てを行うとともに、必要に応じた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・普通交付税の追加交付分や市税で当初の歳入見込を上回る収入額があったため、例年を上回る基金積み立てが行えたことから前年比＋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・健全で安定した財政運営が行えるように足利市第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次行政改革大綱の前期実施計画期間である令和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年度では、財政調整基金が標準財政規模に占める割合の目標を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％未満と定めている。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や普通交付税追加交付による臨時財政対策債償還基金費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(159,822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の積立を行ったことで、前年比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％の基金残高となった。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・斎場の建替えによる再整備や新焼却施設の建設及び旧施設の解体、市民会館の解体撤去など大型公共施設の更新に伴う公債費の増加に備え、積極的な積立てを行う。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59763849</v>
      </c>
      <c r="BO4" s="371"/>
      <c r="BP4" s="371"/>
      <c r="BQ4" s="371"/>
      <c r="BR4" s="371"/>
      <c r="BS4" s="371"/>
      <c r="BT4" s="371"/>
      <c r="BU4" s="372"/>
      <c r="BV4" s="370">
        <v>58291820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9.4</v>
      </c>
      <c r="CU4" s="377"/>
      <c r="CV4" s="377"/>
      <c r="CW4" s="377"/>
      <c r="CX4" s="377"/>
      <c r="CY4" s="377"/>
      <c r="CZ4" s="377"/>
      <c r="DA4" s="378"/>
      <c r="DB4" s="376">
        <v>12.2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55477142</v>
      </c>
      <c r="BO5" s="408"/>
      <c r="BP5" s="408"/>
      <c r="BQ5" s="408"/>
      <c r="BR5" s="408"/>
      <c r="BS5" s="408"/>
      <c r="BT5" s="408"/>
      <c r="BU5" s="409"/>
      <c r="BV5" s="407">
        <v>54478619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89.6</v>
      </c>
      <c r="CU5" s="405"/>
      <c r="CV5" s="405"/>
      <c r="CW5" s="405"/>
      <c r="CX5" s="405"/>
      <c r="CY5" s="405"/>
      <c r="CZ5" s="405"/>
      <c r="DA5" s="406"/>
      <c r="DB5" s="404">
        <v>88.2</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4286707</v>
      </c>
      <c r="BO6" s="408"/>
      <c r="BP6" s="408"/>
      <c r="BQ6" s="408"/>
      <c r="BR6" s="408"/>
      <c r="BS6" s="408"/>
      <c r="BT6" s="408"/>
      <c r="BU6" s="409"/>
      <c r="BV6" s="407">
        <v>3813201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90.4</v>
      </c>
      <c r="CU6" s="445"/>
      <c r="CV6" s="445"/>
      <c r="CW6" s="445"/>
      <c r="CX6" s="445"/>
      <c r="CY6" s="445"/>
      <c r="CZ6" s="445"/>
      <c r="DA6" s="446"/>
      <c r="DB6" s="444">
        <v>90.2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1447115</v>
      </c>
      <c r="BO7" s="408"/>
      <c r="BP7" s="408"/>
      <c r="BQ7" s="408"/>
      <c r="BR7" s="408"/>
      <c r="BS7" s="408"/>
      <c r="BT7" s="408"/>
      <c r="BU7" s="409"/>
      <c r="BV7" s="407">
        <v>167169</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30144319</v>
      </c>
      <c r="CU7" s="408"/>
      <c r="CV7" s="408"/>
      <c r="CW7" s="408"/>
      <c r="CX7" s="408"/>
      <c r="CY7" s="408"/>
      <c r="CZ7" s="408"/>
      <c r="DA7" s="409"/>
      <c r="DB7" s="407">
        <v>29822867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2839592</v>
      </c>
      <c r="BO8" s="408"/>
      <c r="BP8" s="408"/>
      <c r="BQ8" s="408"/>
      <c r="BR8" s="408"/>
      <c r="BS8" s="408"/>
      <c r="BT8" s="408"/>
      <c r="BU8" s="409"/>
      <c r="BV8" s="407">
        <v>3646032</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0.73</v>
      </c>
      <c r="CU8" s="448"/>
      <c r="CV8" s="448"/>
      <c r="CW8" s="448"/>
      <c r="CX8" s="448"/>
      <c r="CY8" s="448"/>
      <c r="CZ8" s="448"/>
      <c r="DA8" s="449"/>
      <c r="DB8" s="447">
        <v>0.75</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144746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-806440</v>
      </c>
      <c r="BO9" s="408"/>
      <c r="BP9" s="408"/>
      <c r="BQ9" s="408"/>
      <c r="BR9" s="408"/>
      <c r="BS9" s="408"/>
      <c r="BT9" s="408"/>
      <c r="BU9" s="409"/>
      <c r="BV9" s="407">
        <v>592500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11.3</v>
      </c>
      <c r="CU9" s="405"/>
      <c r="CV9" s="405"/>
      <c r="CW9" s="405"/>
      <c r="CX9" s="405"/>
      <c r="CY9" s="405"/>
      <c r="CZ9" s="405"/>
      <c r="DA9" s="406"/>
      <c r="DB9" s="404">
        <v>11.8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149452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1179</v>
      </c>
      <c r="BO10" s="408"/>
      <c r="BP10" s="408"/>
      <c r="BQ10" s="408"/>
      <c r="BR10" s="408"/>
      <c r="BS10" s="408"/>
      <c r="BT10" s="408"/>
      <c r="BU10" s="409"/>
      <c r="BV10" s="407">
        <v>387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141021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135417</v>
      </c>
      <c r="S13" s="492"/>
      <c r="T13" s="492"/>
      <c r="U13" s="492"/>
      <c r="V13" s="493"/>
      <c r="W13" s="423" t="s">
        <v>131</v>
      </c>
      <c r="X13" s="424"/>
      <c r="Y13" s="424"/>
      <c r="Z13" s="424"/>
      <c r="AA13" s="424"/>
      <c r="AB13" s="414"/>
      <c r="AC13" s="458">
        <v>1249</v>
      </c>
      <c r="AD13" s="459"/>
      <c r="AE13" s="459"/>
      <c r="AF13" s="459"/>
      <c r="AG13" s="501"/>
      <c r="AH13" s="458">
        <v>1292</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-1405261</v>
      </c>
      <c r="BO13" s="408"/>
      <c r="BP13" s="408"/>
      <c r="BQ13" s="408"/>
      <c r="BR13" s="408"/>
      <c r="BS13" s="408"/>
      <c r="BT13" s="408"/>
      <c r="BU13" s="409"/>
      <c r="BV13" s="407">
        <v>592887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4.3</v>
      </c>
      <c r="CU13" s="405"/>
      <c r="CV13" s="405"/>
      <c r="CW13" s="405"/>
      <c r="CX13" s="405"/>
      <c r="CY13" s="405"/>
      <c r="CZ13" s="405"/>
      <c r="DA13" s="406"/>
      <c r="DB13" s="404">
        <v>4.7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142510</v>
      </c>
      <c r="S14" s="492"/>
      <c r="T14" s="492"/>
      <c r="U14" s="492"/>
      <c r="V14" s="493"/>
      <c r="W14" s="397"/>
      <c r="X14" s="398"/>
      <c r="Y14" s="398"/>
      <c r="Z14" s="398"/>
      <c r="AA14" s="398"/>
      <c r="AB14" s="387"/>
      <c r="AC14" s="494">
        <v>1.8</v>
      </c>
      <c r="AD14" s="495"/>
      <c r="AE14" s="495"/>
      <c r="AF14" s="495"/>
      <c r="AG14" s="496"/>
      <c r="AH14" s="494">
        <v>1.8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137464</v>
      </c>
      <c r="S15" s="492"/>
      <c r="T15" s="492"/>
      <c r="U15" s="492"/>
      <c r="V15" s="493"/>
      <c r="W15" s="423" t="s">
        <v>137</v>
      </c>
      <c r="X15" s="424"/>
      <c r="Y15" s="424"/>
      <c r="Z15" s="424"/>
      <c r="AA15" s="424"/>
      <c r="AB15" s="414"/>
      <c r="AC15" s="458">
        <v>24606</v>
      </c>
      <c r="AD15" s="459"/>
      <c r="AE15" s="459"/>
      <c r="AF15" s="459"/>
      <c r="AG15" s="501"/>
      <c r="AH15" s="458">
        <v>25931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18519147</v>
      </c>
      <c r="BO15" s="371"/>
      <c r="BP15" s="371"/>
      <c r="BQ15" s="371"/>
      <c r="BR15" s="371"/>
      <c r="BS15" s="371"/>
      <c r="BT15" s="371"/>
      <c r="BU15" s="372"/>
      <c r="BV15" s="370">
        <v>17918848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36.200000000000003</v>
      </c>
      <c r="AD16" s="495"/>
      <c r="AE16" s="495"/>
      <c r="AF16" s="495"/>
      <c r="AG16" s="496"/>
      <c r="AH16" s="494">
        <v>36.9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25009905</v>
      </c>
      <c r="BO16" s="408"/>
      <c r="BP16" s="408"/>
      <c r="BQ16" s="408"/>
      <c r="BR16" s="408"/>
      <c r="BS16" s="408"/>
      <c r="BT16" s="408"/>
      <c r="BU16" s="409"/>
      <c r="BV16" s="407">
        <v>24476028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42150</v>
      </c>
      <c r="AD17" s="459"/>
      <c r="AE17" s="459"/>
      <c r="AF17" s="459"/>
      <c r="AG17" s="501"/>
      <c r="AH17" s="458">
        <v>42981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23390690</v>
      </c>
      <c r="BO17" s="408"/>
      <c r="BP17" s="408"/>
      <c r="BQ17" s="408"/>
      <c r="BR17" s="408"/>
      <c r="BS17" s="408"/>
      <c r="BT17" s="408"/>
      <c r="BU17" s="409"/>
      <c r="BV17" s="407">
        <v>22621598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177.76</v>
      </c>
      <c r="M18" s="531"/>
      <c r="N18" s="531"/>
      <c r="O18" s="531"/>
      <c r="P18" s="531"/>
      <c r="Q18" s="531"/>
      <c r="R18" s="532"/>
      <c r="S18" s="532"/>
      <c r="T18" s="532"/>
      <c r="U18" s="532"/>
      <c r="V18" s="533"/>
      <c r="W18" s="425"/>
      <c r="X18" s="426"/>
      <c r="Y18" s="426"/>
      <c r="Z18" s="426"/>
      <c r="AA18" s="426"/>
      <c r="AB18" s="417"/>
      <c r="AC18" s="534">
        <v>62</v>
      </c>
      <c r="AD18" s="535"/>
      <c r="AE18" s="535"/>
      <c r="AF18" s="535"/>
      <c r="AG18" s="536"/>
      <c r="AH18" s="534">
        <v>61.2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27319551</v>
      </c>
      <c r="BO18" s="408"/>
      <c r="BP18" s="408"/>
      <c r="BQ18" s="408"/>
      <c r="BR18" s="408"/>
      <c r="BS18" s="408"/>
      <c r="BT18" s="408"/>
      <c r="BU18" s="409"/>
      <c r="BV18" s="407">
        <v>27252450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814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37536289</v>
      </c>
      <c r="BO19" s="408"/>
      <c r="BP19" s="408"/>
      <c r="BQ19" s="408"/>
      <c r="BR19" s="408"/>
      <c r="BS19" s="408"/>
      <c r="BT19" s="408"/>
      <c r="BU19" s="409"/>
      <c r="BV19" s="407">
        <v>36041579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61617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36791707</v>
      </c>
      <c r="BO22" s="371"/>
      <c r="BP22" s="371"/>
      <c r="BQ22" s="371"/>
      <c r="BR22" s="371"/>
      <c r="BS22" s="371"/>
      <c r="BT22" s="371"/>
      <c r="BU22" s="372"/>
      <c r="BV22" s="370">
        <v>37970378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19020666</v>
      </c>
      <c r="BO23" s="408"/>
      <c r="BP23" s="408"/>
      <c r="BQ23" s="408"/>
      <c r="BR23" s="408"/>
      <c r="BS23" s="408"/>
      <c r="BT23" s="408"/>
      <c r="BU23" s="409"/>
      <c r="BV23" s="407">
        <v>20516817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10150</v>
      </c>
      <c r="R24" s="459"/>
      <c r="S24" s="459"/>
      <c r="T24" s="459"/>
      <c r="U24" s="459"/>
      <c r="V24" s="501"/>
      <c r="W24" s="553"/>
      <c r="X24" s="554"/>
      <c r="Y24" s="555"/>
      <c r="Z24" s="457" t="s">
        <v>162</v>
      </c>
      <c r="AA24" s="437"/>
      <c r="AB24" s="437"/>
      <c r="AC24" s="437"/>
      <c r="AD24" s="437"/>
      <c r="AE24" s="437"/>
      <c r="AF24" s="437"/>
      <c r="AG24" s="438"/>
      <c r="AH24" s="458">
        <v>964</v>
      </c>
      <c r="AI24" s="459"/>
      <c r="AJ24" s="459"/>
      <c r="AK24" s="459"/>
      <c r="AL24" s="501"/>
      <c r="AM24" s="458">
        <v>3052988</v>
      </c>
      <c r="AN24" s="459"/>
      <c r="AO24" s="459"/>
      <c r="AP24" s="459"/>
      <c r="AQ24" s="459"/>
      <c r="AR24" s="501"/>
      <c r="AS24" s="458">
        <v>3167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18518641</v>
      </c>
      <c r="BO24" s="408"/>
      <c r="BP24" s="408"/>
      <c r="BQ24" s="408"/>
      <c r="BR24" s="408"/>
      <c r="BS24" s="408"/>
      <c r="BT24" s="408"/>
      <c r="BU24" s="409"/>
      <c r="BV24" s="407">
        <v>17800576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8360</v>
      </c>
      <c r="R25" s="459"/>
      <c r="S25" s="459"/>
      <c r="T25" s="459"/>
      <c r="U25" s="459"/>
      <c r="V25" s="501"/>
      <c r="W25" s="553"/>
      <c r="X25" s="554"/>
      <c r="Y25" s="555"/>
      <c r="Z25" s="457" t="s">
        <v>165</v>
      </c>
      <c r="AA25" s="437"/>
      <c r="AB25" s="437"/>
      <c r="AC25" s="437"/>
      <c r="AD25" s="437"/>
      <c r="AE25" s="437"/>
      <c r="AF25" s="437"/>
      <c r="AG25" s="438"/>
      <c r="AH25" s="458">
        <v>175</v>
      </c>
      <c r="AI25" s="459"/>
      <c r="AJ25" s="459"/>
      <c r="AK25" s="459"/>
      <c r="AL25" s="501"/>
      <c r="AM25" s="458">
        <v>547750</v>
      </c>
      <c r="AN25" s="459"/>
      <c r="AO25" s="459"/>
      <c r="AP25" s="459"/>
      <c r="AQ25" s="459"/>
      <c r="AR25" s="501"/>
      <c r="AS25" s="458">
        <v>3130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57158389</v>
      </c>
      <c r="BO25" s="371"/>
      <c r="BP25" s="371"/>
      <c r="BQ25" s="371"/>
      <c r="BR25" s="371"/>
      <c r="BS25" s="371"/>
      <c r="BT25" s="371"/>
      <c r="BU25" s="372"/>
      <c r="BV25" s="370">
        <v>68154789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6770</v>
      </c>
      <c r="R26" s="459"/>
      <c r="S26" s="459"/>
      <c r="T26" s="459"/>
      <c r="U26" s="459"/>
      <c r="V26" s="501"/>
      <c r="W26" s="553"/>
      <c r="X26" s="554"/>
      <c r="Y26" s="555"/>
      <c r="Z26" s="457" t="s">
        <v>168</v>
      </c>
      <c r="AA26" s="559"/>
      <c r="AB26" s="559"/>
      <c r="AC26" s="559"/>
      <c r="AD26" s="559"/>
      <c r="AE26" s="559"/>
      <c r="AF26" s="559"/>
      <c r="AG26" s="560"/>
      <c r="AH26" s="458">
        <v>49</v>
      </c>
      <c r="AI26" s="459"/>
      <c r="AJ26" s="459"/>
      <c r="AK26" s="459"/>
      <c r="AL26" s="501"/>
      <c r="AM26" s="458">
        <v>161700</v>
      </c>
      <c r="AN26" s="459"/>
      <c r="AO26" s="459"/>
      <c r="AP26" s="459"/>
      <c r="AQ26" s="459"/>
      <c r="AR26" s="501"/>
      <c r="AS26" s="458">
        <v>3300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5870</v>
      </c>
      <c r="R27" s="459"/>
      <c r="S27" s="459"/>
      <c r="T27" s="459"/>
      <c r="U27" s="459"/>
      <c r="V27" s="501"/>
      <c r="W27" s="553"/>
      <c r="X27" s="554"/>
      <c r="Y27" s="555"/>
      <c r="Z27" s="457" t="s">
        <v>171</v>
      </c>
      <c r="AA27" s="437"/>
      <c r="AB27" s="437"/>
      <c r="AC27" s="437"/>
      <c r="AD27" s="437"/>
      <c r="AE27" s="437"/>
      <c r="AF27" s="437"/>
      <c r="AG27" s="438"/>
      <c r="AH27" s="458">
        <v>18</v>
      </c>
      <c r="AI27" s="459"/>
      <c r="AJ27" s="459"/>
      <c r="AK27" s="459"/>
      <c r="AL27" s="501"/>
      <c r="AM27" s="458">
        <v>68310</v>
      </c>
      <c r="AN27" s="459"/>
      <c r="AO27" s="459"/>
      <c r="AP27" s="459"/>
      <c r="AQ27" s="459"/>
      <c r="AR27" s="501"/>
      <c r="AS27" s="458">
        <v>3795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5370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5379670</v>
      </c>
      <c r="BO28" s="371"/>
      <c r="BP28" s="371"/>
      <c r="BQ28" s="371"/>
      <c r="BR28" s="371"/>
      <c r="BS28" s="371"/>
      <c r="BT28" s="371"/>
      <c r="BU28" s="372"/>
      <c r="BV28" s="370">
        <v>4378491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22</v>
      </c>
      <c r="M29" s="459"/>
      <c r="N29" s="459"/>
      <c r="O29" s="459"/>
      <c r="P29" s="501"/>
      <c r="Q29" s="458">
        <v>4980</v>
      </c>
      <c r="R29" s="459"/>
      <c r="S29" s="459"/>
      <c r="T29" s="459"/>
      <c r="U29" s="459"/>
      <c r="V29" s="501"/>
      <c r="W29" s="556"/>
      <c r="X29" s="557"/>
      <c r="Y29" s="558"/>
      <c r="Z29" s="457" t="s">
        <v>177</v>
      </c>
      <c r="AA29" s="437"/>
      <c r="AB29" s="437"/>
      <c r="AC29" s="437"/>
      <c r="AD29" s="437"/>
      <c r="AE29" s="437"/>
      <c r="AF29" s="437"/>
      <c r="AG29" s="438"/>
      <c r="AH29" s="458">
        <v>982</v>
      </c>
      <c r="AI29" s="459"/>
      <c r="AJ29" s="459"/>
      <c r="AK29" s="459"/>
      <c r="AL29" s="501"/>
      <c r="AM29" s="458">
        <v>3121298</v>
      </c>
      <c r="AN29" s="459"/>
      <c r="AO29" s="459"/>
      <c r="AP29" s="459"/>
      <c r="AQ29" s="459"/>
      <c r="AR29" s="501"/>
      <c r="AS29" s="458">
        <v>3179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2533927</v>
      </c>
      <c r="BO29" s="408"/>
      <c r="BP29" s="408"/>
      <c r="BQ29" s="408"/>
      <c r="BR29" s="408"/>
      <c r="BS29" s="408"/>
      <c r="BT29" s="408"/>
      <c r="BU29" s="409"/>
      <c r="BV29" s="407">
        <v>2123101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10103289</v>
      </c>
      <c r="BO30" s="527"/>
      <c r="BP30" s="527"/>
      <c r="BQ30" s="527"/>
      <c r="BR30" s="527"/>
      <c r="BS30" s="527"/>
      <c r="BT30" s="527"/>
      <c r="BU30" s="528"/>
      <c r="BV30" s="526">
        <v>9586241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介護保険特別会計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太陽光発電事業特別会計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栃木県市町村総合事務組合(一般会計)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栃木県南地域地場産業振興センター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(仮称)あがた駅北産業団地開発事業特別会計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栃木県市町村総合事務組合(特別会計)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足利市民文化財団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栃木県後期高齢者医療広域連合(一般会計)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足利市土地開発公社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栃木県後期高齢者医療広域連合(後期高齢者特別会計)</v>
      </c>
      <c r="BZ37" s="598"/>
      <c r="CA37" s="598"/>
      <c r="CB37" s="598"/>
      <c r="CC37" s="598"/>
      <c r="CD37" s="598"/>
      <c r="CE37" s="598"/>
      <c r="CF37" s="598"/>
      <c r="CG37" s="598"/>
      <c r="CH37" s="598"/>
      <c r="CI37" s="598"/>
      <c r="CJ37" s="598"/>
      <c r="CK37" s="598"/>
      <c r="CL37" s="598"/>
      <c r="CM37" s="598"/>
      <c r="CN37" s="181"/>
      <c r="CO37" s="597">
        <f t="shared" si="3"/>
        <v>17</v>
      </c>
      <c r="CP37" s="597"/>
      <c r="CQ37" s="598" t="str">
        <f>IF('各会計、関係団体の財政状況及び健全化判断比率'!BS10="","",'各会計、関係団体の財政状況及び健全化判断比率'!BS10)</f>
        <v>足利市みどりと文化・スポーツ財団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18</v>
      </c>
      <c r="CP38" s="597"/>
      <c r="CQ38" s="598" t="str">
        <f>IF('各会計、関係団体の財政状況及び健全化判断比率'!BS11="","",'各会計、関係団体の財政状況及び健全化判断比率'!BS11)</f>
        <v>両毛地区勤労者福祉共済会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Vg2NeYMX3Krt+vFDdxT+nmf//ScD1Q/5NqqsF3Kts8JJQPzBvpMpNxQAKQ8my6bksbDOT+a492Pd8PfyGTeR6Q==" saltValue="uz9kW3zQokTupkxiQfUG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19870240</v>
      </c>
      <c r="S5" s="613"/>
      <c r="T5" s="613"/>
      <c r="U5" s="613"/>
      <c r="V5" s="613"/>
      <c r="W5" s="613"/>
      <c r="X5" s="613"/>
      <c r="Y5" s="614"/>
      <c r="Z5" s="615">
        <v>33.200000000000003</v>
      </c>
      <c r="AA5" s="615"/>
      <c r="AB5" s="615"/>
      <c r="AC5" s="615"/>
      <c r="AD5" s="616">
        <v>18549958</v>
      </c>
      <c r="AE5" s="616"/>
      <c r="AF5" s="616"/>
      <c r="AG5" s="616"/>
      <c r="AH5" s="616"/>
      <c r="AI5" s="616"/>
      <c r="AJ5" s="616"/>
      <c r="AK5" s="616"/>
      <c r="AL5" s="617">
        <v>61.4</v>
      </c>
      <c r="AM5" s="618"/>
      <c r="AN5" s="618"/>
      <c r="AO5" s="619"/>
      <c r="AP5" s="609" t="s">
        <v>216</v>
      </c>
      <c r="AQ5" s="610"/>
      <c r="AR5" s="610"/>
      <c r="AS5" s="610"/>
      <c r="AT5" s="610"/>
      <c r="AU5" s="610"/>
      <c r="AV5" s="610"/>
      <c r="AW5" s="610"/>
      <c r="AX5" s="610"/>
      <c r="AY5" s="610"/>
      <c r="AZ5" s="610"/>
      <c r="BA5" s="610"/>
      <c r="BB5" s="610"/>
      <c r="BC5" s="610"/>
      <c r="BD5" s="610"/>
      <c r="BE5" s="610"/>
      <c r="BF5" s="611"/>
      <c r="BG5" s="623">
        <v>18549958</v>
      </c>
      <c r="BH5" s="624"/>
      <c r="BI5" s="624"/>
      <c r="BJ5" s="624"/>
      <c r="BK5" s="624"/>
      <c r="BL5" s="624"/>
      <c r="BM5" s="624"/>
      <c r="BN5" s="625"/>
      <c r="BO5" s="626">
        <v>93.4</v>
      </c>
      <c r="BP5" s="626"/>
      <c r="BQ5" s="626"/>
      <c r="BR5" s="626"/>
      <c r="BS5" s="627">
        <v>259666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501518</v>
      </c>
      <c r="S6" s="624"/>
      <c r="T6" s="624"/>
      <c r="U6" s="624"/>
      <c r="V6" s="624"/>
      <c r="W6" s="624"/>
      <c r="X6" s="624"/>
      <c r="Y6" s="625"/>
      <c r="Z6" s="626">
        <v>0.8</v>
      </c>
      <c r="AA6" s="626"/>
      <c r="AB6" s="626"/>
      <c r="AC6" s="626"/>
      <c r="AD6" s="627">
        <v>501518</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18549958</v>
      </c>
      <c r="BH6" s="624"/>
      <c r="BI6" s="624"/>
      <c r="BJ6" s="624"/>
      <c r="BK6" s="624"/>
      <c r="BL6" s="624"/>
      <c r="BM6" s="624"/>
      <c r="BN6" s="625"/>
      <c r="BO6" s="626">
        <v>93.4</v>
      </c>
      <c r="BP6" s="626"/>
      <c r="BQ6" s="626"/>
      <c r="BR6" s="626"/>
      <c r="BS6" s="627">
        <v>259666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338388</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338316</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4486</v>
      </c>
      <c r="S7" s="624"/>
      <c r="T7" s="624"/>
      <c r="U7" s="624"/>
      <c r="V7" s="624"/>
      <c r="W7" s="624"/>
      <c r="X7" s="624"/>
      <c r="Y7" s="625"/>
      <c r="Z7" s="626">
        <v>0</v>
      </c>
      <c r="AA7" s="626"/>
      <c r="AB7" s="626"/>
      <c r="AC7" s="626"/>
      <c r="AD7" s="627">
        <v>4486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8429936</v>
      </c>
      <c r="BH7" s="624"/>
      <c r="BI7" s="624"/>
      <c r="BJ7" s="624"/>
      <c r="BK7" s="624"/>
      <c r="BL7" s="624"/>
      <c r="BM7" s="624"/>
      <c r="BN7" s="625"/>
      <c r="BO7" s="626">
        <v>42.4</v>
      </c>
      <c r="BP7" s="626"/>
      <c r="BQ7" s="626"/>
      <c r="BR7" s="626"/>
      <c r="BS7" s="627">
        <v>259666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4805577</v>
      </c>
      <c r="CS7" s="624"/>
      <c r="CT7" s="624"/>
      <c r="CU7" s="624"/>
      <c r="CV7" s="624"/>
      <c r="CW7" s="624"/>
      <c r="CX7" s="624"/>
      <c r="CY7" s="625"/>
      <c r="CZ7" s="626">
        <v>8.6999999999999993</v>
      </c>
      <c r="DA7" s="626"/>
      <c r="DB7" s="626"/>
      <c r="DC7" s="626"/>
      <c r="DD7" s="632">
        <v>112357</v>
      </c>
      <c r="DE7" s="624"/>
      <c r="DF7" s="624"/>
      <c r="DG7" s="624"/>
      <c r="DH7" s="624"/>
      <c r="DI7" s="624"/>
      <c r="DJ7" s="624"/>
      <c r="DK7" s="624"/>
      <c r="DL7" s="624"/>
      <c r="DM7" s="624"/>
      <c r="DN7" s="624"/>
      <c r="DO7" s="624"/>
      <c r="DP7" s="625"/>
      <c r="DQ7" s="632">
        <v>3952245</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103919</v>
      </c>
      <c r="S8" s="624"/>
      <c r="T8" s="624"/>
      <c r="U8" s="624"/>
      <c r="V8" s="624"/>
      <c r="W8" s="624"/>
      <c r="X8" s="624"/>
      <c r="Y8" s="625"/>
      <c r="Z8" s="626">
        <v>0.2</v>
      </c>
      <c r="AA8" s="626"/>
      <c r="AB8" s="626"/>
      <c r="AC8" s="626"/>
      <c r="AD8" s="627">
        <v>103919</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249243</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22877351</v>
      </c>
      <c r="CS8" s="624"/>
      <c r="CT8" s="624"/>
      <c r="CU8" s="624"/>
      <c r="CV8" s="624"/>
      <c r="CW8" s="624"/>
      <c r="CX8" s="624"/>
      <c r="CY8" s="625"/>
      <c r="CZ8" s="626">
        <v>41.2</v>
      </c>
      <c r="DA8" s="626"/>
      <c r="DB8" s="626"/>
      <c r="DC8" s="626"/>
      <c r="DD8" s="632">
        <v>179301</v>
      </c>
      <c r="DE8" s="624"/>
      <c r="DF8" s="624"/>
      <c r="DG8" s="624"/>
      <c r="DH8" s="624"/>
      <c r="DI8" s="624"/>
      <c r="DJ8" s="624"/>
      <c r="DK8" s="624"/>
      <c r="DL8" s="624"/>
      <c r="DM8" s="624"/>
      <c r="DN8" s="624"/>
      <c r="DO8" s="624"/>
      <c r="DP8" s="625"/>
      <c r="DQ8" s="632">
        <v>11981637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120007</v>
      </c>
      <c r="S9" s="624"/>
      <c r="T9" s="624"/>
      <c r="U9" s="624"/>
      <c r="V9" s="624"/>
      <c r="W9" s="624"/>
      <c r="X9" s="624"/>
      <c r="Y9" s="625"/>
      <c r="Z9" s="626">
        <v>0.2</v>
      </c>
      <c r="AA9" s="626"/>
      <c r="AB9" s="626"/>
      <c r="AC9" s="626"/>
      <c r="AD9" s="627">
        <v>120007</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7059923</v>
      </c>
      <c r="BH9" s="624"/>
      <c r="BI9" s="624"/>
      <c r="BJ9" s="624"/>
      <c r="BK9" s="624"/>
      <c r="BL9" s="624"/>
      <c r="BM9" s="624"/>
      <c r="BN9" s="625"/>
      <c r="BO9" s="626">
        <v>35.5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5618708</v>
      </c>
      <c r="CS9" s="624"/>
      <c r="CT9" s="624"/>
      <c r="CU9" s="624"/>
      <c r="CV9" s="624"/>
      <c r="CW9" s="624"/>
      <c r="CX9" s="624"/>
      <c r="CY9" s="625"/>
      <c r="CZ9" s="626">
        <v>10.1</v>
      </c>
      <c r="DA9" s="626"/>
      <c r="DB9" s="626"/>
      <c r="DC9" s="626"/>
      <c r="DD9" s="632">
        <v>1828126</v>
      </c>
      <c r="DE9" s="624"/>
      <c r="DF9" s="624"/>
      <c r="DG9" s="624"/>
      <c r="DH9" s="624"/>
      <c r="DI9" s="624"/>
      <c r="DJ9" s="624"/>
      <c r="DK9" s="624"/>
      <c r="DL9" s="624"/>
      <c r="DM9" s="624"/>
      <c r="DN9" s="624"/>
      <c r="DO9" s="624"/>
      <c r="DP9" s="625"/>
      <c r="DQ9" s="632">
        <v>2738011</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499631</v>
      </c>
      <c r="BH10" s="624"/>
      <c r="BI10" s="624"/>
      <c r="BJ10" s="624"/>
      <c r="BK10" s="624"/>
      <c r="BL10" s="624"/>
      <c r="BM10" s="624"/>
      <c r="BN10" s="625"/>
      <c r="BO10" s="626">
        <v>2.5</v>
      </c>
      <c r="BP10" s="626"/>
      <c r="BQ10" s="626"/>
      <c r="BR10" s="626"/>
      <c r="BS10" s="627">
        <v>82983</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25388</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22384</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3671795</v>
      </c>
      <c r="S11" s="624"/>
      <c r="T11" s="624"/>
      <c r="U11" s="624"/>
      <c r="V11" s="624"/>
      <c r="W11" s="624"/>
      <c r="X11" s="624"/>
      <c r="Y11" s="625"/>
      <c r="Z11" s="628">
        <v>6.1</v>
      </c>
      <c r="AA11" s="629"/>
      <c r="AB11" s="629"/>
      <c r="AC11" s="635"/>
      <c r="AD11" s="632">
        <v>3671795</v>
      </c>
      <c r="AE11" s="624"/>
      <c r="AF11" s="624"/>
      <c r="AG11" s="624"/>
      <c r="AH11" s="624"/>
      <c r="AI11" s="624"/>
      <c r="AJ11" s="624"/>
      <c r="AK11" s="625"/>
      <c r="AL11" s="628">
        <v>12.2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621139</v>
      </c>
      <c r="BH11" s="624"/>
      <c r="BI11" s="624"/>
      <c r="BJ11" s="624"/>
      <c r="BK11" s="624"/>
      <c r="BL11" s="624"/>
      <c r="BM11" s="624"/>
      <c r="BN11" s="625"/>
      <c r="BO11" s="626">
        <v>3.1</v>
      </c>
      <c r="BP11" s="626"/>
      <c r="BQ11" s="626"/>
      <c r="BR11" s="626"/>
      <c r="BS11" s="627">
        <v>176683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557667</v>
      </c>
      <c r="CS11" s="624"/>
      <c r="CT11" s="624"/>
      <c r="CU11" s="624"/>
      <c r="CV11" s="624"/>
      <c r="CW11" s="624"/>
      <c r="CX11" s="624"/>
      <c r="CY11" s="625"/>
      <c r="CZ11" s="626">
        <v>1</v>
      </c>
      <c r="DA11" s="626"/>
      <c r="DB11" s="626"/>
      <c r="DC11" s="626"/>
      <c r="DD11" s="632">
        <v>93213</v>
      </c>
      <c r="DE11" s="624"/>
      <c r="DF11" s="624"/>
      <c r="DG11" s="624"/>
      <c r="DH11" s="624"/>
      <c r="DI11" s="624"/>
      <c r="DJ11" s="624"/>
      <c r="DK11" s="624"/>
      <c r="DL11" s="624"/>
      <c r="DM11" s="624"/>
      <c r="DN11" s="624"/>
      <c r="DO11" s="624"/>
      <c r="DP11" s="625"/>
      <c r="DQ11" s="632">
        <v>358260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61319</v>
      </c>
      <c r="S12" s="624"/>
      <c r="T12" s="624"/>
      <c r="U12" s="624"/>
      <c r="V12" s="624"/>
      <c r="W12" s="624"/>
      <c r="X12" s="624"/>
      <c r="Y12" s="625"/>
      <c r="Z12" s="626">
        <v>0.1</v>
      </c>
      <c r="AA12" s="626"/>
      <c r="AB12" s="626"/>
      <c r="AC12" s="626"/>
      <c r="AD12" s="627">
        <v>61319</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8608891</v>
      </c>
      <c r="BH12" s="624"/>
      <c r="BI12" s="624"/>
      <c r="BJ12" s="624"/>
      <c r="BK12" s="624"/>
      <c r="BL12" s="624"/>
      <c r="BM12" s="624"/>
      <c r="BN12" s="625"/>
      <c r="BO12" s="626">
        <v>43.3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3946764</v>
      </c>
      <c r="CS12" s="624"/>
      <c r="CT12" s="624"/>
      <c r="CU12" s="624"/>
      <c r="CV12" s="624"/>
      <c r="CW12" s="624"/>
      <c r="CX12" s="624"/>
      <c r="CY12" s="625"/>
      <c r="CZ12" s="626">
        <v>7.1</v>
      </c>
      <c r="DA12" s="626"/>
      <c r="DB12" s="626"/>
      <c r="DC12" s="626"/>
      <c r="DD12" s="632">
        <v>1095</v>
      </c>
      <c r="DE12" s="624"/>
      <c r="DF12" s="624"/>
      <c r="DG12" s="624"/>
      <c r="DH12" s="624"/>
      <c r="DI12" s="624"/>
      <c r="DJ12" s="624"/>
      <c r="DK12" s="624"/>
      <c r="DL12" s="624"/>
      <c r="DM12" s="624"/>
      <c r="DN12" s="624"/>
      <c r="DO12" s="624"/>
      <c r="DP12" s="625"/>
      <c r="DQ12" s="632">
        <v>1002641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8584471</v>
      </c>
      <c r="BH13" s="624"/>
      <c r="BI13" s="624"/>
      <c r="BJ13" s="624"/>
      <c r="BK13" s="624"/>
      <c r="BL13" s="624"/>
      <c r="BM13" s="624"/>
      <c r="BN13" s="625"/>
      <c r="BO13" s="626">
        <v>43.2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5914973</v>
      </c>
      <c r="CS13" s="624"/>
      <c r="CT13" s="624"/>
      <c r="CU13" s="624"/>
      <c r="CV13" s="624"/>
      <c r="CW13" s="624"/>
      <c r="CX13" s="624"/>
      <c r="CY13" s="625"/>
      <c r="CZ13" s="626">
        <v>10.7</v>
      </c>
      <c r="DA13" s="626"/>
      <c r="DB13" s="626"/>
      <c r="DC13" s="626"/>
      <c r="DD13" s="632">
        <v>2150931</v>
      </c>
      <c r="DE13" s="624"/>
      <c r="DF13" s="624"/>
      <c r="DG13" s="624"/>
      <c r="DH13" s="624"/>
      <c r="DI13" s="624"/>
      <c r="DJ13" s="624"/>
      <c r="DK13" s="624"/>
      <c r="DL13" s="624"/>
      <c r="DM13" s="624"/>
      <c r="DN13" s="624"/>
      <c r="DO13" s="624"/>
      <c r="DP13" s="625"/>
      <c r="DQ13" s="632">
        <v>4046106</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3949</v>
      </c>
      <c r="S14" s="624"/>
      <c r="T14" s="624"/>
      <c r="U14" s="624"/>
      <c r="V14" s="624"/>
      <c r="W14" s="624"/>
      <c r="X14" s="624"/>
      <c r="Y14" s="625"/>
      <c r="Z14" s="626">
        <v>0</v>
      </c>
      <c r="AA14" s="626"/>
      <c r="AB14" s="626"/>
      <c r="AC14" s="626"/>
      <c r="AD14" s="627">
        <v>3949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483637</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1697160</v>
      </c>
      <c r="CS14" s="624"/>
      <c r="CT14" s="624"/>
      <c r="CU14" s="624"/>
      <c r="CV14" s="624"/>
      <c r="CW14" s="624"/>
      <c r="CX14" s="624"/>
      <c r="CY14" s="625"/>
      <c r="CZ14" s="626">
        <v>3.1</v>
      </c>
      <c r="DA14" s="626"/>
      <c r="DB14" s="626"/>
      <c r="DC14" s="626"/>
      <c r="DD14" s="632">
        <v>106162</v>
      </c>
      <c r="DE14" s="624"/>
      <c r="DF14" s="624"/>
      <c r="DG14" s="624"/>
      <c r="DH14" s="624"/>
      <c r="DI14" s="624"/>
      <c r="DJ14" s="624"/>
      <c r="DK14" s="624"/>
      <c r="DL14" s="624"/>
      <c r="DM14" s="624"/>
      <c r="DN14" s="624"/>
      <c r="DO14" s="624"/>
      <c r="DP14" s="625"/>
      <c r="DQ14" s="632">
        <v>1579766</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1027494</v>
      </c>
      <c r="BH15" s="624"/>
      <c r="BI15" s="624"/>
      <c r="BJ15" s="624"/>
      <c r="BK15" s="624"/>
      <c r="BL15" s="624"/>
      <c r="BM15" s="624"/>
      <c r="BN15" s="625"/>
      <c r="BO15" s="626">
        <v>5.2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5361836</v>
      </c>
      <c r="CS15" s="624"/>
      <c r="CT15" s="624"/>
      <c r="CU15" s="624"/>
      <c r="CV15" s="624"/>
      <c r="CW15" s="624"/>
      <c r="CX15" s="624"/>
      <c r="CY15" s="625"/>
      <c r="CZ15" s="626">
        <v>9.6999999999999993</v>
      </c>
      <c r="DA15" s="626"/>
      <c r="DB15" s="626"/>
      <c r="DC15" s="626"/>
      <c r="DD15" s="632">
        <v>302128</v>
      </c>
      <c r="DE15" s="624"/>
      <c r="DF15" s="624"/>
      <c r="DG15" s="624"/>
      <c r="DH15" s="624"/>
      <c r="DI15" s="624"/>
      <c r="DJ15" s="624"/>
      <c r="DK15" s="624"/>
      <c r="DL15" s="624"/>
      <c r="DM15" s="624"/>
      <c r="DN15" s="624"/>
      <c r="DO15" s="624"/>
      <c r="DP15" s="625"/>
      <c r="DQ15" s="632">
        <v>4219658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61698</v>
      </c>
      <c r="S16" s="624"/>
      <c r="T16" s="624"/>
      <c r="U16" s="624"/>
      <c r="V16" s="624"/>
      <c r="W16" s="624"/>
      <c r="X16" s="624"/>
      <c r="Y16" s="625"/>
      <c r="Z16" s="626">
        <v>0.1</v>
      </c>
      <c r="AA16" s="626"/>
      <c r="AB16" s="626"/>
      <c r="AC16" s="626"/>
      <c r="AD16" s="627">
        <v>61698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318705</v>
      </c>
      <c r="S17" s="624"/>
      <c r="T17" s="624"/>
      <c r="U17" s="624"/>
      <c r="V17" s="624"/>
      <c r="W17" s="624"/>
      <c r="X17" s="624"/>
      <c r="Y17" s="625"/>
      <c r="Z17" s="626">
        <v>0.5</v>
      </c>
      <c r="AA17" s="626"/>
      <c r="AB17" s="626"/>
      <c r="AC17" s="626"/>
      <c r="AD17" s="627">
        <v>318705</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4333330</v>
      </c>
      <c r="CS17" s="624"/>
      <c r="CT17" s="624"/>
      <c r="CU17" s="624"/>
      <c r="CV17" s="624"/>
      <c r="CW17" s="624"/>
      <c r="CX17" s="624"/>
      <c r="CY17" s="625"/>
      <c r="CZ17" s="626">
        <v>7.8</v>
      </c>
      <c r="DA17" s="626"/>
      <c r="DB17" s="626"/>
      <c r="DC17" s="626"/>
      <c r="DD17" s="632" t="s">
        <v>122</v>
      </c>
      <c r="DE17" s="624"/>
      <c r="DF17" s="624"/>
      <c r="DG17" s="624"/>
      <c r="DH17" s="624"/>
      <c r="DI17" s="624"/>
      <c r="DJ17" s="624"/>
      <c r="DK17" s="624"/>
      <c r="DL17" s="624"/>
      <c r="DM17" s="624"/>
      <c r="DN17" s="624"/>
      <c r="DO17" s="624"/>
      <c r="DP17" s="625"/>
      <c r="DQ17" s="632">
        <v>4229391</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175695</v>
      </c>
      <c r="S18" s="624"/>
      <c r="T18" s="624"/>
      <c r="U18" s="624"/>
      <c r="V18" s="624"/>
      <c r="W18" s="624"/>
      <c r="X18" s="624"/>
      <c r="Y18" s="625"/>
      <c r="Z18" s="626">
        <v>0.3</v>
      </c>
      <c r="AA18" s="626"/>
      <c r="AB18" s="626"/>
      <c r="AC18" s="626"/>
      <c r="AD18" s="627">
        <v>175695</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135989</v>
      </c>
      <c r="S19" s="624"/>
      <c r="T19" s="624"/>
      <c r="U19" s="624"/>
      <c r="V19" s="624"/>
      <c r="W19" s="624"/>
      <c r="X19" s="624"/>
      <c r="Y19" s="625"/>
      <c r="Z19" s="626">
        <v>0.2</v>
      </c>
      <c r="AA19" s="626"/>
      <c r="AB19" s="626"/>
      <c r="AC19" s="626"/>
      <c r="AD19" s="627">
        <v>135989</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1320282</v>
      </c>
      <c r="BH19" s="624"/>
      <c r="BI19" s="624"/>
      <c r="BJ19" s="624"/>
      <c r="BK19" s="624"/>
      <c r="BL19" s="624"/>
      <c r="BM19" s="624"/>
      <c r="BN19" s="625"/>
      <c r="BO19" s="626">
        <v>6.6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39706</v>
      </c>
      <c r="S20" s="624"/>
      <c r="T20" s="624"/>
      <c r="U20" s="624"/>
      <c r="V20" s="624"/>
      <c r="W20" s="624"/>
      <c r="X20" s="624"/>
      <c r="Y20" s="625"/>
      <c r="Z20" s="626">
        <v>0.1</v>
      </c>
      <c r="AA20" s="626"/>
      <c r="AB20" s="626"/>
      <c r="AC20" s="626"/>
      <c r="AD20" s="627">
        <v>39706</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1320282</v>
      </c>
      <c r="BH20" s="624"/>
      <c r="BI20" s="624"/>
      <c r="BJ20" s="624"/>
      <c r="BK20" s="624"/>
      <c r="BL20" s="624"/>
      <c r="BM20" s="624"/>
      <c r="BN20" s="625"/>
      <c r="BO20" s="626">
        <v>6.6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55477142</v>
      </c>
      <c r="CS20" s="624"/>
      <c r="CT20" s="624"/>
      <c r="CU20" s="624"/>
      <c r="CV20" s="624"/>
      <c r="CW20" s="624"/>
      <c r="CX20" s="624"/>
      <c r="CY20" s="625"/>
      <c r="CZ20" s="626">
        <v>100</v>
      </c>
      <c r="DA20" s="626"/>
      <c r="DB20" s="626"/>
      <c r="DC20" s="626"/>
      <c r="DD20" s="632">
        <v>4773313</v>
      </c>
      <c r="DE20" s="624"/>
      <c r="DF20" s="624"/>
      <c r="DG20" s="624"/>
      <c r="DH20" s="624"/>
      <c r="DI20" s="624"/>
      <c r="DJ20" s="624"/>
      <c r="DK20" s="624"/>
      <c r="DL20" s="624"/>
      <c r="DM20" s="624"/>
      <c r="DN20" s="624"/>
      <c r="DO20" s="624"/>
      <c r="DP20" s="625"/>
      <c r="DQ20" s="632">
        <v>34468415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7183637</v>
      </c>
      <c r="S21" s="624"/>
      <c r="T21" s="624"/>
      <c r="U21" s="624"/>
      <c r="V21" s="624"/>
      <c r="W21" s="624"/>
      <c r="X21" s="624"/>
      <c r="Y21" s="625"/>
      <c r="Z21" s="626">
        <v>12</v>
      </c>
      <c r="AA21" s="626"/>
      <c r="AB21" s="626"/>
      <c r="AC21" s="626"/>
      <c r="AD21" s="627">
        <v>6472477</v>
      </c>
      <c r="AE21" s="627"/>
      <c r="AF21" s="627"/>
      <c r="AG21" s="627"/>
      <c r="AH21" s="627"/>
      <c r="AI21" s="627"/>
      <c r="AJ21" s="627"/>
      <c r="AK21" s="627"/>
      <c r="AL21" s="628">
        <v>21.4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6472477</v>
      </c>
      <c r="S22" s="624"/>
      <c r="T22" s="624"/>
      <c r="U22" s="624"/>
      <c r="V22" s="624"/>
      <c r="W22" s="624"/>
      <c r="X22" s="624"/>
      <c r="Y22" s="625"/>
      <c r="Z22" s="626">
        <v>10.8</v>
      </c>
      <c r="AA22" s="626"/>
      <c r="AB22" s="626"/>
      <c r="AC22" s="626"/>
      <c r="AD22" s="627">
        <v>6472477</v>
      </c>
      <c r="AE22" s="627"/>
      <c r="AF22" s="627"/>
      <c r="AG22" s="627"/>
      <c r="AH22" s="627"/>
      <c r="AI22" s="627"/>
      <c r="AJ22" s="627"/>
      <c r="AK22" s="627"/>
      <c r="AL22" s="628">
        <v>21.4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710540</v>
      </c>
      <c r="S23" s="624"/>
      <c r="T23" s="624"/>
      <c r="U23" s="624"/>
      <c r="V23" s="624"/>
      <c r="W23" s="624"/>
      <c r="X23" s="624"/>
      <c r="Y23" s="625"/>
      <c r="Z23" s="626">
        <v>1.2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1320282</v>
      </c>
      <c r="BH23" s="624"/>
      <c r="BI23" s="624"/>
      <c r="BJ23" s="624"/>
      <c r="BK23" s="624"/>
      <c r="BL23" s="624"/>
      <c r="BM23" s="624"/>
      <c r="BN23" s="625"/>
      <c r="BO23" s="626">
        <v>6.6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620</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29004084</v>
      </c>
      <c r="CS24" s="613"/>
      <c r="CT24" s="613"/>
      <c r="CU24" s="613"/>
      <c r="CV24" s="613"/>
      <c r="CW24" s="613"/>
      <c r="CX24" s="613"/>
      <c r="CY24" s="614"/>
      <c r="CZ24" s="617">
        <v>52.3</v>
      </c>
      <c r="DA24" s="618"/>
      <c r="DB24" s="618"/>
      <c r="DC24" s="634"/>
      <c r="DD24" s="658">
        <v>18308076</v>
      </c>
      <c r="DE24" s="613"/>
      <c r="DF24" s="613"/>
      <c r="DG24" s="613"/>
      <c r="DH24" s="613"/>
      <c r="DI24" s="613"/>
      <c r="DJ24" s="613"/>
      <c r="DK24" s="614"/>
      <c r="DL24" s="658">
        <v>16449650</v>
      </c>
      <c r="DM24" s="613"/>
      <c r="DN24" s="613"/>
      <c r="DO24" s="613"/>
      <c r="DP24" s="613"/>
      <c r="DQ24" s="613"/>
      <c r="DR24" s="613"/>
      <c r="DS24" s="613"/>
      <c r="DT24" s="613"/>
      <c r="DU24" s="613"/>
      <c r="DV24" s="614"/>
      <c r="DW24" s="617">
        <v>54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32076968</v>
      </c>
      <c r="S25" s="624"/>
      <c r="T25" s="624"/>
      <c r="U25" s="624"/>
      <c r="V25" s="624"/>
      <c r="W25" s="624"/>
      <c r="X25" s="624"/>
      <c r="Y25" s="625"/>
      <c r="Z25" s="626">
        <v>53.7</v>
      </c>
      <c r="AA25" s="626"/>
      <c r="AB25" s="626"/>
      <c r="AC25" s="626"/>
      <c r="AD25" s="627">
        <v>30045526</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9290714</v>
      </c>
      <c r="CS25" s="655"/>
      <c r="CT25" s="655"/>
      <c r="CU25" s="655"/>
      <c r="CV25" s="655"/>
      <c r="CW25" s="655"/>
      <c r="CX25" s="655"/>
      <c r="CY25" s="656"/>
      <c r="CZ25" s="628">
        <v>16.7</v>
      </c>
      <c r="DA25" s="653"/>
      <c r="DB25" s="653"/>
      <c r="DC25" s="657"/>
      <c r="DD25" s="632">
        <v>8648418</v>
      </c>
      <c r="DE25" s="655"/>
      <c r="DF25" s="655"/>
      <c r="DG25" s="655"/>
      <c r="DH25" s="655"/>
      <c r="DI25" s="655"/>
      <c r="DJ25" s="655"/>
      <c r="DK25" s="656"/>
      <c r="DL25" s="632">
        <v>8519232</v>
      </c>
      <c r="DM25" s="655"/>
      <c r="DN25" s="655"/>
      <c r="DO25" s="655"/>
      <c r="DP25" s="655"/>
      <c r="DQ25" s="655"/>
      <c r="DR25" s="655"/>
      <c r="DS25" s="655"/>
      <c r="DT25" s="655"/>
      <c r="DU25" s="655"/>
      <c r="DV25" s="656"/>
      <c r="DW25" s="628">
        <v>27.9</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15809</v>
      </c>
      <c r="S26" s="624"/>
      <c r="T26" s="624"/>
      <c r="U26" s="624"/>
      <c r="V26" s="624"/>
      <c r="W26" s="624"/>
      <c r="X26" s="624"/>
      <c r="Y26" s="625"/>
      <c r="Z26" s="626">
        <v>0</v>
      </c>
      <c r="AA26" s="626"/>
      <c r="AB26" s="626"/>
      <c r="AC26" s="626"/>
      <c r="AD26" s="627">
        <v>15809</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6085622</v>
      </c>
      <c r="CS26" s="624"/>
      <c r="CT26" s="624"/>
      <c r="CU26" s="624"/>
      <c r="CV26" s="624"/>
      <c r="CW26" s="624"/>
      <c r="CX26" s="624"/>
      <c r="CY26" s="625"/>
      <c r="CZ26" s="628">
        <v>11</v>
      </c>
      <c r="DA26" s="653"/>
      <c r="DB26" s="653"/>
      <c r="DC26" s="657"/>
      <c r="DD26" s="632">
        <v>5588062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127427</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19870240</v>
      </c>
      <c r="BH27" s="624"/>
      <c r="BI27" s="624"/>
      <c r="BJ27" s="624"/>
      <c r="BK27" s="624"/>
      <c r="BL27" s="624"/>
      <c r="BM27" s="624"/>
      <c r="BN27" s="625"/>
      <c r="BO27" s="626">
        <v>100</v>
      </c>
      <c r="BP27" s="626"/>
      <c r="BQ27" s="626"/>
      <c r="BR27" s="626"/>
      <c r="BS27" s="627">
        <v>259666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15380067</v>
      </c>
      <c r="CS27" s="655"/>
      <c r="CT27" s="655"/>
      <c r="CU27" s="655"/>
      <c r="CV27" s="655"/>
      <c r="CW27" s="655"/>
      <c r="CX27" s="655"/>
      <c r="CY27" s="656"/>
      <c r="CZ27" s="628">
        <v>27.7</v>
      </c>
      <c r="DA27" s="653"/>
      <c r="DB27" s="653"/>
      <c r="DC27" s="657"/>
      <c r="DD27" s="632">
        <v>5430294</v>
      </c>
      <c r="DE27" s="655"/>
      <c r="DF27" s="655"/>
      <c r="DG27" s="655"/>
      <c r="DH27" s="655"/>
      <c r="DI27" s="655"/>
      <c r="DJ27" s="655"/>
      <c r="DK27" s="656"/>
      <c r="DL27" s="632">
        <v>3701054</v>
      </c>
      <c r="DM27" s="655"/>
      <c r="DN27" s="655"/>
      <c r="DO27" s="655"/>
      <c r="DP27" s="655"/>
      <c r="DQ27" s="655"/>
      <c r="DR27" s="655"/>
      <c r="DS27" s="655"/>
      <c r="DT27" s="655"/>
      <c r="DU27" s="655"/>
      <c r="DV27" s="656"/>
      <c r="DW27" s="628">
        <v>12.1</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733659</v>
      </c>
      <c r="S28" s="624"/>
      <c r="T28" s="624"/>
      <c r="U28" s="624"/>
      <c r="V28" s="624"/>
      <c r="W28" s="624"/>
      <c r="X28" s="624"/>
      <c r="Y28" s="625"/>
      <c r="Z28" s="626">
        <v>1.2</v>
      </c>
      <c r="AA28" s="626"/>
      <c r="AB28" s="626"/>
      <c r="AC28" s="626"/>
      <c r="AD28" s="627">
        <v>128487</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4333303</v>
      </c>
      <c r="CS28" s="624"/>
      <c r="CT28" s="624"/>
      <c r="CU28" s="624"/>
      <c r="CV28" s="624"/>
      <c r="CW28" s="624"/>
      <c r="CX28" s="624"/>
      <c r="CY28" s="625"/>
      <c r="CZ28" s="628">
        <v>7.8</v>
      </c>
      <c r="DA28" s="653"/>
      <c r="DB28" s="653"/>
      <c r="DC28" s="657"/>
      <c r="DD28" s="632">
        <v>4229364</v>
      </c>
      <c r="DE28" s="624"/>
      <c r="DF28" s="624"/>
      <c r="DG28" s="624"/>
      <c r="DH28" s="624"/>
      <c r="DI28" s="624"/>
      <c r="DJ28" s="624"/>
      <c r="DK28" s="625"/>
      <c r="DL28" s="632">
        <v>4229364</v>
      </c>
      <c r="DM28" s="624"/>
      <c r="DN28" s="624"/>
      <c r="DO28" s="624"/>
      <c r="DP28" s="624"/>
      <c r="DQ28" s="624"/>
      <c r="DR28" s="624"/>
      <c r="DS28" s="624"/>
      <c r="DT28" s="624"/>
      <c r="DU28" s="624"/>
      <c r="DV28" s="625"/>
      <c r="DW28" s="628">
        <v>13.9</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569878</v>
      </c>
      <c r="S29" s="624"/>
      <c r="T29" s="624"/>
      <c r="U29" s="624"/>
      <c r="V29" s="624"/>
      <c r="W29" s="624"/>
      <c r="X29" s="624"/>
      <c r="Y29" s="625"/>
      <c r="Z29" s="626">
        <v>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4333303</v>
      </c>
      <c r="CS29" s="655"/>
      <c r="CT29" s="655"/>
      <c r="CU29" s="655"/>
      <c r="CV29" s="655"/>
      <c r="CW29" s="655"/>
      <c r="CX29" s="655"/>
      <c r="CY29" s="656"/>
      <c r="CZ29" s="628">
        <v>7.8</v>
      </c>
      <c r="DA29" s="653"/>
      <c r="DB29" s="653"/>
      <c r="DC29" s="657"/>
      <c r="DD29" s="632">
        <v>4229364</v>
      </c>
      <c r="DE29" s="655"/>
      <c r="DF29" s="655"/>
      <c r="DG29" s="655"/>
      <c r="DH29" s="655"/>
      <c r="DI29" s="655"/>
      <c r="DJ29" s="655"/>
      <c r="DK29" s="656"/>
      <c r="DL29" s="632">
        <v>4229364</v>
      </c>
      <c r="DM29" s="655"/>
      <c r="DN29" s="655"/>
      <c r="DO29" s="655"/>
      <c r="DP29" s="655"/>
      <c r="DQ29" s="655"/>
      <c r="DR29" s="655"/>
      <c r="DS29" s="655"/>
      <c r="DT29" s="655"/>
      <c r="DU29" s="655"/>
      <c r="DV29" s="656"/>
      <c r="DW29" s="628">
        <v>13.9</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12035230</v>
      </c>
      <c r="S30" s="624"/>
      <c r="T30" s="624"/>
      <c r="U30" s="624"/>
      <c r="V30" s="624"/>
      <c r="W30" s="624"/>
      <c r="X30" s="624"/>
      <c r="Y30" s="625"/>
      <c r="Z30" s="626">
        <v>20.100000000000001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4221071</v>
      </c>
      <c r="CS30" s="624"/>
      <c r="CT30" s="624"/>
      <c r="CU30" s="624"/>
      <c r="CV30" s="624"/>
      <c r="CW30" s="624"/>
      <c r="CX30" s="624"/>
      <c r="CY30" s="625"/>
      <c r="CZ30" s="628">
        <v>7.6</v>
      </c>
      <c r="DA30" s="653"/>
      <c r="DB30" s="653"/>
      <c r="DC30" s="657"/>
      <c r="DD30" s="632">
        <v>4120248</v>
      </c>
      <c r="DE30" s="624"/>
      <c r="DF30" s="624"/>
      <c r="DG30" s="624"/>
      <c r="DH30" s="624"/>
      <c r="DI30" s="624"/>
      <c r="DJ30" s="624"/>
      <c r="DK30" s="625"/>
      <c r="DL30" s="632">
        <v>4120248</v>
      </c>
      <c r="DM30" s="624"/>
      <c r="DN30" s="624"/>
      <c r="DO30" s="624"/>
      <c r="DP30" s="624"/>
      <c r="DQ30" s="624"/>
      <c r="DR30" s="624"/>
      <c r="DS30" s="624"/>
      <c r="DT30" s="624"/>
      <c r="DU30" s="624"/>
      <c r="DV30" s="625"/>
      <c r="DW30" s="628">
        <v>13.5</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98.7</v>
      </c>
      <c r="BH31" s="667"/>
      <c r="BI31" s="667"/>
      <c r="BJ31" s="667"/>
      <c r="BK31" s="667"/>
      <c r="BL31" s="667"/>
      <c r="BM31" s="618">
        <v>96.8</v>
      </c>
      <c r="BN31" s="667"/>
      <c r="BO31" s="667"/>
      <c r="BP31" s="667"/>
      <c r="BQ31" s="668"/>
      <c r="BR31" s="679">
        <v>98.7</v>
      </c>
      <c r="BS31" s="667"/>
      <c r="BT31" s="667"/>
      <c r="BU31" s="667"/>
      <c r="BV31" s="667"/>
      <c r="BW31" s="667"/>
      <c r="BX31" s="618">
        <v>96.4</v>
      </c>
      <c r="BY31" s="667"/>
      <c r="BZ31" s="667"/>
      <c r="CA31" s="667"/>
      <c r="CB31" s="668"/>
      <c r="CD31" s="661"/>
      <c r="CE31" s="662"/>
      <c r="CF31" s="620" t="s">
        <v>300</v>
      </c>
      <c r="CG31" s="621"/>
      <c r="CH31" s="621"/>
      <c r="CI31" s="621"/>
      <c r="CJ31" s="621"/>
      <c r="CK31" s="621"/>
      <c r="CL31" s="621"/>
      <c r="CM31" s="621"/>
      <c r="CN31" s="621"/>
      <c r="CO31" s="621"/>
      <c r="CP31" s="621"/>
      <c r="CQ31" s="622"/>
      <c r="CR31" s="623">
        <v>112232</v>
      </c>
      <c r="CS31" s="655"/>
      <c r="CT31" s="655"/>
      <c r="CU31" s="655"/>
      <c r="CV31" s="655"/>
      <c r="CW31" s="655"/>
      <c r="CX31" s="655"/>
      <c r="CY31" s="656"/>
      <c r="CZ31" s="628">
        <v>0.2</v>
      </c>
      <c r="DA31" s="653"/>
      <c r="DB31" s="653"/>
      <c r="DC31" s="657"/>
      <c r="DD31" s="632">
        <v>109116</v>
      </c>
      <c r="DE31" s="655"/>
      <c r="DF31" s="655"/>
      <c r="DG31" s="655"/>
      <c r="DH31" s="655"/>
      <c r="DI31" s="655"/>
      <c r="DJ31" s="655"/>
      <c r="DK31" s="656"/>
      <c r="DL31" s="632">
        <v>109116</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4264464</v>
      </c>
      <c r="S32" s="624"/>
      <c r="T32" s="624"/>
      <c r="U32" s="624"/>
      <c r="V32" s="624"/>
      <c r="W32" s="624"/>
      <c r="X32" s="624"/>
      <c r="Y32" s="625"/>
      <c r="Z32" s="626">
        <v>7.1</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98.7</v>
      </c>
      <c r="BH32" s="655"/>
      <c r="BI32" s="655"/>
      <c r="BJ32" s="655"/>
      <c r="BK32" s="655"/>
      <c r="BL32" s="655"/>
      <c r="BM32" s="629">
        <v>97</v>
      </c>
      <c r="BN32" s="655"/>
      <c r="BO32" s="655"/>
      <c r="BP32" s="655"/>
      <c r="BQ32" s="678"/>
      <c r="BR32" s="680">
        <v>98.8</v>
      </c>
      <c r="BS32" s="655"/>
      <c r="BT32" s="655"/>
      <c r="BU32" s="655"/>
      <c r="BV32" s="655"/>
      <c r="BW32" s="655"/>
      <c r="BX32" s="629">
        <v>96.8</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154194</v>
      </c>
      <c r="S33" s="624"/>
      <c r="T33" s="624"/>
      <c r="U33" s="624"/>
      <c r="V33" s="624"/>
      <c r="W33" s="624"/>
      <c r="X33" s="624"/>
      <c r="Y33" s="625"/>
      <c r="Z33" s="626">
        <v>0.3</v>
      </c>
      <c r="AA33" s="626"/>
      <c r="AB33" s="626"/>
      <c r="AC33" s="626"/>
      <c r="AD33" s="627">
        <v>20148</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98.8</v>
      </c>
      <c r="BH33" s="682"/>
      <c r="BI33" s="682"/>
      <c r="BJ33" s="682"/>
      <c r="BK33" s="682"/>
      <c r="BL33" s="682"/>
      <c r="BM33" s="683">
        <v>96.6</v>
      </c>
      <c r="BN33" s="682"/>
      <c r="BO33" s="682"/>
      <c r="BP33" s="682"/>
      <c r="BQ33" s="684"/>
      <c r="BR33" s="681">
        <v>98.7</v>
      </c>
      <c r="BS33" s="682"/>
      <c r="BT33" s="682"/>
      <c r="BU33" s="682"/>
      <c r="BV33" s="682"/>
      <c r="BW33" s="682"/>
      <c r="BX33" s="683">
        <v>95.8</v>
      </c>
      <c r="BY33" s="682"/>
      <c r="BZ33" s="682"/>
      <c r="CA33" s="682"/>
      <c r="CB33" s="684"/>
      <c r="CD33" s="620" t="s">
        <v>307</v>
      </c>
      <c r="CE33" s="621"/>
      <c r="CF33" s="621"/>
      <c r="CG33" s="621"/>
      <c r="CH33" s="621"/>
      <c r="CI33" s="621"/>
      <c r="CJ33" s="621"/>
      <c r="CK33" s="621"/>
      <c r="CL33" s="621"/>
      <c r="CM33" s="621"/>
      <c r="CN33" s="621"/>
      <c r="CO33" s="621"/>
      <c r="CP33" s="621"/>
      <c r="CQ33" s="622"/>
      <c r="CR33" s="623">
        <v>21699745</v>
      </c>
      <c r="CS33" s="655"/>
      <c r="CT33" s="655"/>
      <c r="CU33" s="655"/>
      <c r="CV33" s="655"/>
      <c r="CW33" s="655"/>
      <c r="CX33" s="655"/>
      <c r="CY33" s="656"/>
      <c r="CZ33" s="628">
        <v>39.1</v>
      </c>
      <c r="DA33" s="653"/>
      <c r="DB33" s="653"/>
      <c r="DC33" s="657"/>
      <c r="DD33" s="632">
        <v>15292913</v>
      </c>
      <c r="DE33" s="655"/>
      <c r="DF33" s="655"/>
      <c r="DG33" s="655"/>
      <c r="DH33" s="655"/>
      <c r="DI33" s="655"/>
      <c r="DJ33" s="655"/>
      <c r="DK33" s="656"/>
      <c r="DL33" s="632">
        <v>10869901</v>
      </c>
      <c r="DM33" s="655"/>
      <c r="DN33" s="655"/>
      <c r="DO33" s="655"/>
      <c r="DP33" s="655"/>
      <c r="DQ33" s="655"/>
      <c r="DR33" s="655"/>
      <c r="DS33" s="655"/>
      <c r="DT33" s="655"/>
      <c r="DU33" s="655"/>
      <c r="DV33" s="656"/>
      <c r="DW33" s="628">
        <v>35.700000000000003</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421672</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7231245</v>
      </c>
      <c r="CS34" s="624"/>
      <c r="CT34" s="624"/>
      <c r="CU34" s="624"/>
      <c r="CV34" s="624"/>
      <c r="CW34" s="624"/>
      <c r="CX34" s="624"/>
      <c r="CY34" s="625"/>
      <c r="CZ34" s="628">
        <v>13</v>
      </c>
      <c r="DA34" s="653"/>
      <c r="DB34" s="653"/>
      <c r="DC34" s="657"/>
      <c r="DD34" s="632">
        <v>5575276</v>
      </c>
      <c r="DE34" s="624"/>
      <c r="DF34" s="624"/>
      <c r="DG34" s="624"/>
      <c r="DH34" s="624"/>
      <c r="DI34" s="624"/>
      <c r="DJ34" s="624"/>
      <c r="DK34" s="625"/>
      <c r="DL34" s="632">
        <v>4408741</v>
      </c>
      <c r="DM34" s="624"/>
      <c r="DN34" s="624"/>
      <c r="DO34" s="624"/>
      <c r="DP34" s="624"/>
      <c r="DQ34" s="624"/>
      <c r="DR34" s="624"/>
      <c r="DS34" s="624"/>
      <c r="DT34" s="624"/>
      <c r="DU34" s="624"/>
      <c r="DV34" s="625"/>
      <c r="DW34" s="628">
        <v>14.5</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890169</v>
      </c>
      <c r="S35" s="624"/>
      <c r="T35" s="624"/>
      <c r="U35" s="624"/>
      <c r="V35" s="624"/>
      <c r="W35" s="624"/>
      <c r="X35" s="624"/>
      <c r="Y35" s="625"/>
      <c r="Z35" s="626">
        <v>1.5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458364</v>
      </c>
      <c r="CS35" s="655"/>
      <c r="CT35" s="655"/>
      <c r="CU35" s="655"/>
      <c r="CV35" s="655"/>
      <c r="CW35" s="655"/>
      <c r="CX35" s="655"/>
      <c r="CY35" s="656"/>
      <c r="CZ35" s="628">
        <v>0.8</v>
      </c>
      <c r="DA35" s="653"/>
      <c r="DB35" s="653"/>
      <c r="DC35" s="657"/>
      <c r="DD35" s="632">
        <v>376868</v>
      </c>
      <c r="DE35" s="655"/>
      <c r="DF35" s="655"/>
      <c r="DG35" s="655"/>
      <c r="DH35" s="655"/>
      <c r="DI35" s="655"/>
      <c r="DJ35" s="655"/>
      <c r="DK35" s="656"/>
      <c r="DL35" s="632">
        <v>376868</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1963201</v>
      </c>
      <c r="S36" s="624"/>
      <c r="T36" s="624"/>
      <c r="U36" s="624"/>
      <c r="V36" s="624"/>
      <c r="W36" s="624"/>
      <c r="X36" s="624"/>
      <c r="Y36" s="625"/>
      <c r="Z36" s="626">
        <v>3.3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7710406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22798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4138631</v>
      </c>
      <c r="CS36" s="624"/>
      <c r="CT36" s="624"/>
      <c r="CU36" s="624"/>
      <c r="CV36" s="624"/>
      <c r="CW36" s="624"/>
      <c r="CX36" s="624"/>
      <c r="CY36" s="625"/>
      <c r="CZ36" s="628">
        <v>7.5</v>
      </c>
      <c r="DA36" s="653"/>
      <c r="DB36" s="653"/>
      <c r="DC36" s="657"/>
      <c r="DD36" s="632">
        <v>3663186</v>
      </c>
      <c r="DE36" s="624"/>
      <c r="DF36" s="624"/>
      <c r="DG36" s="624"/>
      <c r="DH36" s="624"/>
      <c r="DI36" s="624"/>
      <c r="DJ36" s="624"/>
      <c r="DK36" s="625"/>
      <c r="DL36" s="632">
        <v>2100712</v>
      </c>
      <c r="DM36" s="624"/>
      <c r="DN36" s="624"/>
      <c r="DO36" s="624"/>
      <c r="DP36" s="624"/>
      <c r="DQ36" s="624"/>
      <c r="DR36" s="624"/>
      <c r="DS36" s="624"/>
      <c r="DT36" s="624"/>
      <c r="DU36" s="624"/>
      <c r="DV36" s="625"/>
      <c r="DW36" s="628">
        <v>6.9</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3468778</v>
      </c>
      <c r="S37" s="624"/>
      <c r="T37" s="624"/>
      <c r="U37" s="624"/>
      <c r="V37" s="624"/>
      <c r="W37" s="624"/>
      <c r="X37" s="624"/>
      <c r="Y37" s="625"/>
      <c r="Z37" s="626">
        <v>5.8</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2453316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7798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21364</v>
      </c>
      <c r="CS37" s="655"/>
      <c r="CT37" s="655"/>
      <c r="CU37" s="655"/>
      <c r="CV37" s="655"/>
      <c r="CW37" s="655"/>
      <c r="CX37" s="655"/>
      <c r="CY37" s="656"/>
      <c r="CZ37" s="628">
        <v>0</v>
      </c>
      <c r="DA37" s="653"/>
      <c r="DB37" s="653"/>
      <c r="DC37" s="657"/>
      <c r="DD37" s="632">
        <v>21364</v>
      </c>
      <c r="DE37" s="655"/>
      <c r="DF37" s="655"/>
      <c r="DG37" s="655"/>
      <c r="DH37" s="655"/>
      <c r="DI37" s="655"/>
      <c r="DJ37" s="655"/>
      <c r="DK37" s="656"/>
      <c r="DL37" s="632">
        <v>21364</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3042400</v>
      </c>
      <c r="S38" s="624"/>
      <c r="T38" s="624"/>
      <c r="U38" s="624"/>
      <c r="V38" s="624"/>
      <c r="W38" s="624"/>
      <c r="X38" s="624"/>
      <c r="Y38" s="625"/>
      <c r="Z38" s="626">
        <v>5.0999999999999996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92831</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19775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5208909</v>
      </c>
      <c r="CS38" s="624"/>
      <c r="CT38" s="624"/>
      <c r="CU38" s="624"/>
      <c r="CV38" s="624"/>
      <c r="CW38" s="624"/>
      <c r="CX38" s="624"/>
      <c r="CY38" s="625"/>
      <c r="CZ38" s="628">
        <v>9.4</v>
      </c>
      <c r="DA38" s="653"/>
      <c r="DB38" s="653"/>
      <c r="DC38" s="657"/>
      <c r="DD38" s="632">
        <v>4112109</v>
      </c>
      <c r="DE38" s="624"/>
      <c r="DF38" s="624"/>
      <c r="DG38" s="624"/>
      <c r="DH38" s="624"/>
      <c r="DI38" s="624"/>
      <c r="DJ38" s="624"/>
      <c r="DK38" s="625"/>
      <c r="DL38" s="632">
        <v>3983580</v>
      </c>
      <c r="DM38" s="624"/>
      <c r="DN38" s="624"/>
      <c r="DO38" s="624"/>
      <c r="DP38" s="624"/>
      <c r="DQ38" s="624"/>
      <c r="DR38" s="624"/>
      <c r="DS38" s="624"/>
      <c r="DT38" s="624"/>
      <c r="DU38" s="624"/>
      <c r="DV38" s="625"/>
      <c r="DW38" s="628">
        <v>13.1</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54177</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28998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969222</v>
      </c>
      <c r="CS39" s="655"/>
      <c r="CT39" s="655"/>
      <c r="CU39" s="655"/>
      <c r="CV39" s="655"/>
      <c r="CW39" s="655"/>
      <c r="CX39" s="655"/>
      <c r="CY39" s="656"/>
      <c r="CZ39" s="628">
        <v>1.7</v>
      </c>
      <c r="DA39" s="653"/>
      <c r="DB39" s="653"/>
      <c r="DC39" s="657"/>
      <c r="DD39" s="632">
        <v>900840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280000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7320</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3693374</v>
      </c>
      <c r="CS40" s="624"/>
      <c r="CT40" s="624"/>
      <c r="CU40" s="624"/>
      <c r="CV40" s="624"/>
      <c r="CW40" s="624"/>
      <c r="CX40" s="624"/>
      <c r="CY40" s="625"/>
      <c r="CZ40" s="628">
        <v>6.7</v>
      </c>
      <c r="DA40" s="653"/>
      <c r="DB40" s="653"/>
      <c r="DC40" s="657"/>
      <c r="DD40" s="632">
        <v>664634</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59763849</v>
      </c>
      <c r="S41" s="696"/>
      <c r="T41" s="696"/>
      <c r="U41" s="696"/>
      <c r="V41" s="696"/>
      <c r="W41" s="696"/>
      <c r="X41" s="696"/>
      <c r="Y41" s="700"/>
      <c r="Z41" s="701">
        <v>100</v>
      </c>
      <c r="AA41" s="701"/>
      <c r="AB41" s="701"/>
      <c r="AC41" s="701"/>
      <c r="AD41" s="702">
        <v>30209970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832797</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4269965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337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4773313</v>
      </c>
      <c r="CS42" s="655"/>
      <c r="CT42" s="655"/>
      <c r="CU42" s="655"/>
      <c r="CV42" s="655"/>
      <c r="CW42" s="655"/>
      <c r="CX42" s="655"/>
      <c r="CY42" s="656"/>
      <c r="CZ42" s="628">
        <v>8.6</v>
      </c>
      <c r="DA42" s="653"/>
      <c r="DB42" s="653"/>
      <c r="DC42" s="657"/>
      <c r="DD42" s="632">
        <v>867426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281214</v>
      </c>
      <c r="CS43" s="655"/>
      <c r="CT43" s="655"/>
      <c r="CU43" s="655"/>
      <c r="CV43" s="655"/>
      <c r="CW43" s="655"/>
      <c r="CX43" s="655"/>
      <c r="CY43" s="656"/>
      <c r="CZ43" s="628">
        <v>0.5</v>
      </c>
      <c r="DA43" s="653"/>
      <c r="DB43" s="653"/>
      <c r="DC43" s="657"/>
      <c r="DD43" s="632">
        <v>281214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4773313</v>
      </c>
      <c r="CS44" s="624"/>
      <c r="CT44" s="624"/>
      <c r="CU44" s="624"/>
      <c r="CV44" s="624"/>
      <c r="CW44" s="624"/>
      <c r="CX44" s="624"/>
      <c r="CY44" s="625"/>
      <c r="CZ44" s="628">
        <v>8.6</v>
      </c>
      <c r="DA44" s="629"/>
      <c r="DB44" s="629"/>
      <c r="DC44" s="635"/>
      <c r="DD44" s="632">
        <v>867426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1362125</v>
      </c>
      <c r="CS45" s="655"/>
      <c r="CT45" s="655"/>
      <c r="CU45" s="655"/>
      <c r="CV45" s="655"/>
      <c r="CW45" s="655"/>
      <c r="CX45" s="655"/>
      <c r="CY45" s="656"/>
      <c r="CZ45" s="628">
        <v>2.5</v>
      </c>
      <c r="DA45" s="653"/>
      <c r="DB45" s="653"/>
      <c r="DC45" s="657"/>
      <c r="DD45" s="632">
        <v>83377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3335276</v>
      </c>
      <c r="CS46" s="624"/>
      <c r="CT46" s="624"/>
      <c r="CU46" s="624"/>
      <c r="CV46" s="624"/>
      <c r="CW46" s="624"/>
      <c r="CX46" s="624"/>
      <c r="CY46" s="625"/>
      <c r="CZ46" s="628">
        <v>6</v>
      </c>
      <c r="DA46" s="629"/>
      <c r="DB46" s="629"/>
      <c r="DC46" s="635"/>
      <c r="DD46" s="632">
        <v>761942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55477142</v>
      </c>
      <c r="CS49" s="682"/>
      <c r="CT49" s="682"/>
      <c r="CU49" s="682"/>
      <c r="CV49" s="682"/>
      <c r="CW49" s="682"/>
      <c r="CX49" s="682"/>
      <c r="CY49" s="711"/>
      <c r="CZ49" s="703">
        <v>100</v>
      </c>
      <c r="DA49" s="712"/>
      <c r="DB49" s="712"/>
      <c r="DC49" s="713"/>
      <c r="DD49" s="714">
        <v>34468415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33MHm9yRRs4/0hgnfZBA5iQ5zakM5GoFh9NTBf3Uwkg6K00gCKe3nX3VKdNGEPCHeltWcbw4KGznNH3tcU1Y3w==" saltValue="I2km4xPKqUMd7vlwYSjeK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59764</v>
      </c>
      <c r="R7" s="753"/>
      <c r="S7" s="753"/>
      <c r="T7" s="753"/>
      <c r="U7" s="753"/>
      <c r="V7" s="753">
        <v>55477</v>
      </c>
      <c r="W7" s="753"/>
      <c r="X7" s="753"/>
      <c r="Y7" s="753"/>
      <c r="Z7" s="753"/>
      <c r="AA7" s="753">
        <v>4287</v>
      </c>
      <c r="AB7" s="753"/>
      <c r="AC7" s="753"/>
      <c r="AD7" s="753"/>
      <c r="AE7" s="754"/>
      <c r="AF7" s="755">
        <v>2840</v>
      </c>
      <c r="AG7" s="756"/>
      <c r="AH7" s="756"/>
      <c r="AI7" s="756"/>
      <c r="AJ7" s="757"/>
      <c r="AK7" s="758" t="s">
        <v>557</v>
      </c>
      <c r="AL7" s="759"/>
      <c r="AM7" s="759"/>
      <c r="AN7" s="759"/>
      <c r="AO7" s="759"/>
      <c r="AP7" s="759">
        <v>36829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t="s">
        <v>564</v>
      </c>
      <c r="CI7" s="744"/>
      <c r="CJ7" s="744"/>
      <c r="CK7" s="744"/>
      <c r="CL7" s="745"/>
      <c r="CM7" s="743">
        <v>1064</v>
      </c>
      <c r="CN7" s="744"/>
      <c r="CO7" s="744"/>
      <c r="CP7" s="744"/>
      <c r="CQ7" s="745"/>
      <c r="CR7" s="743">
        <v>10</v>
      </c>
      <c r="CS7" s="744"/>
      <c r="CT7" s="744"/>
      <c r="CU7" s="744"/>
      <c r="CV7" s="745"/>
      <c r="CW7" s="743">
        <v>40</v>
      </c>
      <c r="CX7" s="744"/>
      <c r="CY7" s="744"/>
      <c r="CZ7" s="744"/>
      <c r="DA7" s="745"/>
      <c r="DB7" s="743" t="s">
        <v>563</v>
      </c>
      <c r="DC7" s="744"/>
      <c r="DD7" s="744"/>
      <c r="DE7" s="744"/>
      <c r="DF7" s="745"/>
      <c r="DG7" s="743" t="s">
        <v>491</v>
      </c>
      <c r="DH7" s="744"/>
      <c r="DI7" s="744"/>
      <c r="DJ7" s="744"/>
      <c r="DK7" s="745"/>
      <c r="DL7" s="743" t="s">
        <v>491</v>
      </c>
      <c r="DM7" s="744"/>
      <c r="DN7" s="744"/>
      <c r="DO7" s="744"/>
      <c r="DP7" s="745"/>
      <c r="DQ7" s="743" t="s">
        <v>491</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100</v>
      </c>
      <c r="CI8" s="777"/>
      <c r="CJ8" s="777"/>
      <c r="CK8" s="777"/>
      <c r="CL8" s="778"/>
      <c r="CM8" s="776">
        <v>1389</v>
      </c>
      <c r="CN8" s="777"/>
      <c r="CO8" s="777"/>
      <c r="CP8" s="777"/>
      <c r="CQ8" s="778"/>
      <c r="CR8" s="776">
        <v>982</v>
      </c>
      <c r="CS8" s="777"/>
      <c r="CT8" s="777"/>
      <c r="CU8" s="777"/>
      <c r="CV8" s="778"/>
      <c r="CW8" s="776" t="s">
        <v>565</v>
      </c>
      <c r="CX8" s="777"/>
      <c r="CY8" s="777"/>
      <c r="CZ8" s="777"/>
      <c r="DA8" s="778"/>
      <c r="DB8" s="776" t="s">
        <v>491</v>
      </c>
      <c r="DC8" s="777"/>
      <c r="DD8" s="777"/>
      <c r="DE8" s="777"/>
      <c r="DF8" s="778"/>
      <c r="DG8" s="776" t="s">
        <v>491</v>
      </c>
      <c r="DH8" s="777"/>
      <c r="DI8" s="777"/>
      <c r="DJ8" s="777"/>
      <c r="DK8" s="778"/>
      <c r="DL8" s="776" t="s">
        <v>491</v>
      </c>
      <c r="DM8" s="777"/>
      <c r="DN8" s="777"/>
      <c r="DO8" s="777"/>
      <c r="DP8" s="778"/>
      <c r="DQ8" s="776" t="s">
        <v>491</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560</v>
      </c>
      <c r="BT9" s="774"/>
      <c r="BU9" s="774"/>
      <c r="BV9" s="774"/>
      <c r="BW9" s="774"/>
      <c r="BX9" s="774"/>
      <c r="BY9" s="774"/>
      <c r="BZ9" s="774"/>
      <c r="CA9" s="774"/>
      <c r="CB9" s="774"/>
      <c r="CC9" s="774"/>
      <c r="CD9" s="774"/>
      <c r="CE9" s="774"/>
      <c r="CF9" s="774"/>
      <c r="CG9" s="775"/>
      <c r="CH9" s="776" t="s">
        <v>565</v>
      </c>
      <c r="CI9" s="777"/>
      <c r="CJ9" s="777"/>
      <c r="CK9" s="777"/>
      <c r="CL9" s="778"/>
      <c r="CM9" s="776">
        <v>178</v>
      </c>
      <c r="CN9" s="777"/>
      <c r="CO9" s="777"/>
      <c r="CP9" s="777"/>
      <c r="CQ9" s="778"/>
      <c r="CR9" s="776">
        <v>5</v>
      </c>
      <c r="CS9" s="777"/>
      <c r="CT9" s="777"/>
      <c r="CU9" s="777"/>
      <c r="CV9" s="778"/>
      <c r="CW9" s="776" t="s">
        <v>565</v>
      </c>
      <c r="CX9" s="777"/>
      <c r="CY9" s="777"/>
      <c r="CZ9" s="777"/>
      <c r="DA9" s="778"/>
      <c r="DB9" s="776" t="s">
        <v>491</v>
      </c>
      <c r="DC9" s="777"/>
      <c r="DD9" s="777"/>
      <c r="DE9" s="777"/>
      <c r="DF9" s="778"/>
      <c r="DG9" s="776" t="s">
        <v>491</v>
      </c>
      <c r="DH9" s="777"/>
      <c r="DI9" s="777"/>
      <c r="DJ9" s="777"/>
      <c r="DK9" s="778"/>
      <c r="DL9" s="776" t="s">
        <v>491</v>
      </c>
      <c r="DM9" s="777"/>
      <c r="DN9" s="777"/>
      <c r="DO9" s="777"/>
      <c r="DP9" s="778"/>
      <c r="DQ9" s="776" t="s">
        <v>491</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561</v>
      </c>
      <c r="BT10" s="774"/>
      <c r="BU10" s="774"/>
      <c r="BV10" s="774"/>
      <c r="BW10" s="774"/>
      <c r="BX10" s="774"/>
      <c r="BY10" s="774"/>
      <c r="BZ10" s="774"/>
      <c r="CA10" s="774"/>
      <c r="CB10" s="774"/>
      <c r="CC10" s="774"/>
      <c r="CD10" s="774"/>
      <c r="CE10" s="774"/>
      <c r="CF10" s="774"/>
      <c r="CG10" s="775"/>
      <c r="CH10" s="776">
        <v>-3</v>
      </c>
      <c r="CI10" s="777"/>
      <c r="CJ10" s="777"/>
      <c r="CK10" s="777"/>
      <c r="CL10" s="778"/>
      <c r="CM10" s="776">
        <v>406</v>
      </c>
      <c r="CN10" s="777"/>
      <c r="CO10" s="777"/>
      <c r="CP10" s="777"/>
      <c r="CQ10" s="778"/>
      <c r="CR10" s="776">
        <v>39</v>
      </c>
      <c r="CS10" s="777"/>
      <c r="CT10" s="777"/>
      <c r="CU10" s="777"/>
      <c r="CV10" s="778"/>
      <c r="CW10" s="776">
        <v>63</v>
      </c>
      <c r="CX10" s="777"/>
      <c r="CY10" s="777"/>
      <c r="CZ10" s="777"/>
      <c r="DA10" s="778"/>
      <c r="DB10" s="776" t="s">
        <v>491</v>
      </c>
      <c r="DC10" s="777"/>
      <c r="DD10" s="777"/>
      <c r="DE10" s="777"/>
      <c r="DF10" s="778"/>
      <c r="DG10" s="776" t="s">
        <v>491</v>
      </c>
      <c r="DH10" s="777"/>
      <c r="DI10" s="777"/>
      <c r="DJ10" s="777"/>
      <c r="DK10" s="778"/>
      <c r="DL10" s="776" t="s">
        <v>491</v>
      </c>
      <c r="DM10" s="777"/>
      <c r="DN10" s="777"/>
      <c r="DO10" s="777"/>
      <c r="DP10" s="778"/>
      <c r="DQ10" s="776" t="s">
        <v>491</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562</v>
      </c>
      <c r="BT11" s="774"/>
      <c r="BU11" s="774"/>
      <c r="BV11" s="774"/>
      <c r="BW11" s="774"/>
      <c r="BX11" s="774"/>
      <c r="BY11" s="774"/>
      <c r="BZ11" s="774"/>
      <c r="CA11" s="774"/>
      <c r="CB11" s="774"/>
      <c r="CC11" s="774"/>
      <c r="CD11" s="774"/>
      <c r="CE11" s="774"/>
      <c r="CF11" s="774"/>
      <c r="CG11" s="775"/>
      <c r="CH11" s="776">
        <v>-15</v>
      </c>
      <c r="CI11" s="777"/>
      <c r="CJ11" s="777"/>
      <c r="CK11" s="777"/>
      <c r="CL11" s="778"/>
      <c r="CM11" s="776">
        <v>88</v>
      </c>
      <c r="CN11" s="777"/>
      <c r="CO11" s="777"/>
      <c r="CP11" s="777"/>
      <c r="CQ11" s="778"/>
      <c r="CR11" s="776">
        <v>16</v>
      </c>
      <c r="CS11" s="777"/>
      <c r="CT11" s="777"/>
      <c r="CU11" s="777"/>
      <c r="CV11" s="778"/>
      <c r="CW11" s="776">
        <v>27</v>
      </c>
      <c r="CX11" s="777"/>
      <c r="CY11" s="777"/>
      <c r="CZ11" s="777"/>
      <c r="DA11" s="778"/>
      <c r="DB11" s="776" t="s">
        <v>491</v>
      </c>
      <c r="DC11" s="777"/>
      <c r="DD11" s="777"/>
      <c r="DE11" s="777"/>
      <c r="DF11" s="778"/>
      <c r="DG11" s="776" t="s">
        <v>491</v>
      </c>
      <c r="DH11" s="777"/>
      <c r="DI11" s="777"/>
      <c r="DJ11" s="777"/>
      <c r="DK11" s="778"/>
      <c r="DL11" s="776" t="s">
        <v>491</v>
      </c>
      <c r="DM11" s="777"/>
      <c r="DN11" s="777"/>
      <c r="DO11" s="777"/>
      <c r="DP11" s="778"/>
      <c r="DQ11" s="776" t="s">
        <v>491</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2840</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14279</v>
      </c>
      <c r="R28" s="823"/>
      <c r="S28" s="823"/>
      <c r="T28" s="823"/>
      <c r="U28" s="823"/>
      <c r="V28" s="823">
        <v>13948</v>
      </c>
      <c r="W28" s="823"/>
      <c r="X28" s="823"/>
      <c r="Y28" s="823"/>
      <c r="Z28" s="823"/>
      <c r="AA28" s="823">
        <v>331</v>
      </c>
      <c r="AB28" s="823"/>
      <c r="AC28" s="823"/>
      <c r="AD28" s="823"/>
      <c r="AE28" s="824"/>
      <c r="AF28" s="825">
        <v>331</v>
      </c>
      <c r="AG28" s="823"/>
      <c r="AH28" s="823"/>
      <c r="AI28" s="823"/>
      <c r="AJ28" s="826"/>
      <c r="AK28" s="827">
        <v>2225</v>
      </c>
      <c r="AL28" s="828"/>
      <c r="AM28" s="828"/>
      <c r="AN28" s="828"/>
      <c r="AO28" s="828"/>
      <c r="AP28" s="828" t="s">
        <v>491</v>
      </c>
      <c r="AQ28" s="828"/>
      <c r="AR28" s="828"/>
      <c r="AS28" s="828"/>
      <c r="AT28" s="828"/>
      <c r="AU28" s="828" t="s">
        <v>491</v>
      </c>
      <c r="AV28" s="828"/>
      <c r="AW28" s="828"/>
      <c r="AX28" s="828"/>
      <c r="AY28" s="828"/>
      <c r="AZ28" s="829" t="s">
        <v>491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13617</v>
      </c>
      <c r="R29" s="784"/>
      <c r="S29" s="784"/>
      <c r="T29" s="784"/>
      <c r="U29" s="784"/>
      <c r="V29" s="784">
        <v>13594</v>
      </c>
      <c r="W29" s="784"/>
      <c r="X29" s="784"/>
      <c r="Y29" s="784"/>
      <c r="Z29" s="784"/>
      <c r="AA29" s="784">
        <v>23</v>
      </c>
      <c r="AB29" s="784"/>
      <c r="AC29" s="784"/>
      <c r="AD29" s="784"/>
      <c r="AE29" s="785"/>
      <c r="AF29" s="786">
        <v>23</v>
      </c>
      <c r="AG29" s="787"/>
      <c r="AH29" s="787"/>
      <c r="AI29" s="787"/>
      <c r="AJ29" s="788"/>
      <c r="AK29" s="834">
        <v>873</v>
      </c>
      <c r="AL29" s="830"/>
      <c r="AM29" s="830"/>
      <c r="AN29" s="830"/>
      <c r="AO29" s="830"/>
      <c r="AP29" s="830" t="s">
        <v>491</v>
      </c>
      <c r="AQ29" s="830"/>
      <c r="AR29" s="830"/>
      <c r="AS29" s="830"/>
      <c r="AT29" s="830"/>
      <c r="AU29" s="830" t="s">
        <v>491</v>
      </c>
      <c r="AV29" s="830"/>
      <c r="AW29" s="830"/>
      <c r="AX29" s="830"/>
      <c r="AY29" s="830"/>
      <c r="AZ29" s="831" t="s">
        <v>491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2134</v>
      </c>
      <c r="R30" s="784"/>
      <c r="S30" s="784"/>
      <c r="T30" s="784"/>
      <c r="U30" s="784"/>
      <c r="V30" s="784">
        <v>2121</v>
      </c>
      <c r="W30" s="784"/>
      <c r="X30" s="784"/>
      <c r="Y30" s="784"/>
      <c r="Z30" s="784"/>
      <c r="AA30" s="784">
        <v>12</v>
      </c>
      <c r="AB30" s="784"/>
      <c r="AC30" s="784"/>
      <c r="AD30" s="784"/>
      <c r="AE30" s="785"/>
      <c r="AF30" s="786">
        <v>12</v>
      </c>
      <c r="AG30" s="787"/>
      <c r="AH30" s="787"/>
      <c r="AI30" s="787"/>
      <c r="AJ30" s="788"/>
      <c r="AK30" s="834">
        <v>536</v>
      </c>
      <c r="AL30" s="830"/>
      <c r="AM30" s="830"/>
      <c r="AN30" s="830"/>
      <c r="AO30" s="830"/>
      <c r="AP30" s="830" t="s">
        <v>491</v>
      </c>
      <c r="AQ30" s="830"/>
      <c r="AR30" s="830"/>
      <c r="AS30" s="830"/>
      <c r="AT30" s="830"/>
      <c r="AU30" s="830" t="s">
        <v>491</v>
      </c>
      <c r="AV30" s="830"/>
      <c r="AW30" s="830"/>
      <c r="AX30" s="830"/>
      <c r="AY30" s="830"/>
      <c r="AZ30" s="831" t="s">
        <v>491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2275</v>
      </c>
      <c r="R31" s="784"/>
      <c r="S31" s="784"/>
      <c r="T31" s="784"/>
      <c r="U31" s="784"/>
      <c r="V31" s="784">
        <v>2131</v>
      </c>
      <c r="W31" s="784"/>
      <c r="X31" s="784"/>
      <c r="Y31" s="784"/>
      <c r="Z31" s="784"/>
      <c r="AA31" s="784">
        <v>144</v>
      </c>
      <c r="AB31" s="784"/>
      <c r="AC31" s="784"/>
      <c r="AD31" s="784"/>
      <c r="AE31" s="785"/>
      <c r="AF31" s="786">
        <v>2902</v>
      </c>
      <c r="AG31" s="787"/>
      <c r="AH31" s="787"/>
      <c r="AI31" s="787"/>
      <c r="AJ31" s="788"/>
      <c r="AK31" s="834">
        <v>54</v>
      </c>
      <c r="AL31" s="830"/>
      <c r="AM31" s="830"/>
      <c r="AN31" s="830"/>
      <c r="AO31" s="830"/>
      <c r="AP31" s="830">
        <v>4184</v>
      </c>
      <c r="AQ31" s="830"/>
      <c r="AR31" s="830"/>
      <c r="AS31" s="830"/>
      <c r="AT31" s="830"/>
      <c r="AU31" s="830">
        <v>17</v>
      </c>
      <c r="AV31" s="830"/>
      <c r="AW31" s="830"/>
      <c r="AX31" s="830"/>
      <c r="AY31" s="830"/>
      <c r="AZ31" s="831" t="s">
        <v>491</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153</v>
      </c>
      <c r="R32" s="784"/>
      <c r="S32" s="784"/>
      <c r="T32" s="784"/>
      <c r="U32" s="784"/>
      <c r="V32" s="784">
        <v>129</v>
      </c>
      <c r="W32" s="784"/>
      <c r="X32" s="784"/>
      <c r="Y32" s="784"/>
      <c r="Z32" s="784"/>
      <c r="AA32" s="784">
        <v>24</v>
      </c>
      <c r="AB32" s="784"/>
      <c r="AC32" s="784"/>
      <c r="AD32" s="784"/>
      <c r="AE32" s="785"/>
      <c r="AF32" s="786">
        <v>1277</v>
      </c>
      <c r="AG32" s="787"/>
      <c r="AH32" s="787"/>
      <c r="AI32" s="787"/>
      <c r="AJ32" s="788"/>
      <c r="AK32" s="834">
        <v>7</v>
      </c>
      <c r="AL32" s="830"/>
      <c r="AM32" s="830"/>
      <c r="AN32" s="830"/>
      <c r="AO32" s="830"/>
      <c r="AP32" s="830" t="s">
        <v>491</v>
      </c>
      <c r="AQ32" s="830"/>
      <c r="AR32" s="830"/>
      <c r="AS32" s="830"/>
      <c r="AT32" s="830"/>
      <c r="AU32" s="830" t="s">
        <v>491</v>
      </c>
      <c r="AV32" s="830"/>
      <c r="AW32" s="830"/>
      <c r="AX32" s="830"/>
      <c r="AY32" s="830"/>
      <c r="AZ32" s="831" t="s">
        <v>491</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3875</v>
      </c>
      <c r="R33" s="784"/>
      <c r="S33" s="784"/>
      <c r="T33" s="784"/>
      <c r="U33" s="784"/>
      <c r="V33" s="784">
        <v>3564</v>
      </c>
      <c r="W33" s="784"/>
      <c r="X33" s="784"/>
      <c r="Y33" s="784"/>
      <c r="Z33" s="784"/>
      <c r="AA33" s="784">
        <v>311</v>
      </c>
      <c r="AB33" s="784"/>
      <c r="AC33" s="784"/>
      <c r="AD33" s="784"/>
      <c r="AE33" s="785"/>
      <c r="AF33" s="786">
        <v>2075</v>
      </c>
      <c r="AG33" s="787"/>
      <c r="AH33" s="787"/>
      <c r="AI33" s="787"/>
      <c r="AJ33" s="788"/>
      <c r="AK33" s="834">
        <v>2440</v>
      </c>
      <c r="AL33" s="830"/>
      <c r="AM33" s="830"/>
      <c r="AN33" s="830"/>
      <c r="AO33" s="830"/>
      <c r="AP33" s="830">
        <v>26386</v>
      </c>
      <c r="AQ33" s="830"/>
      <c r="AR33" s="830"/>
      <c r="AS33" s="830"/>
      <c r="AT33" s="830"/>
      <c r="AU33" s="830">
        <v>13536</v>
      </c>
      <c r="AV33" s="830"/>
      <c r="AW33" s="830"/>
      <c r="AX33" s="830"/>
      <c r="AY33" s="830"/>
      <c r="AZ33" s="831" t="s">
        <v>491</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395</v>
      </c>
      <c r="C34" s="781"/>
      <c r="D34" s="781"/>
      <c r="E34" s="781"/>
      <c r="F34" s="781"/>
      <c r="G34" s="781"/>
      <c r="H34" s="781"/>
      <c r="I34" s="781"/>
      <c r="J34" s="781"/>
      <c r="K34" s="781"/>
      <c r="L34" s="781"/>
      <c r="M34" s="781"/>
      <c r="N34" s="781"/>
      <c r="O34" s="781"/>
      <c r="P34" s="782"/>
      <c r="Q34" s="783">
        <v>56</v>
      </c>
      <c r="R34" s="784"/>
      <c r="S34" s="784"/>
      <c r="T34" s="784"/>
      <c r="U34" s="784"/>
      <c r="V34" s="784">
        <v>51</v>
      </c>
      <c r="W34" s="784"/>
      <c r="X34" s="784"/>
      <c r="Y34" s="784"/>
      <c r="Z34" s="784"/>
      <c r="AA34" s="784">
        <v>5</v>
      </c>
      <c r="AB34" s="784"/>
      <c r="AC34" s="784"/>
      <c r="AD34" s="784"/>
      <c r="AE34" s="785"/>
      <c r="AF34" s="786">
        <v>5</v>
      </c>
      <c r="AG34" s="787"/>
      <c r="AH34" s="787"/>
      <c r="AI34" s="787"/>
      <c r="AJ34" s="788"/>
      <c r="AK34" s="834" t="s">
        <v>563</v>
      </c>
      <c r="AL34" s="830"/>
      <c r="AM34" s="830"/>
      <c r="AN34" s="830"/>
      <c r="AO34" s="830"/>
      <c r="AP34" s="830" t="s">
        <v>563</v>
      </c>
      <c r="AQ34" s="830"/>
      <c r="AR34" s="830"/>
      <c r="AS34" s="830"/>
      <c r="AT34" s="830"/>
      <c r="AU34" s="830" t="s">
        <v>563</v>
      </c>
      <c r="AV34" s="830"/>
      <c r="AW34" s="830"/>
      <c r="AX34" s="830"/>
      <c r="AY34" s="830"/>
      <c r="AZ34" s="831" t="s">
        <v>563</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397</v>
      </c>
      <c r="C35" s="781"/>
      <c r="D35" s="781"/>
      <c r="E35" s="781"/>
      <c r="F35" s="781"/>
      <c r="G35" s="781"/>
      <c r="H35" s="781"/>
      <c r="I35" s="781"/>
      <c r="J35" s="781"/>
      <c r="K35" s="781"/>
      <c r="L35" s="781"/>
      <c r="M35" s="781"/>
      <c r="N35" s="781"/>
      <c r="O35" s="781"/>
      <c r="P35" s="782"/>
      <c r="Q35" s="783">
        <v>557</v>
      </c>
      <c r="R35" s="784"/>
      <c r="S35" s="784"/>
      <c r="T35" s="784"/>
      <c r="U35" s="784"/>
      <c r="V35" s="784">
        <v>555</v>
      </c>
      <c r="W35" s="784"/>
      <c r="X35" s="784"/>
      <c r="Y35" s="784"/>
      <c r="Z35" s="784"/>
      <c r="AA35" s="784">
        <v>2</v>
      </c>
      <c r="AB35" s="784"/>
      <c r="AC35" s="784"/>
      <c r="AD35" s="784"/>
      <c r="AE35" s="785"/>
      <c r="AF35" s="786" t="s">
        <v>122</v>
      </c>
      <c r="AG35" s="787"/>
      <c r="AH35" s="787"/>
      <c r="AI35" s="787"/>
      <c r="AJ35" s="788"/>
      <c r="AK35" s="834" t="s">
        <v>563</v>
      </c>
      <c r="AL35" s="830"/>
      <c r="AM35" s="830"/>
      <c r="AN35" s="830"/>
      <c r="AO35" s="830"/>
      <c r="AP35" s="830">
        <v>1393</v>
      </c>
      <c r="AQ35" s="830"/>
      <c r="AR35" s="830"/>
      <c r="AS35" s="830"/>
      <c r="AT35" s="830"/>
      <c r="AU35" s="830">
        <v>2035</v>
      </c>
      <c r="AV35" s="830"/>
      <c r="AW35" s="830"/>
      <c r="AX35" s="830"/>
      <c r="AY35" s="830"/>
      <c r="AZ35" s="831" t="s">
        <v>563</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6624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566</v>
      </c>
      <c r="C68" s="870"/>
      <c r="D68" s="870"/>
      <c r="E68" s="870"/>
      <c r="F68" s="870"/>
      <c r="G68" s="870"/>
      <c r="H68" s="870"/>
      <c r="I68" s="870"/>
      <c r="J68" s="870"/>
      <c r="K68" s="870"/>
      <c r="L68" s="870"/>
      <c r="M68" s="870"/>
      <c r="N68" s="870"/>
      <c r="O68" s="870"/>
      <c r="P68" s="871"/>
      <c r="Q68" s="872">
        <v>7869</v>
      </c>
      <c r="R68" s="866"/>
      <c r="S68" s="866"/>
      <c r="T68" s="866"/>
      <c r="U68" s="866"/>
      <c r="V68" s="866">
        <v>7783</v>
      </c>
      <c r="W68" s="866"/>
      <c r="X68" s="866"/>
      <c r="Y68" s="866"/>
      <c r="Z68" s="866"/>
      <c r="AA68" s="866">
        <v>85</v>
      </c>
      <c r="AB68" s="866"/>
      <c r="AC68" s="866"/>
      <c r="AD68" s="866"/>
      <c r="AE68" s="866"/>
      <c r="AF68" s="866">
        <v>85</v>
      </c>
      <c r="AG68" s="866"/>
      <c r="AH68" s="866"/>
      <c r="AI68" s="866"/>
      <c r="AJ68" s="866"/>
      <c r="AK68" s="866">
        <v>52</v>
      </c>
      <c r="AL68" s="866"/>
      <c r="AM68" s="866"/>
      <c r="AN68" s="866"/>
      <c r="AO68" s="866"/>
      <c r="AP68" s="866" t="s">
        <v>563</v>
      </c>
      <c r="AQ68" s="866"/>
      <c r="AR68" s="866"/>
      <c r="AS68" s="866"/>
      <c r="AT68" s="866"/>
      <c r="AU68" s="866" t="s">
        <v>563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567</v>
      </c>
      <c r="C69" s="874"/>
      <c r="D69" s="874"/>
      <c r="E69" s="874"/>
      <c r="F69" s="874"/>
      <c r="G69" s="874"/>
      <c r="H69" s="874"/>
      <c r="I69" s="874"/>
      <c r="J69" s="874"/>
      <c r="K69" s="874"/>
      <c r="L69" s="874"/>
      <c r="M69" s="874"/>
      <c r="N69" s="874"/>
      <c r="O69" s="874"/>
      <c r="P69" s="875"/>
      <c r="Q69" s="876">
        <v>43</v>
      </c>
      <c r="R69" s="830"/>
      <c r="S69" s="830"/>
      <c r="T69" s="830"/>
      <c r="U69" s="830"/>
      <c r="V69" s="830">
        <v>38</v>
      </c>
      <c r="W69" s="830"/>
      <c r="X69" s="830"/>
      <c r="Y69" s="830"/>
      <c r="Z69" s="830"/>
      <c r="AA69" s="830">
        <v>5</v>
      </c>
      <c r="AB69" s="830"/>
      <c r="AC69" s="830"/>
      <c r="AD69" s="830"/>
      <c r="AE69" s="830"/>
      <c r="AF69" s="830">
        <v>5</v>
      </c>
      <c r="AG69" s="830"/>
      <c r="AH69" s="830"/>
      <c r="AI69" s="830"/>
      <c r="AJ69" s="830"/>
      <c r="AK69" s="830">
        <v>26</v>
      </c>
      <c r="AL69" s="830"/>
      <c r="AM69" s="830"/>
      <c r="AN69" s="830"/>
      <c r="AO69" s="830"/>
      <c r="AP69" s="877" t="s">
        <v>563</v>
      </c>
      <c r="AQ69" s="878"/>
      <c r="AR69" s="878"/>
      <c r="AS69" s="878"/>
      <c r="AT69" s="834"/>
      <c r="AU69" s="830" t="s">
        <v>563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568</v>
      </c>
      <c r="C70" s="874"/>
      <c r="D70" s="874"/>
      <c r="E70" s="874"/>
      <c r="F70" s="874"/>
      <c r="G70" s="874"/>
      <c r="H70" s="874"/>
      <c r="I70" s="874"/>
      <c r="J70" s="874"/>
      <c r="K70" s="874"/>
      <c r="L70" s="874"/>
      <c r="M70" s="874"/>
      <c r="N70" s="874"/>
      <c r="O70" s="874"/>
      <c r="P70" s="875"/>
      <c r="Q70" s="876">
        <v>369</v>
      </c>
      <c r="R70" s="830"/>
      <c r="S70" s="830"/>
      <c r="T70" s="830"/>
      <c r="U70" s="830"/>
      <c r="V70" s="830">
        <v>358</v>
      </c>
      <c r="W70" s="830"/>
      <c r="X70" s="830"/>
      <c r="Y70" s="830"/>
      <c r="Z70" s="830"/>
      <c r="AA70" s="830">
        <v>10</v>
      </c>
      <c r="AB70" s="830"/>
      <c r="AC70" s="830"/>
      <c r="AD70" s="830"/>
      <c r="AE70" s="830"/>
      <c r="AF70" s="830">
        <v>10</v>
      </c>
      <c r="AG70" s="830"/>
      <c r="AH70" s="830"/>
      <c r="AI70" s="830"/>
      <c r="AJ70" s="830"/>
      <c r="AK70" s="830">
        <v>249</v>
      </c>
      <c r="AL70" s="830"/>
      <c r="AM70" s="830"/>
      <c r="AN70" s="830"/>
      <c r="AO70" s="830"/>
      <c r="AP70" s="877" t="s">
        <v>563</v>
      </c>
      <c r="AQ70" s="878"/>
      <c r="AR70" s="878"/>
      <c r="AS70" s="878"/>
      <c r="AT70" s="834"/>
      <c r="AU70" s="830" t="s">
        <v>563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569</v>
      </c>
      <c r="C71" s="874"/>
      <c r="D71" s="874"/>
      <c r="E71" s="874"/>
      <c r="F71" s="874"/>
      <c r="G71" s="874"/>
      <c r="H71" s="874"/>
      <c r="I71" s="874"/>
      <c r="J71" s="874"/>
      <c r="K71" s="874"/>
      <c r="L71" s="874"/>
      <c r="M71" s="874"/>
      <c r="N71" s="874"/>
      <c r="O71" s="874"/>
      <c r="P71" s="875"/>
      <c r="Q71" s="876">
        <v>241808</v>
      </c>
      <c r="R71" s="830"/>
      <c r="S71" s="830"/>
      <c r="T71" s="830"/>
      <c r="U71" s="830"/>
      <c r="V71" s="830">
        <v>236655</v>
      </c>
      <c r="W71" s="830"/>
      <c r="X71" s="830"/>
      <c r="Y71" s="830"/>
      <c r="Z71" s="830"/>
      <c r="AA71" s="830">
        <v>5153</v>
      </c>
      <c r="AB71" s="830"/>
      <c r="AC71" s="830"/>
      <c r="AD71" s="830"/>
      <c r="AE71" s="830"/>
      <c r="AF71" s="830">
        <v>5153</v>
      </c>
      <c r="AG71" s="830"/>
      <c r="AH71" s="830"/>
      <c r="AI71" s="830"/>
      <c r="AJ71" s="830"/>
      <c r="AK71" s="830">
        <v>5058</v>
      </c>
      <c r="AL71" s="830"/>
      <c r="AM71" s="830"/>
      <c r="AN71" s="830"/>
      <c r="AO71" s="830"/>
      <c r="AP71" s="877" t="s">
        <v>563</v>
      </c>
      <c r="AQ71" s="878"/>
      <c r="AR71" s="878"/>
      <c r="AS71" s="878"/>
      <c r="AT71" s="834"/>
      <c r="AU71" s="830" t="s">
        <v>563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9"/>
      <c r="R75" s="878"/>
      <c r="S75" s="878"/>
      <c r="T75" s="878"/>
      <c r="U75" s="834"/>
      <c r="V75" s="877"/>
      <c r="W75" s="878"/>
      <c r="X75" s="878"/>
      <c r="Y75" s="878"/>
      <c r="Z75" s="834"/>
      <c r="AA75" s="877"/>
      <c r="AB75" s="878"/>
      <c r="AC75" s="878"/>
      <c r="AD75" s="878"/>
      <c r="AE75" s="834"/>
      <c r="AF75" s="877"/>
      <c r="AG75" s="878"/>
      <c r="AH75" s="878"/>
      <c r="AI75" s="878"/>
      <c r="AJ75" s="834"/>
      <c r="AK75" s="877"/>
      <c r="AL75" s="878"/>
      <c r="AM75" s="878"/>
      <c r="AN75" s="878"/>
      <c r="AO75" s="834"/>
      <c r="AP75" s="877"/>
      <c r="AQ75" s="878"/>
      <c r="AR75" s="878"/>
      <c r="AS75" s="878"/>
      <c r="AT75" s="834"/>
      <c r="AU75" s="877"/>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4398536</v>
      </c>
      <c r="AB110" s="900"/>
      <c r="AC110" s="900"/>
      <c r="AD110" s="900"/>
      <c r="AE110" s="901"/>
      <c r="AF110" s="902">
        <v>4369580</v>
      </c>
      <c r="AG110" s="900"/>
      <c r="AH110" s="900"/>
      <c r="AI110" s="900"/>
      <c r="AJ110" s="901"/>
      <c r="AK110" s="902">
        <v>4330704</v>
      </c>
      <c r="AL110" s="900"/>
      <c r="AM110" s="900"/>
      <c r="AN110" s="900"/>
      <c r="AO110" s="901"/>
      <c r="AP110" s="903">
        <v>16.3</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39698259</v>
      </c>
      <c r="BR110" s="931"/>
      <c r="BS110" s="931"/>
      <c r="BT110" s="931"/>
      <c r="BU110" s="931"/>
      <c r="BV110" s="931">
        <v>38019951</v>
      </c>
      <c r="BW110" s="931"/>
      <c r="BX110" s="931"/>
      <c r="BY110" s="931"/>
      <c r="BZ110" s="931"/>
      <c r="CA110" s="931">
        <v>36828989</v>
      </c>
      <c r="CB110" s="931"/>
      <c r="CC110" s="931"/>
      <c r="CD110" s="931"/>
      <c r="CE110" s="931"/>
      <c r="CF110" s="944">
        <v>138.69999999999999</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361415</v>
      </c>
      <c r="BR111" s="926"/>
      <c r="BS111" s="926"/>
      <c r="BT111" s="926"/>
      <c r="BU111" s="926"/>
      <c r="BV111" s="926">
        <v>183341</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17623239</v>
      </c>
      <c r="BR112" s="926"/>
      <c r="BS112" s="926"/>
      <c r="BT112" s="926"/>
      <c r="BU112" s="926"/>
      <c r="BV112" s="926">
        <v>16563938</v>
      </c>
      <c r="BW112" s="926"/>
      <c r="BX112" s="926"/>
      <c r="BY112" s="926"/>
      <c r="BZ112" s="926"/>
      <c r="CA112" s="926">
        <v>15587004</v>
      </c>
      <c r="CB112" s="926"/>
      <c r="CC112" s="926"/>
      <c r="CD112" s="926"/>
      <c r="CE112" s="926"/>
      <c r="CF112" s="920">
        <v>58.7</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1564937</v>
      </c>
      <c r="AB113" s="938"/>
      <c r="AC113" s="938"/>
      <c r="AD113" s="938"/>
      <c r="AE113" s="939"/>
      <c r="AF113" s="940">
        <v>1507306</v>
      </c>
      <c r="AG113" s="938"/>
      <c r="AH113" s="938"/>
      <c r="AI113" s="938"/>
      <c r="AJ113" s="939"/>
      <c r="AK113" s="940">
        <v>1535148</v>
      </c>
      <c r="AL113" s="938"/>
      <c r="AM113" s="938"/>
      <c r="AN113" s="938"/>
      <c r="AO113" s="939"/>
      <c r="AP113" s="941">
        <v>5.8</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8188743</v>
      </c>
      <c r="BR114" s="926"/>
      <c r="BS114" s="926"/>
      <c r="BT114" s="926"/>
      <c r="BU114" s="926"/>
      <c r="BV114" s="926">
        <v>7855156</v>
      </c>
      <c r="BW114" s="926"/>
      <c r="BX114" s="926"/>
      <c r="BY114" s="926"/>
      <c r="BZ114" s="926"/>
      <c r="CA114" s="926">
        <v>8173245</v>
      </c>
      <c r="CB114" s="926"/>
      <c r="CC114" s="926"/>
      <c r="CD114" s="926"/>
      <c r="CE114" s="926"/>
      <c r="CF114" s="920">
        <v>30.8</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172703</v>
      </c>
      <c r="AB115" s="938"/>
      <c r="AC115" s="938"/>
      <c r="AD115" s="938"/>
      <c r="AE115" s="939"/>
      <c r="AF115" s="940">
        <v>177943</v>
      </c>
      <c r="AG115" s="938"/>
      <c r="AH115" s="938"/>
      <c r="AI115" s="938"/>
      <c r="AJ115" s="939"/>
      <c r="AK115" s="940">
        <v>183341</v>
      </c>
      <c r="AL115" s="938"/>
      <c r="AM115" s="938"/>
      <c r="AN115" s="938"/>
      <c r="AO115" s="939"/>
      <c r="AP115" s="941">
        <v>0.7</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v>5120</v>
      </c>
      <c r="BR115" s="926"/>
      <c r="BS115" s="926"/>
      <c r="BT115" s="926"/>
      <c r="BU115" s="926"/>
      <c r="BV115" s="926">
        <v>9990</v>
      </c>
      <c r="BW115" s="926"/>
      <c r="BX115" s="926"/>
      <c r="BY115" s="926"/>
      <c r="BZ115" s="926"/>
      <c r="CA115" s="926">
        <v>17652</v>
      </c>
      <c r="CB115" s="926"/>
      <c r="CC115" s="926"/>
      <c r="CD115" s="926"/>
      <c r="CE115" s="926"/>
      <c r="CF115" s="920">
        <v>0.1</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131</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6136176</v>
      </c>
      <c r="AB117" s="979"/>
      <c r="AC117" s="979"/>
      <c r="AD117" s="979"/>
      <c r="AE117" s="980"/>
      <c r="AF117" s="981">
        <v>6054829</v>
      </c>
      <c r="AG117" s="979"/>
      <c r="AH117" s="979"/>
      <c r="AI117" s="979"/>
      <c r="AJ117" s="980"/>
      <c r="AK117" s="981">
        <v>6049193</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65876776</v>
      </c>
      <c r="BR119" s="1000"/>
      <c r="BS119" s="1000"/>
      <c r="BT119" s="1000"/>
      <c r="BU119" s="1000"/>
      <c r="BV119" s="1000">
        <v>62632376</v>
      </c>
      <c r="BW119" s="1000"/>
      <c r="BX119" s="1000"/>
      <c r="BY119" s="1000"/>
      <c r="BZ119" s="1000"/>
      <c r="CA119" s="1000">
        <v>60606890</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361284</v>
      </c>
      <c r="DH119" s="986"/>
      <c r="DI119" s="986"/>
      <c r="DJ119" s="986"/>
      <c r="DK119" s="987"/>
      <c r="DL119" s="985">
        <v>183341</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18360789</v>
      </c>
      <c r="BR120" s="931"/>
      <c r="BS120" s="931"/>
      <c r="BT120" s="931"/>
      <c r="BU120" s="931"/>
      <c r="BV120" s="931">
        <v>19914493</v>
      </c>
      <c r="BW120" s="931"/>
      <c r="BX120" s="931"/>
      <c r="BY120" s="931"/>
      <c r="BZ120" s="931"/>
      <c r="CA120" s="931">
        <v>21669573</v>
      </c>
      <c r="CB120" s="931"/>
      <c r="CC120" s="931"/>
      <c r="CD120" s="931"/>
      <c r="CE120" s="931"/>
      <c r="CF120" s="944">
        <v>81.599999999999994</v>
      </c>
      <c r="CG120" s="945"/>
      <c r="CH120" s="945"/>
      <c r="CI120" s="945"/>
      <c r="CJ120" s="945"/>
      <c r="CK120" s="1006" t="s">
        <v>448</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17516782</v>
      </c>
      <c r="DH120" s="931"/>
      <c r="DI120" s="931"/>
      <c r="DJ120" s="931"/>
      <c r="DK120" s="931"/>
      <c r="DL120" s="931">
        <v>14890418</v>
      </c>
      <c r="DM120" s="931"/>
      <c r="DN120" s="931"/>
      <c r="DO120" s="931"/>
      <c r="DP120" s="931"/>
      <c r="DQ120" s="931">
        <v>13535768</v>
      </c>
      <c r="DR120" s="931"/>
      <c r="DS120" s="931"/>
      <c r="DT120" s="931"/>
      <c r="DU120" s="931"/>
      <c r="DV120" s="932">
        <v>51</v>
      </c>
      <c r="DW120" s="932"/>
      <c r="DX120" s="932"/>
      <c r="DY120" s="932"/>
      <c r="DZ120" s="933"/>
    </row>
    <row r="121" spans="1:130" s="230" customFormat="1" ht="26.25" customHeight="1" x14ac:dyDescent="0.2">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8537820</v>
      </c>
      <c r="BR121" s="926"/>
      <c r="BS121" s="926"/>
      <c r="BT121" s="926"/>
      <c r="BU121" s="926"/>
      <c r="BV121" s="926">
        <v>7850709</v>
      </c>
      <c r="BW121" s="926"/>
      <c r="BX121" s="926"/>
      <c r="BY121" s="926"/>
      <c r="BZ121" s="926"/>
      <c r="CA121" s="926">
        <v>7518821</v>
      </c>
      <c r="CB121" s="926"/>
      <c r="CC121" s="926"/>
      <c r="CD121" s="926"/>
      <c r="CE121" s="926"/>
      <c r="CF121" s="920">
        <v>28.3</v>
      </c>
      <c r="CG121" s="921"/>
      <c r="CH121" s="921"/>
      <c r="CI121" s="921"/>
      <c r="CJ121" s="921"/>
      <c r="CK121" s="1009"/>
      <c r="CL121" s="1010"/>
      <c r="CM121" s="1010"/>
      <c r="CN121" s="1010"/>
      <c r="CO121" s="1011"/>
      <c r="CP121" s="1019" t="s">
        <v>451</v>
      </c>
      <c r="CQ121" s="1020"/>
      <c r="CR121" s="1020"/>
      <c r="CS121" s="1020"/>
      <c r="CT121" s="1020"/>
      <c r="CU121" s="1020"/>
      <c r="CV121" s="1020"/>
      <c r="CW121" s="1020"/>
      <c r="CX121" s="1020"/>
      <c r="CY121" s="1020"/>
      <c r="CZ121" s="1020"/>
      <c r="DA121" s="1020"/>
      <c r="DB121" s="1020"/>
      <c r="DC121" s="1020"/>
      <c r="DD121" s="1020"/>
      <c r="DE121" s="1020"/>
      <c r="DF121" s="1021"/>
      <c r="DG121" s="925">
        <v>83599</v>
      </c>
      <c r="DH121" s="926"/>
      <c r="DI121" s="926"/>
      <c r="DJ121" s="926"/>
      <c r="DK121" s="926"/>
      <c r="DL121" s="926">
        <v>1651724</v>
      </c>
      <c r="DM121" s="926"/>
      <c r="DN121" s="926"/>
      <c r="DO121" s="926"/>
      <c r="DP121" s="926"/>
      <c r="DQ121" s="926">
        <v>2034500</v>
      </c>
      <c r="DR121" s="926"/>
      <c r="DS121" s="926"/>
      <c r="DT121" s="926"/>
      <c r="DU121" s="926"/>
      <c r="DV121" s="927">
        <v>7.7</v>
      </c>
      <c r="DW121" s="927"/>
      <c r="DX121" s="927"/>
      <c r="DY121" s="927"/>
      <c r="DZ121" s="928"/>
    </row>
    <row r="122" spans="1:130" s="230" customFormat="1" ht="26.25" customHeight="1" x14ac:dyDescent="0.2">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44888604</v>
      </c>
      <c r="BR122" s="1000"/>
      <c r="BS122" s="1000"/>
      <c r="BT122" s="1000"/>
      <c r="BU122" s="1000"/>
      <c r="BV122" s="1000">
        <v>42981598</v>
      </c>
      <c r="BW122" s="1000"/>
      <c r="BX122" s="1000"/>
      <c r="BY122" s="1000"/>
      <c r="BZ122" s="1000"/>
      <c r="CA122" s="1000">
        <v>41001453</v>
      </c>
      <c r="CB122" s="1000"/>
      <c r="CC122" s="1000"/>
      <c r="CD122" s="1000"/>
      <c r="CE122" s="1000"/>
      <c r="CF122" s="1017">
        <v>154.4</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22858</v>
      </c>
      <c r="DH122" s="926"/>
      <c r="DI122" s="926"/>
      <c r="DJ122" s="926"/>
      <c r="DK122" s="926"/>
      <c r="DL122" s="926">
        <v>21796</v>
      </c>
      <c r="DM122" s="926"/>
      <c r="DN122" s="926"/>
      <c r="DO122" s="926"/>
      <c r="DP122" s="926"/>
      <c r="DQ122" s="926">
        <v>16736</v>
      </c>
      <c r="DR122" s="926"/>
      <c r="DS122" s="926"/>
      <c r="DT122" s="926"/>
      <c r="DU122" s="926"/>
      <c r="DV122" s="927">
        <v>0.1</v>
      </c>
      <c r="DW122" s="927"/>
      <c r="DX122" s="927"/>
      <c r="DY122" s="927"/>
      <c r="DZ122" s="928"/>
    </row>
    <row r="123" spans="1:130" s="230" customFormat="1" ht="26.25" customHeight="1" x14ac:dyDescent="0.2">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71787213</v>
      </c>
      <c r="BR123" s="1064"/>
      <c r="BS123" s="1064"/>
      <c r="BT123" s="1064"/>
      <c r="BU123" s="1064"/>
      <c r="BV123" s="1064">
        <v>70746800</v>
      </c>
      <c r="BW123" s="1064"/>
      <c r="BX123" s="1064"/>
      <c r="BY123" s="1064"/>
      <c r="BZ123" s="1064"/>
      <c r="CA123" s="1064">
        <v>70189847</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172703</v>
      </c>
      <c r="AB126" s="959"/>
      <c r="AC126" s="959"/>
      <c r="AD126" s="959"/>
      <c r="AE126" s="960"/>
      <c r="AF126" s="961">
        <v>177943</v>
      </c>
      <c r="AG126" s="959"/>
      <c r="AH126" s="959"/>
      <c r="AI126" s="959"/>
      <c r="AJ126" s="960"/>
      <c r="AK126" s="961">
        <v>183341</v>
      </c>
      <c r="AL126" s="959"/>
      <c r="AM126" s="959"/>
      <c r="AN126" s="959"/>
      <c r="AO126" s="960"/>
      <c r="AP126" s="962">
        <v>0.7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1231241</v>
      </c>
      <c r="AB128" s="1046"/>
      <c r="AC128" s="1046"/>
      <c r="AD128" s="1046"/>
      <c r="AE128" s="1047"/>
      <c r="AF128" s="1048">
        <v>1225489</v>
      </c>
      <c r="AG128" s="1046"/>
      <c r="AH128" s="1046"/>
      <c r="AI128" s="1046"/>
      <c r="AJ128" s="1047"/>
      <c r="AK128" s="1048">
        <v>1315981</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11.8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v>5120</v>
      </c>
      <c r="DH128" s="1038"/>
      <c r="DI128" s="1038"/>
      <c r="DJ128" s="1038"/>
      <c r="DK128" s="1038"/>
      <c r="DL128" s="1038">
        <v>9990</v>
      </c>
      <c r="DM128" s="1038"/>
      <c r="DN128" s="1038"/>
      <c r="DO128" s="1038"/>
      <c r="DP128" s="1038"/>
      <c r="DQ128" s="1038">
        <v>17652</v>
      </c>
      <c r="DR128" s="1038"/>
      <c r="DS128" s="1038"/>
      <c r="DT128" s="1038"/>
      <c r="DU128" s="1038"/>
      <c r="DV128" s="1039">
        <v>0.1</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30629529</v>
      </c>
      <c r="AB129" s="959"/>
      <c r="AC129" s="959"/>
      <c r="AD129" s="959"/>
      <c r="AE129" s="960"/>
      <c r="AF129" s="961">
        <v>29822867</v>
      </c>
      <c r="AG129" s="959"/>
      <c r="AH129" s="959"/>
      <c r="AI129" s="959"/>
      <c r="AJ129" s="960"/>
      <c r="AK129" s="961">
        <v>30144319</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16.8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3739233</v>
      </c>
      <c r="AB130" s="959"/>
      <c r="AC130" s="959"/>
      <c r="AD130" s="959"/>
      <c r="AE130" s="960"/>
      <c r="AF130" s="961">
        <v>3663998</v>
      </c>
      <c r="AG130" s="959"/>
      <c r="AH130" s="959"/>
      <c r="AI130" s="959"/>
      <c r="AJ130" s="960"/>
      <c r="AK130" s="961">
        <v>3591539</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4.3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26890296</v>
      </c>
      <c r="AB131" s="986"/>
      <c r="AC131" s="986"/>
      <c r="AD131" s="986"/>
      <c r="AE131" s="987"/>
      <c r="AF131" s="985">
        <v>26158869</v>
      </c>
      <c r="AG131" s="986"/>
      <c r="AH131" s="986"/>
      <c r="AI131" s="986"/>
      <c r="AJ131" s="987"/>
      <c r="AK131" s="985">
        <v>26552780</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4.3350285169999996</v>
      </c>
      <c r="AB132" s="1097"/>
      <c r="AC132" s="1097"/>
      <c r="AD132" s="1097"/>
      <c r="AE132" s="1098"/>
      <c r="AF132" s="1099">
        <v>4.4548638550000002</v>
      </c>
      <c r="AG132" s="1097"/>
      <c r="AH132" s="1097"/>
      <c r="AI132" s="1097"/>
      <c r="AJ132" s="1098"/>
      <c r="AK132" s="1099">
        <v>4.2996364219999998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5.6</v>
      </c>
      <c r="AB133" s="1080"/>
      <c r="AC133" s="1080"/>
      <c r="AD133" s="1080"/>
      <c r="AE133" s="1081"/>
      <c r="AF133" s="1079">
        <v>4.7</v>
      </c>
      <c r="AG133" s="1080"/>
      <c r="AH133" s="1080"/>
      <c r="AI133" s="1080"/>
      <c r="AJ133" s="1081"/>
      <c r="AK133" s="1079">
        <v>4.3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XnMmBd2SsLHZocwAoADEluweO2LO71EG25acZ+0lugm1Qcb3CDem5xFCN2ude0PLbY1C4jiLUMPNAbaBGxpzA==" saltValue="1E3YFBQU9CzxucyykdUj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6c0uAN0pNf4zY5zXLxGgbfgBPtko3xlwwMqBNFyfIGGBM/jmlDNRlEgdbjXVfzKp50DqZem7CmxdX6QI4DOVA==" saltValue="5JExwhCn2abAsbnOfJvuN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uouklLuAHBulveOfAMunHgFPcjiLYzOFxyku+nipOxLCFAEg2u1+91sDX5nT9TEv7FaFdjVpbxFJ43+iSF5Pg==" saltValue="yaJV6Ouz5VzPxnmSpV+AQ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9290714</v>
      </c>
      <c r="AP9" s="281">
        <v>65882</v>
      </c>
      <c r="AQ9" s="282">
        <v>66571</v>
      </c>
      <c r="AR9" s="283">
        <v>-1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6563</v>
      </c>
      <c r="AP10" s="284">
        <v>47</v>
      </c>
      <c r="AQ10" s="285">
        <v>3999</v>
      </c>
      <c r="AR10" s="286">
        <v>-98.8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1560</v>
      </c>
      <c r="AP11" s="284">
        <v>11</v>
      </c>
      <c r="AQ11" s="285">
        <v>2086</v>
      </c>
      <c r="AR11" s="286">
        <v>-99.5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22</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t="s">
        <v>491</v>
      </c>
      <c r="AP13" s="284" t="s">
        <v>491</v>
      </c>
      <c r="AQ13" s="285">
        <v>2452</v>
      </c>
      <c r="AR13" s="286" t="s">
        <v>491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281214</v>
      </c>
      <c r="AP14" s="284">
        <v>1994</v>
      </c>
      <c r="AQ14" s="285">
        <v>1577</v>
      </c>
      <c r="AR14" s="286">
        <v>26.4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-218222</v>
      </c>
      <c r="AP15" s="284">
        <v>-1547</v>
      </c>
      <c r="AQ15" s="285">
        <v>-2400</v>
      </c>
      <c r="AR15" s="286">
        <v>-35.5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9361829</v>
      </c>
      <c r="AP16" s="284">
        <v>66386</v>
      </c>
      <c r="AQ16" s="285">
        <v>74306</v>
      </c>
      <c r="AR16" s="286">
        <v>-10.7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6.96</v>
      </c>
      <c r="AP21" s="298">
        <v>6.91</v>
      </c>
      <c r="AQ21" s="299">
        <v>0.05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98.9</v>
      </c>
      <c r="AP22" s="303">
        <v>99.2</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4330704</v>
      </c>
      <c r="AP32" s="312">
        <v>30710</v>
      </c>
      <c r="AQ32" s="313">
        <v>38265</v>
      </c>
      <c r="AR32" s="314">
        <v>-19.7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t="s">
        <v>491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1535148</v>
      </c>
      <c r="AP35" s="312">
        <v>10886</v>
      </c>
      <c r="AQ35" s="313">
        <v>11441</v>
      </c>
      <c r="AR35" s="314">
        <v>-4.9000000000000004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t="s">
        <v>491</v>
      </c>
      <c r="AP36" s="312" t="s">
        <v>491</v>
      </c>
      <c r="AQ36" s="313">
        <v>1708</v>
      </c>
      <c r="AR36" s="314" t="s">
        <v>491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183341</v>
      </c>
      <c r="AP37" s="312">
        <v>1300</v>
      </c>
      <c r="AQ37" s="313">
        <v>394</v>
      </c>
      <c r="AR37" s="314">
        <v>229.9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1</v>
      </c>
      <c r="AR38" s="304" t="s">
        <v>491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-1315981</v>
      </c>
      <c r="AP39" s="312">
        <v>-9332</v>
      </c>
      <c r="AQ39" s="313">
        <v>-7153</v>
      </c>
      <c r="AR39" s="314">
        <v>30.5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-3591539</v>
      </c>
      <c r="AP40" s="312">
        <v>-25468</v>
      </c>
      <c r="AQ40" s="313">
        <v>-33456</v>
      </c>
      <c r="AR40" s="314">
        <v>-23.9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1141673</v>
      </c>
      <c r="AP41" s="312">
        <v>8096</v>
      </c>
      <c r="AQ41" s="313">
        <v>11199</v>
      </c>
      <c r="AR41" s="314">
        <v>-27.7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5409423</v>
      </c>
      <c r="AN51" s="334">
        <v>36688</v>
      </c>
      <c r="AO51" s="335">
        <v>-11.4</v>
      </c>
      <c r="AP51" s="336">
        <v>66343</v>
      </c>
      <c r="AQ51" s="337">
        <v>43</v>
      </c>
      <c r="AR51" s="338">
        <v>-54.4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3523140</v>
      </c>
      <c r="AN52" s="342">
        <v>23895</v>
      </c>
      <c r="AO52" s="343">
        <v>-20.100000000000001</v>
      </c>
      <c r="AP52" s="344">
        <v>34529</v>
      </c>
      <c r="AQ52" s="345">
        <v>28.4</v>
      </c>
      <c r="AR52" s="346">
        <v>-48.5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5324792</v>
      </c>
      <c r="AN53" s="334">
        <v>36467</v>
      </c>
      <c r="AO53" s="335">
        <v>-0.6</v>
      </c>
      <c r="AP53" s="336">
        <v>56416</v>
      </c>
      <c r="AQ53" s="337">
        <v>-15</v>
      </c>
      <c r="AR53" s="338">
        <v>14.4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3893554</v>
      </c>
      <c r="AN54" s="342">
        <v>26665</v>
      </c>
      <c r="AO54" s="343">
        <v>11.6</v>
      </c>
      <c r="AP54" s="344">
        <v>32623</v>
      </c>
      <c r="AQ54" s="345">
        <v>-5.5</v>
      </c>
      <c r="AR54" s="346">
        <v>17.100000000000001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3531762</v>
      </c>
      <c r="AN55" s="334">
        <v>24517</v>
      </c>
      <c r="AO55" s="335">
        <v>-32.799999999999997</v>
      </c>
      <c r="AP55" s="336">
        <v>49217</v>
      </c>
      <c r="AQ55" s="337">
        <v>-12.8</v>
      </c>
      <c r="AR55" s="338">
        <v>-20</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2377523</v>
      </c>
      <c r="AN56" s="342">
        <v>16504</v>
      </c>
      <c r="AO56" s="343">
        <v>-38.1</v>
      </c>
      <c r="AP56" s="344">
        <v>27232</v>
      </c>
      <c r="AQ56" s="345">
        <v>-16.5</v>
      </c>
      <c r="AR56" s="346">
        <v>-21.6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3764739</v>
      </c>
      <c r="AN57" s="334">
        <v>26417</v>
      </c>
      <c r="AO57" s="335">
        <v>7.7</v>
      </c>
      <c r="AP57" s="336">
        <v>49211</v>
      </c>
      <c r="AQ57" s="337">
        <v>0</v>
      </c>
      <c r="AR57" s="338">
        <v>7.7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2744822</v>
      </c>
      <c r="AN58" s="342">
        <v>19261</v>
      </c>
      <c r="AO58" s="343">
        <v>16.7</v>
      </c>
      <c r="AP58" s="344">
        <v>28367</v>
      </c>
      <c r="AQ58" s="345">
        <v>4.2</v>
      </c>
      <c r="AR58" s="346">
        <v>12.5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4773313</v>
      </c>
      <c r="AN59" s="334">
        <v>33848</v>
      </c>
      <c r="AO59" s="335">
        <v>28.1</v>
      </c>
      <c r="AP59" s="336">
        <v>51738</v>
      </c>
      <c r="AQ59" s="337">
        <v>5.0999999999999996</v>
      </c>
      <c r="AR59" s="338">
        <v>23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3335276</v>
      </c>
      <c r="AN60" s="342">
        <v>23651</v>
      </c>
      <c r="AO60" s="343">
        <v>22.8</v>
      </c>
      <c r="AP60" s="344">
        <v>30360</v>
      </c>
      <c r="AQ60" s="345">
        <v>7</v>
      </c>
      <c r="AR60" s="346">
        <v>15.8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4560806</v>
      </c>
      <c r="AN61" s="349">
        <v>31587</v>
      </c>
      <c r="AO61" s="350">
        <v>-1.8</v>
      </c>
      <c r="AP61" s="351">
        <v>54585</v>
      </c>
      <c r="AQ61" s="352">
        <v>4.0999999999999996</v>
      </c>
      <c r="AR61" s="338">
        <v>-5.9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3174863</v>
      </c>
      <c r="AN62" s="342">
        <v>21995</v>
      </c>
      <c r="AO62" s="343">
        <v>-1.4</v>
      </c>
      <c r="AP62" s="344">
        <v>30622</v>
      </c>
      <c r="AQ62" s="345">
        <v>3.5</v>
      </c>
      <c r="AR62" s="346">
        <v>-4.9000000000000004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hZgiCUhqzKTcJflpZoBdwf93SoodngMJ94nLbLyOkbzWPB9vybyOprWZ+Dw2AhFA20Mdk/6ktylS1cNhivDuaA==" saltValue="uAgv2lHK52tu2FeHghGp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JVc2s+BNCHKB/ilvCscHDFBQ+YONU+/0XfKlmfZaWJWHI3PnUVpt9nFSy+7SgsCWmtI/gpQTcz+cET6CaVOlEg==" saltValue="9qIYH/SS73vX8begJA6GI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nS7coQ2CaYtUrXer3htNyU2djuiSg2a/98FREb1jwCWm+kzkMHdap1/MhhnAa9IM+GltfUBECYEDmz6PBXmhrA==" saltValue="7wyoT9GGat9UcTihiTeKW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7.6</v>
      </c>
      <c r="G47" s="12">
        <v>7.65</v>
      </c>
      <c r="H47" s="12">
        <v>10.050000000000001</v>
      </c>
      <c r="I47" s="12">
        <v>14.68</v>
      </c>
      <c r="J47" s="13">
        <v>17.850000000000001</v>
      </c>
    </row>
    <row r="48" spans="2:10" ht="57.75" customHeight="1" x14ac:dyDescent="0.2">
      <c r="B48" s="14"/>
      <c r="C48" s="1141" t="s">
        <v>4</v>
      </c>
      <c r="D48" s="1141"/>
      <c r="E48" s="1142"/>
      <c r="F48" s="15">
        <v>4.7300000000000004</v>
      </c>
      <c r="G48" s="16">
        <v>5.5</v>
      </c>
      <c r="H48" s="16">
        <v>9.9700000000000006</v>
      </c>
      <c r="I48" s="16">
        <v>12.23</v>
      </c>
      <c r="J48" s="17">
        <v>9.42</v>
      </c>
    </row>
    <row r="49" spans="2:10" ht="57.75" customHeight="1" thickBot="1" x14ac:dyDescent="0.25">
      <c r="B49" s="18"/>
      <c r="C49" s="1143" t="s">
        <v>5</v>
      </c>
      <c r="D49" s="1143"/>
      <c r="E49" s="1144"/>
      <c r="F49" s="19" t="s">
        <v>534</v>
      </c>
      <c r="G49" s="20" t="s">
        <v>535</v>
      </c>
      <c r="H49" s="20">
        <v>5.24</v>
      </c>
      <c r="I49" s="20">
        <v>1.99</v>
      </c>
      <c r="J49" s="21" t="s">
        <v>536</v>
      </c>
    </row>
    <row r="50" spans="2:10" ht="13" x14ac:dyDescent="0.2"/>
  </sheetData>
  <sheetProtection algorithmName="SHA-512" hashValue="xBUSpHKiMVpJT2GhaQiO4D0fQJgp8qi2mBDMXvn91C/ZkmuIuwQMnYglWRETjQkLZRfByQmlmgKPbvpK7cUm1g==" saltValue="tu/7YKzBsaTYI4HQ6Or0i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537</v>
      </c>
      <c r="D34" s="1151"/>
      <c r="E34" s="1152"/>
      <c r="F34" s="32">
        <v>10.47</v>
      </c>
      <c r="G34" s="33">
        <v>10.57</v>
      </c>
      <c r="H34" s="33">
        <v>10.31</v>
      </c>
      <c r="I34" s="33">
        <v>10.01</v>
      </c>
      <c r="J34" s="34">
        <v>9.6199999999999992</v>
      </c>
      <c r="K34" s="22"/>
      <c r="L34" s="22"/>
      <c r="M34" s="22"/>
      <c r="N34" s="22"/>
      <c r="O34" s="22"/>
      <c r="P34" s="22"/>
    </row>
    <row r="35" spans="1:16" ht="39" customHeight="1" x14ac:dyDescent="0.2">
      <c r="A35" s="22"/>
      <c r="B35" s="35"/>
      <c r="C35" s="1145" t="s">
        <v>538</v>
      </c>
      <c r="D35" s="1146"/>
      <c r="E35" s="1147"/>
      <c r="F35" s="36">
        <v>4.63</v>
      </c>
      <c r="G35" s="37">
        <v>5.45</v>
      </c>
      <c r="H35" s="37">
        <v>9.9600000000000009</v>
      </c>
      <c r="I35" s="37">
        <v>12.22</v>
      </c>
      <c r="J35" s="38">
        <v>9.41</v>
      </c>
      <c r="K35" s="22"/>
      <c r="L35" s="22"/>
      <c r="M35" s="22"/>
      <c r="N35" s="22"/>
      <c r="O35" s="22"/>
      <c r="P35" s="22"/>
    </row>
    <row r="36" spans="1:16" ht="39" customHeight="1" x14ac:dyDescent="0.2">
      <c r="A36" s="22"/>
      <c r="B36" s="35"/>
      <c r="C36" s="1145" t="s">
        <v>539</v>
      </c>
      <c r="D36" s="1146"/>
      <c r="E36" s="1147"/>
      <c r="F36" s="36" t="s">
        <v>491</v>
      </c>
      <c r="G36" s="37">
        <v>2.8</v>
      </c>
      <c r="H36" s="37">
        <v>4.3600000000000003</v>
      </c>
      <c r="I36" s="37">
        <v>5.68</v>
      </c>
      <c r="J36" s="38">
        <v>6.88</v>
      </c>
      <c r="K36" s="22"/>
      <c r="L36" s="22"/>
      <c r="M36" s="22"/>
      <c r="N36" s="22"/>
      <c r="O36" s="22"/>
      <c r="P36" s="22"/>
    </row>
    <row r="37" spans="1:16" ht="39" customHeight="1" x14ac:dyDescent="0.2">
      <c r="A37" s="22"/>
      <c r="B37" s="35"/>
      <c r="C37" s="1145" t="s">
        <v>540</v>
      </c>
      <c r="D37" s="1146"/>
      <c r="E37" s="1147"/>
      <c r="F37" s="36">
        <v>3.7</v>
      </c>
      <c r="G37" s="37">
        <v>3.82</v>
      </c>
      <c r="H37" s="37">
        <v>3.88</v>
      </c>
      <c r="I37" s="37">
        <v>4.1100000000000003</v>
      </c>
      <c r="J37" s="38">
        <v>4.2300000000000004</v>
      </c>
      <c r="K37" s="22"/>
      <c r="L37" s="22"/>
      <c r="M37" s="22"/>
      <c r="N37" s="22"/>
      <c r="O37" s="22"/>
      <c r="P37" s="22"/>
    </row>
    <row r="38" spans="1:16" ht="39" customHeight="1" x14ac:dyDescent="0.2">
      <c r="A38" s="22"/>
      <c r="B38" s="35"/>
      <c r="C38" s="1145" t="s">
        <v>541</v>
      </c>
      <c r="D38" s="1146"/>
      <c r="E38" s="1147"/>
      <c r="F38" s="36">
        <v>0.52</v>
      </c>
      <c r="G38" s="37">
        <v>0.61</v>
      </c>
      <c r="H38" s="37">
        <v>0.39</v>
      </c>
      <c r="I38" s="37">
        <v>1.05</v>
      </c>
      <c r="J38" s="38">
        <v>1.0900000000000001</v>
      </c>
      <c r="K38" s="22"/>
      <c r="L38" s="22"/>
      <c r="M38" s="22"/>
      <c r="N38" s="22"/>
      <c r="O38" s="22"/>
      <c r="P38" s="22"/>
    </row>
    <row r="39" spans="1:16" ht="39" customHeight="1" x14ac:dyDescent="0.2">
      <c r="A39" s="22"/>
      <c r="B39" s="35"/>
      <c r="C39" s="1145" t="s">
        <v>542</v>
      </c>
      <c r="D39" s="1146"/>
      <c r="E39" s="1147"/>
      <c r="F39" s="36">
        <v>0</v>
      </c>
      <c r="G39" s="37">
        <v>0.25</v>
      </c>
      <c r="H39" s="37">
        <v>0.22</v>
      </c>
      <c r="I39" s="37">
        <v>0.02</v>
      </c>
      <c r="J39" s="38">
        <v>7.0000000000000007E-2</v>
      </c>
      <c r="K39" s="22"/>
      <c r="L39" s="22"/>
      <c r="M39" s="22"/>
      <c r="N39" s="22"/>
      <c r="O39" s="22"/>
      <c r="P39" s="22"/>
    </row>
    <row r="40" spans="1:16" ht="39" customHeight="1" x14ac:dyDescent="0.2">
      <c r="A40" s="22"/>
      <c r="B40" s="35"/>
      <c r="C40" s="1145" t="s">
        <v>543</v>
      </c>
      <c r="D40" s="1146"/>
      <c r="E40" s="1147"/>
      <c r="F40" s="36">
        <v>0.1</v>
      </c>
      <c r="G40" s="37">
        <v>0.03</v>
      </c>
      <c r="H40" s="37">
        <v>0.03</v>
      </c>
      <c r="I40" s="37">
        <v>0.04</v>
      </c>
      <c r="J40" s="38">
        <v>0.04</v>
      </c>
      <c r="K40" s="22"/>
      <c r="L40" s="22"/>
      <c r="M40" s="22"/>
      <c r="N40" s="22"/>
      <c r="O40" s="22"/>
      <c r="P40" s="22"/>
    </row>
    <row r="41" spans="1:16" ht="39" customHeight="1" x14ac:dyDescent="0.2">
      <c r="A41" s="22"/>
      <c r="B41" s="35"/>
      <c r="C41" s="1145" t="s">
        <v>544</v>
      </c>
      <c r="D41" s="1146"/>
      <c r="E41" s="1147"/>
      <c r="F41" s="36">
        <v>0.01</v>
      </c>
      <c r="G41" s="37">
        <v>0.01</v>
      </c>
      <c r="H41" s="37">
        <v>0</v>
      </c>
      <c r="I41" s="37">
        <v>0</v>
      </c>
      <c r="J41" s="38">
        <v>0.01</v>
      </c>
      <c r="K41" s="22"/>
      <c r="L41" s="22"/>
      <c r="M41" s="22"/>
      <c r="N41" s="22"/>
      <c r="O41" s="22"/>
      <c r="P41" s="22"/>
    </row>
    <row r="42" spans="1:16" ht="39" customHeight="1" x14ac:dyDescent="0.2">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546</v>
      </c>
      <c r="D43" s="1149"/>
      <c r="E43" s="1150"/>
      <c r="F43" s="41">
        <v>0.83</v>
      </c>
      <c r="G43" s="42" t="s">
        <v>491</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GHcyBPeRajKeHY9DpSFM4KnNIvuEFEv2HRI+6gF22wxDJM/IuJEwBuEzR54O9WhcYwktRXWoRXaEbwm00X0tg==" saltValue="XV7DMDFuNp+26y+1fU1f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O48" sqref="O4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4599</v>
      </c>
      <c r="L45" s="60">
        <v>4456</v>
      </c>
      <c r="M45" s="60">
        <v>4399</v>
      </c>
      <c r="N45" s="60">
        <v>4370</v>
      </c>
      <c r="O45" s="61">
        <v>4331</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2">
      <c r="A48" s="48"/>
      <c r="B48" s="1155"/>
      <c r="C48" s="1156"/>
      <c r="D48" s="62"/>
      <c r="E48" s="1161" t="s">
        <v>13</v>
      </c>
      <c r="F48" s="1161"/>
      <c r="G48" s="1161"/>
      <c r="H48" s="1161"/>
      <c r="I48" s="1161"/>
      <c r="J48" s="1162"/>
      <c r="K48" s="63">
        <v>2329</v>
      </c>
      <c r="L48" s="64">
        <v>1711</v>
      </c>
      <c r="M48" s="64">
        <v>1565</v>
      </c>
      <c r="N48" s="64">
        <v>1507</v>
      </c>
      <c r="O48" s="65">
        <v>1535</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491</v>
      </c>
      <c r="L49" s="64" t="s">
        <v>491</v>
      </c>
      <c r="M49" s="64" t="s">
        <v>491</v>
      </c>
      <c r="N49" s="64" t="s">
        <v>491</v>
      </c>
      <c r="O49" s="65" t="s">
        <v>491</v>
      </c>
      <c r="P49" s="48"/>
      <c r="Q49" s="48"/>
      <c r="R49" s="48"/>
      <c r="S49" s="48"/>
      <c r="T49" s="48"/>
      <c r="U49" s="48"/>
    </row>
    <row r="50" spans="1:21" ht="30.75" customHeight="1" x14ac:dyDescent="0.2">
      <c r="A50" s="48"/>
      <c r="B50" s="1155"/>
      <c r="C50" s="1156"/>
      <c r="D50" s="62"/>
      <c r="E50" s="1161" t="s">
        <v>15</v>
      </c>
      <c r="F50" s="1161"/>
      <c r="G50" s="1161"/>
      <c r="H50" s="1161"/>
      <c r="I50" s="1161"/>
      <c r="J50" s="1162"/>
      <c r="K50" s="63">
        <v>196</v>
      </c>
      <c r="L50" s="64">
        <v>341</v>
      </c>
      <c r="M50" s="64">
        <v>173</v>
      </c>
      <c r="N50" s="64">
        <v>178</v>
      </c>
      <c r="O50" s="65">
        <v>183</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5347</v>
      </c>
      <c r="L52" s="64">
        <v>5096</v>
      </c>
      <c r="M52" s="64">
        <v>4971</v>
      </c>
      <c r="N52" s="64">
        <v>4889</v>
      </c>
      <c r="O52" s="65">
        <v>4908</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1777</v>
      </c>
      <c r="L53" s="69">
        <v>1412</v>
      </c>
      <c r="M53" s="69">
        <v>1166</v>
      </c>
      <c r="N53" s="69">
        <v>1166</v>
      </c>
      <c r="O53" s="70">
        <v>1141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ro7Lkbit92KLDpwyyWopx7PgFKRxYzg7yzGFWXD5uewYd7+rq+3mMWagfgCAWZeVkzDF/ciGYTV+H2r3BYvUw==" saltValue="bsTdoqAQYCrFiyr8+Uluc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activeCell="L50" sqref="L50:L52"/>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84" t="s">
        <v>30</v>
      </c>
      <c r="C41" s="1185"/>
      <c r="D41" s="105"/>
      <c r="E41" s="1190" t="s">
        <v>31</v>
      </c>
      <c r="F41" s="1190"/>
      <c r="G41" s="1190"/>
      <c r="H41" s="1191"/>
      <c r="I41" s="355">
        <v>39646</v>
      </c>
      <c r="J41" s="356">
        <v>40036</v>
      </c>
      <c r="K41" s="356">
        <v>39698</v>
      </c>
      <c r="L41" s="356">
        <v>38020</v>
      </c>
      <c r="M41" s="357">
        <v>36829</v>
      </c>
    </row>
    <row r="42" spans="2:13" ht="27.75" customHeight="1" x14ac:dyDescent="0.2">
      <c r="B42" s="1186"/>
      <c r="C42" s="1187"/>
      <c r="D42" s="106"/>
      <c r="E42" s="1192" t="s">
        <v>32</v>
      </c>
      <c r="F42" s="1192"/>
      <c r="G42" s="1192"/>
      <c r="H42" s="1193"/>
      <c r="I42" s="358">
        <v>1135</v>
      </c>
      <c r="J42" s="359">
        <v>539</v>
      </c>
      <c r="K42" s="359">
        <v>361</v>
      </c>
      <c r="L42" s="359">
        <v>183</v>
      </c>
      <c r="M42" s="360" t="s">
        <v>491</v>
      </c>
    </row>
    <row r="43" spans="2:13" ht="27.75" customHeight="1" x14ac:dyDescent="0.2">
      <c r="B43" s="1186"/>
      <c r="C43" s="1187"/>
      <c r="D43" s="106"/>
      <c r="E43" s="1192" t="s">
        <v>33</v>
      </c>
      <c r="F43" s="1192"/>
      <c r="G43" s="1192"/>
      <c r="H43" s="1193"/>
      <c r="I43" s="358">
        <v>23492</v>
      </c>
      <c r="J43" s="359">
        <v>20497</v>
      </c>
      <c r="K43" s="359">
        <v>17623</v>
      </c>
      <c r="L43" s="359">
        <v>16564</v>
      </c>
      <c r="M43" s="360">
        <v>15587</v>
      </c>
    </row>
    <row r="44" spans="2:13" ht="27.75" customHeight="1" x14ac:dyDescent="0.2">
      <c r="B44" s="1186"/>
      <c r="C44" s="1187"/>
      <c r="D44" s="106"/>
      <c r="E44" s="1192" t="s">
        <v>34</v>
      </c>
      <c r="F44" s="1192"/>
      <c r="G44" s="1192"/>
      <c r="H44" s="1193"/>
      <c r="I44" s="358" t="s">
        <v>491</v>
      </c>
      <c r="J44" s="359" t="s">
        <v>491</v>
      </c>
      <c r="K44" s="359" t="s">
        <v>491</v>
      </c>
      <c r="L44" s="359" t="s">
        <v>491</v>
      </c>
      <c r="M44" s="360" t="s">
        <v>491</v>
      </c>
    </row>
    <row r="45" spans="2:13" ht="27.75" customHeight="1" x14ac:dyDescent="0.2">
      <c r="B45" s="1186"/>
      <c r="C45" s="1187"/>
      <c r="D45" s="106"/>
      <c r="E45" s="1192" t="s">
        <v>35</v>
      </c>
      <c r="F45" s="1192"/>
      <c r="G45" s="1192"/>
      <c r="H45" s="1193"/>
      <c r="I45" s="358">
        <v>8437</v>
      </c>
      <c r="J45" s="359">
        <v>8351</v>
      </c>
      <c r="K45" s="359">
        <v>8189</v>
      </c>
      <c r="L45" s="359">
        <v>7855</v>
      </c>
      <c r="M45" s="360">
        <v>8173</v>
      </c>
    </row>
    <row r="46" spans="2:13" ht="27.75" customHeight="1" x14ac:dyDescent="0.2">
      <c r="B46" s="1186"/>
      <c r="C46" s="1187"/>
      <c r="D46" s="107"/>
      <c r="E46" s="1192" t="s">
        <v>36</v>
      </c>
      <c r="F46" s="1192"/>
      <c r="G46" s="1192"/>
      <c r="H46" s="1193"/>
      <c r="I46" s="358">
        <v>8</v>
      </c>
      <c r="J46" s="359">
        <v>4</v>
      </c>
      <c r="K46" s="359">
        <v>5</v>
      </c>
      <c r="L46" s="359">
        <v>10</v>
      </c>
      <c r="M46" s="360">
        <v>18</v>
      </c>
    </row>
    <row r="47" spans="2:13" ht="27.75" customHeight="1" x14ac:dyDescent="0.2">
      <c r="B47" s="1186"/>
      <c r="C47" s="1187"/>
      <c r="D47" s="108"/>
      <c r="E47" s="1194" t="s">
        <v>37</v>
      </c>
      <c r="F47" s="1195"/>
      <c r="G47" s="1195"/>
      <c r="H47" s="1196"/>
      <c r="I47" s="358" t="s">
        <v>491</v>
      </c>
      <c r="J47" s="359" t="s">
        <v>491</v>
      </c>
      <c r="K47" s="359" t="s">
        <v>491</v>
      </c>
      <c r="L47" s="359" t="s">
        <v>491</v>
      </c>
      <c r="M47" s="360" t="s">
        <v>491</v>
      </c>
    </row>
    <row r="48" spans="2:13" ht="27.75" customHeight="1" x14ac:dyDescent="0.2">
      <c r="B48" s="1186"/>
      <c r="C48" s="1187"/>
      <c r="D48" s="106"/>
      <c r="E48" s="1192" t="s">
        <v>38</v>
      </c>
      <c r="F48" s="1192"/>
      <c r="G48" s="1192"/>
      <c r="H48" s="1193"/>
      <c r="I48" s="358" t="s">
        <v>491</v>
      </c>
      <c r="J48" s="359" t="s">
        <v>491</v>
      </c>
      <c r="K48" s="359" t="s">
        <v>491</v>
      </c>
      <c r="L48" s="359" t="s">
        <v>491</v>
      </c>
      <c r="M48" s="360" t="s">
        <v>491</v>
      </c>
    </row>
    <row r="49" spans="2:13" ht="27.75" customHeight="1" x14ac:dyDescent="0.2">
      <c r="B49" s="1188"/>
      <c r="C49" s="1189"/>
      <c r="D49" s="106"/>
      <c r="E49" s="1192" t="s">
        <v>39</v>
      </c>
      <c r="F49" s="1192"/>
      <c r="G49" s="1192"/>
      <c r="H49" s="1193"/>
      <c r="I49" s="358" t="s">
        <v>491</v>
      </c>
      <c r="J49" s="359" t="s">
        <v>491</v>
      </c>
      <c r="K49" s="359" t="s">
        <v>491</v>
      </c>
      <c r="L49" s="359" t="s">
        <v>491</v>
      </c>
      <c r="M49" s="360" t="s">
        <v>491</v>
      </c>
    </row>
    <row r="50" spans="2:13" ht="27.75" customHeight="1" x14ac:dyDescent="0.2">
      <c r="B50" s="1197" t="s">
        <v>40</v>
      </c>
      <c r="C50" s="1198"/>
      <c r="D50" s="109"/>
      <c r="E50" s="1192" t="s">
        <v>41</v>
      </c>
      <c r="F50" s="1192"/>
      <c r="G50" s="1192"/>
      <c r="H50" s="1193"/>
      <c r="I50" s="358">
        <v>16623</v>
      </c>
      <c r="J50" s="359">
        <v>16428</v>
      </c>
      <c r="K50" s="359">
        <v>18361</v>
      </c>
      <c r="L50" s="359">
        <v>19914</v>
      </c>
      <c r="M50" s="360">
        <v>21670</v>
      </c>
    </row>
    <row r="51" spans="2:13" ht="27.75" customHeight="1" x14ac:dyDescent="0.2">
      <c r="B51" s="1186"/>
      <c r="C51" s="1187"/>
      <c r="D51" s="106"/>
      <c r="E51" s="1192" t="s">
        <v>42</v>
      </c>
      <c r="F51" s="1192"/>
      <c r="G51" s="1192"/>
      <c r="H51" s="1193"/>
      <c r="I51" s="358">
        <v>11600</v>
      </c>
      <c r="J51" s="359">
        <v>10186</v>
      </c>
      <c r="K51" s="359">
        <v>8538</v>
      </c>
      <c r="L51" s="359">
        <v>7851</v>
      </c>
      <c r="M51" s="360">
        <v>7519</v>
      </c>
    </row>
    <row r="52" spans="2:13" ht="27.75" customHeight="1" x14ac:dyDescent="0.2">
      <c r="B52" s="1188"/>
      <c r="C52" s="1189"/>
      <c r="D52" s="106"/>
      <c r="E52" s="1192" t="s">
        <v>43</v>
      </c>
      <c r="F52" s="1192"/>
      <c r="G52" s="1192"/>
      <c r="H52" s="1193"/>
      <c r="I52" s="358">
        <v>46428</v>
      </c>
      <c r="J52" s="359">
        <v>46174</v>
      </c>
      <c r="K52" s="359">
        <v>44889</v>
      </c>
      <c r="L52" s="359">
        <v>42982</v>
      </c>
      <c r="M52" s="360">
        <v>41001</v>
      </c>
    </row>
    <row r="53" spans="2:13" ht="27.75" customHeight="1" thickBot="1" x14ac:dyDescent="0.25">
      <c r="B53" s="1199" t="s">
        <v>19</v>
      </c>
      <c r="C53" s="1200"/>
      <c r="D53" s="110"/>
      <c r="E53" s="1201" t="s">
        <v>44</v>
      </c>
      <c r="F53" s="1201"/>
      <c r="G53" s="1201"/>
      <c r="H53" s="1202"/>
      <c r="I53" s="361">
        <v>-1933</v>
      </c>
      <c r="J53" s="362">
        <v>-3362</v>
      </c>
      <c r="K53" s="362">
        <v>-5910</v>
      </c>
      <c r="L53" s="362">
        <v>-8114</v>
      </c>
      <c r="M53" s="363">
        <v>-9583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cu3Azzci277BCteGwVSGNvjW/RdSr98PD5N1eHoPknK+ORCGhUuEuuMbJ3UFRHVJ0L7RnKJuIGMBwg8GCIY+tg==" saltValue="9UetbxtlfUDkU1qPvOpO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H63" sqref="H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531</v>
      </c>
      <c r="G54" s="119" t="s">
        <v>532</v>
      </c>
      <c r="H54" s="120" t="s">
        <v>533</v>
      </c>
    </row>
    <row r="55" spans="2:8" ht="52.5" customHeight="1" x14ac:dyDescent="0.2">
      <c r="B55" s="121"/>
      <c r="C55" s="1211" t="s">
        <v>46</v>
      </c>
      <c r="D55" s="1211"/>
      <c r="E55" s="1212"/>
      <c r="F55" s="122">
        <v>3078</v>
      </c>
      <c r="G55" s="122">
        <v>4378</v>
      </c>
      <c r="H55" s="123">
        <v>5380</v>
      </c>
    </row>
    <row r="56" spans="2:8" ht="52.5" customHeight="1" x14ac:dyDescent="0.2">
      <c r="B56" s="124"/>
      <c r="C56" s="1213" t="s">
        <v>47</v>
      </c>
      <c r="D56" s="1213"/>
      <c r="E56" s="1214"/>
      <c r="F56" s="125">
        <v>1893</v>
      </c>
      <c r="G56" s="125">
        <v>2123</v>
      </c>
      <c r="H56" s="126">
        <v>2534</v>
      </c>
    </row>
    <row r="57" spans="2:8" ht="53.25" customHeight="1" x14ac:dyDescent="0.2">
      <c r="B57" s="124"/>
      <c r="C57" s="1215" t="s">
        <v>48</v>
      </c>
      <c r="D57" s="1215"/>
      <c r="E57" s="1216"/>
      <c r="F57" s="127">
        <v>9756</v>
      </c>
      <c r="G57" s="127">
        <v>9586</v>
      </c>
      <c r="H57" s="128">
        <v>10103</v>
      </c>
    </row>
    <row r="58" spans="2:8" ht="45.75" customHeight="1" x14ac:dyDescent="0.2">
      <c r="B58" s="129"/>
      <c r="C58" s="1203" t="s">
        <v>552</v>
      </c>
      <c r="D58" s="1204"/>
      <c r="E58" s="1205"/>
      <c r="F58" s="130">
        <v>5301</v>
      </c>
      <c r="G58" s="130">
        <v>5297</v>
      </c>
      <c r="H58" s="131">
        <v>5769</v>
      </c>
    </row>
    <row r="59" spans="2:8" ht="45.75" customHeight="1" x14ac:dyDescent="0.2">
      <c r="B59" s="129"/>
      <c r="C59" s="1203" t="s">
        <v>553</v>
      </c>
      <c r="D59" s="1204"/>
      <c r="E59" s="1205"/>
      <c r="F59" s="130">
        <v>1769</v>
      </c>
      <c r="G59" s="130">
        <v>1770</v>
      </c>
      <c r="H59" s="131">
        <v>1770</v>
      </c>
    </row>
    <row r="60" spans="2:8" ht="45.75" customHeight="1" x14ac:dyDescent="0.2">
      <c r="B60" s="129"/>
      <c r="C60" s="1203" t="s">
        <v>554</v>
      </c>
      <c r="D60" s="1204"/>
      <c r="E60" s="1205"/>
      <c r="F60" s="130">
        <v>599</v>
      </c>
      <c r="G60" s="130">
        <v>599</v>
      </c>
      <c r="H60" s="131">
        <v>599</v>
      </c>
    </row>
    <row r="61" spans="2:8" ht="45.75" customHeight="1" x14ac:dyDescent="0.2">
      <c r="B61" s="129"/>
      <c r="C61" s="1203" t="s">
        <v>555</v>
      </c>
      <c r="D61" s="1204"/>
      <c r="E61" s="1205"/>
      <c r="F61" s="130">
        <v>456</v>
      </c>
      <c r="G61" s="130">
        <v>456</v>
      </c>
      <c r="H61" s="131">
        <v>449</v>
      </c>
    </row>
    <row r="62" spans="2:8" ht="45.75" customHeight="1" thickBot="1" x14ac:dyDescent="0.25">
      <c r="B62" s="132"/>
      <c r="C62" s="1206" t="s">
        <v>556</v>
      </c>
      <c r="D62" s="1207"/>
      <c r="E62" s="1208"/>
      <c r="F62" s="133">
        <v>339</v>
      </c>
      <c r="G62" s="133">
        <v>339</v>
      </c>
      <c r="H62" s="134">
        <v>339</v>
      </c>
    </row>
    <row r="63" spans="2:8" ht="52.5" customHeight="1" thickBot="1" x14ac:dyDescent="0.25">
      <c r="B63" s="135"/>
      <c r="C63" s="1209" t="s">
        <v>49</v>
      </c>
      <c r="D63" s="1209"/>
      <c r="E63" s="1210"/>
      <c r="F63" s="136">
        <v>14727</v>
      </c>
      <c r="G63" s="136">
        <v>16088</v>
      </c>
      <c r="H63" s="137">
        <v>18017</v>
      </c>
    </row>
    <row r="64" spans="2:8" ht="13" x14ac:dyDescent="0.2"/>
  </sheetData>
  <sheetProtection algorithmName="SHA-512" hashValue="cKt2TnCFKg2kF8FqllAeatddeBgp/OEqJhOVg5esA9j4PnaV1V8jdSNThzkFQ9rYTXWR/u9tyxcYv4qxIeFEbQ==" saltValue="a3vbVE5LN1JTHleNHlZp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36688</v>
      </c>
      <c r="E3" s="156"/>
      <c r="F3" s="157">
        <v>66343</v>
      </c>
      <c r="G3" s="158"/>
      <c r="H3" s="159"/>
    </row>
    <row r="4" spans="1:8" x14ac:dyDescent="0.2">
      <c r="A4" s="160"/>
      <c r="B4" s="161"/>
      <c r="C4" s="162"/>
      <c r="D4" s="163">
        <v>23895</v>
      </c>
      <c r="E4" s="164"/>
      <c r="F4" s="165">
        <v>34529</v>
      </c>
      <c r="G4" s="166"/>
      <c r="H4" s="167"/>
    </row>
    <row r="5" spans="1:8" x14ac:dyDescent="0.2">
      <c r="A5" s="148" t="s">
        <v>523</v>
      </c>
      <c r="B5" s="153"/>
      <c r="C5" s="154"/>
      <c r="D5" s="155">
        <v>36467</v>
      </c>
      <c r="E5" s="156"/>
      <c r="F5" s="157">
        <v>56416</v>
      </c>
      <c r="G5" s="158"/>
      <c r="H5" s="159"/>
    </row>
    <row r="6" spans="1:8" x14ac:dyDescent="0.2">
      <c r="A6" s="160"/>
      <c r="B6" s="161"/>
      <c r="C6" s="162"/>
      <c r="D6" s="163">
        <v>26665</v>
      </c>
      <c r="E6" s="164"/>
      <c r="F6" s="165">
        <v>32623</v>
      </c>
      <c r="G6" s="166"/>
      <c r="H6" s="167"/>
    </row>
    <row r="7" spans="1:8" x14ac:dyDescent="0.2">
      <c r="A7" s="148" t="s">
        <v>524</v>
      </c>
      <c r="B7" s="153"/>
      <c r="C7" s="154"/>
      <c r="D7" s="155">
        <v>24517</v>
      </c>
      <c r="E7" s="156"/>
      <c r="F7" s="157">
        <v>49217</v>
      </c>
      <c r="G7" s="158"/>
      <c r="H7" s="159"/>
    </row>
    <row r="8" spans="1:8" x14ac:dyDescent="0.2">
      <c r="A8" s="160"/>
      <c r="B8" s="161"/>
      <c r="C8" s="162"/>
      <c r="D8" s="163">
        <v>16504</v>
      </c>
      <c r="E8" s="164"/>
      <c r="F8" s="165">
        <v>27232</v>
      </c>
      <c r="G8" s="166"/>
      <c r="H8" s="167"/>
    </row>
    <row r="9" spans="1:8" x14ac:dyDescent="0.2">
      <c r="A9" s="148" t="s">
        <v>525</v>
      </c>
      <c r="B9" s="153"/>
      <c r="C9" s="154"/>
      <c r="D9" s="155">
        <v>26417</v>
      </c>
      <c r="E9" s="156"/>
      <c r="F9" s="157">
        <v>49211</v>
      </c>
      <c r="G9" s="158"/>
      <c r="H9" s="159"/>
    </row>
    <row r="10" spans="1:8" x14ac:dyDescent="0.2">
      <c r="A10" s="160"/>
      <c r="B10" s="161"/>
      <c r="C10" s="162"/>
      <c r="D10" s="163">
        <v>19261</v>
      </c>
      <c r="E10" s="164"/>
      <c r="F10" s="165">
        <v>28367</v>
      </c>
      <c r="G10" s="166"/>
      <c r="H10" s="167"/>
    </row>
    <row r="11" spans="1:8" x14ac:dyDescent="0.2">
      <c r="A11" s="148" t="s">
        <v>526</v>
      </c>
      <c r="B11" s="153"/>
      <c r="C11" s="154"/>
      <c r="D11" s="155">
        <v>33848</v>
      </c>
      <c r="E11" s="156"/>
      <c r="F11" s="157">
        <v>51738</v>
      </c>
      <c r="G11" s="158"/>
      <c r="H11" s="159"/>
    </row>
    <row r="12" spans="1:8" x14ac:dyDescent="0.2">
      <c r="A12" s="160"/>
      <c r="B12" s="161"/>
      <c r="C12" s="168"/>
      <c r="D12" s="163">
        <v>23651</v>
      </c>
      <c r="E12" s="164"/>
      <c r="F12" s="165">
        <v>30360</v>
      </c>
      <c r="G12" s="166"/>
      <c r="H12" s="167"/>
    </row>
    <row r="13" spans="1:8" x14ac:dyDescent="0.2">
      <c r="A13" s="148"/>
      <c r="B13" s="153"/>
      <c r="C13" s="169"/>
      <c r="D13" s="170">
        <v>31587</v>
      </c>
      <c r="E13" s="171"/>
      <c r="F13" s="172">
        <v>54585</v>
      </c>
      <c r="G13" s="173"/>
      <c r="H13" s="159"/>
    </row>
    <row r="14" spans="1:8" x14ac:dyDescent="0.2">
      <c r="A14" s="160"/>
      <c r="B14" s="161"/>
      <c r="C14" s="162"/>
      <c r="D14" s="163">
        <v>21995</v>
      </c>
      <c r="E14" s="164"/>
      <c r="F14" s="165">
        <v>30622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4.7300000000000004</v>
      </c>
      <c r="C19" s="174">
        <f>ROUND(VALUE(SUBSTITUTE(実質収支比率等に係る経年分析!G$48,"▲","-")),2)</f>
        <v>5.5</v>
      </c>
      <c r="D19" s="174">
        <f>ROUND(VALUE(SUBSTITUTE(実質収支比率等に係る経年分析!H$48,"▲","-")),2)</f>
        <v>9.9700000000000006</v>
      </c>
      <c r="E19" s="174">
        <f>ROUND(VALUE(SUBSTITUTE(実質収支比率等に係る経年分析!I$48,"▲","-")),2)</f>
        <v>12.23</v>
      </c>
      <c r="F19" s="174">
        <f>ROUND(VALUE(SUBSTITUTE(実質収支比率等に係る経年分析!J$48,"▲","-")),2)</f>
        <v>9.42</v>
      </c>
    </row>
    <row r="20" spans="1:11" x14ac:dyDescent="0.2">
      <c r="A20" s="174" t="s">
        <v>53</v>
      </c>
      <c r="B20" s="174">
        <f>ROUND(VALUE(SUBSTITUTE(実質収支比率等に係る経年分析!F$47,"▲","-")),2)</f>
        <v>7.6</v>
      </c>
      <c r="C20" s="174">
        <f>ROUND(VALUE(SUBSTITUTE(実質収支比率等に係る経年分析!G$47,"▲","-")),2)</f>
        <v>7.65</v>
      </c>
      <c r="D20" s="174">
        <f>ROUND(VALUE(SUBSTITUTE(実質収支比率等に係る経年分析!H$47,"▲","-")),2)</f>
        <v>10.050000000000001</v>
      </c>
      <c r="E20" s="174">
        <f>ROUND(VALUE(SUBSTITUTE(実質収支比率等に係る経年分析!I$47,"▲","-")),2)</f>
        <v>14.68</v>
      </c>
      <c r="F20" s="174">
        <f>ROUND(VALUE(SUBSTITUTE(実質収支比率等に係る経年分析!J$47,"▲","-")),2)</f>
        <v>17.850000000000001</v>
      </c>
    </row>
    <row r="21" spans="1:11" x14ac:dyDescent="0.2">
      <c r="A21" s="174" t="s">
        <v>54</v>
      </c>
      <c r="B21" s="174">
        <f>IF(ISNUMBER(VALUE(SUBSTITUTE(実質収支比率等に係る経年分析!F$49,"▲","-"))),ROUND(VALUE(SUBSTITUTE(実質収支比率等に係る経年分析!F$49,"▲","-")),2),NA())</f>
        <v>-3.25</v>
      </c>
      <c r="C21" s="174">
        <f>IF(ISNUMBER(VALUE(SUBSTITUTE(実質収支比率等に係る経年分析!G$49,"▲","-"))),ROUND(VALUE(SUBSTITUTE(実質収支比率等に係る経年分析!G$49,"▲","-")),2),NA())</f>
        <v>-0.57999999999999996</v>
      </c>
      <c r="D21" s="174">
        <f>IF(ISNUMBER(VALUE(SUBSTITUTE(実質収支比率等に係る経年分析!H$49,"▲","-"))),ROUND(VALUE(SUBSTITUTE(実質収支比率等に係る経年分析!H$49,"▲","-")),2),NA())</f>
        <v>5.24</v>
      </c>
      <c r="E21" s="174">
        <f>IF(ISNUMBER(VALUE(SUBSTITUTE(実質収支比率等に係る経年分析!I$49,"▲","-"))),ROUND(VALUE(SUBSTITUTE(実質収支比率等に係る経年分析!I$49,"▲","-")),2),NA())</f>
        <v>1.99</v>
      </c>
      <c r="F21" s="174">
        <f>IF(ISNUMBER(VALUE(SUBSTITUTE(実質収支比率等に係る経年分析!J$49,"▲","-"))),ROUND(VALUE(SUBSTITUTE(実質収支比率等に係る経年分析!J$49,"▲","-")),2),NA())</f>
        <v>-4.66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太陽光発電事業特別会計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1.0900000000000001</v>
      </c>
    </row>
    <row r="33" spans="1:16" x14ac:dyDescent="0.2">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4.1100000000000003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4.2300000000000004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4.3600000000000003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6.88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9.9600000000000009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9.6199999999999992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5347</v>
      </c>
      <c r="E42" s="176"/>
      <c r="F42" s="176"/>
      <c r="G42" s="176">
        <f>'実質公債費比率（分子）の構造'!L$52</f>
        <v>5096</v>
      </c>
      <c r="H42" s="176"/>
      <c r="I42" s="176"/>
      <c r="J42" s="176">
        <f>'実質公債費比率（分子）の構造'!M$52</f>
        <v>4971</v>
      </c>
      <c r="K42" s="176"/>
      <c r="L42" s="176"/>
      <c r="M42" s="176">
        <f>'実質公債費比率（分子）の構造'!N$52</f>
        <v>4889</v>
      </c>
      <c r="N42" s="176"/>
      <c r="O42" s="176"/>
      <c r="P42" s="176">
        <f>'実質公債費比率（分子）の構造'!O$52</f>
        <v>4908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196</v>
      </c>
      <c r="C44" s="176"/>
      <c r="D44" s="176"/>
      <c r="E44" s="176">
        <f>'実質公債費比率（分子）の構造'!L$50</f>
        <v>341</v>
      </c>
      <c r="F44" s="176"/>
      <c r="G44" s="176"/>
      <c r="H44" s="176">
        <f>'実質公債費比率（分子）の構造'!M$50</f>
        <v>173</v>
      </c>
      <c r="I44" s="176"/>
      <c r="J44" s="176"/>
      <c r="K44" s="176">
        <f>'実質公債費比率（分子）の構造'!N$50</f>
        <v>178</v>
      </c>
      <c r="L44" s="176"/>
      <c r="M44" s="176"/>
      <c r="N44" s="176">
        <f>'実質公債費比率（分子）の構造'!O$50</f>
        <v>183</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2329</v>
      </c>
      <c r="C46" s="176"/>
      <c r="D46" s="176"/>
      <c r="E46" s="176">
        <f>'実質公債費比率（分子）の構造'!L$48</f>
        <v>1711</v>
      </c>
      <c r="F46" s="176"/>
      <c r="G46" s="176"/>
      <c r="H46" s="176">
        <f>'実質公債費比率（分子）の構造'!M$48</f>
        <v>1565</v>
      </c>
      <c r="I46" s="176"/>
      <c r="J46" s="176"/>
      <c r="K46" s="176">
        <f>'実質公債費比率（分子）の構造'!N$48</f>
        <v>1507</v>
      </c>
      <c r="L46" s="176"/>
      <c r="M46" s="176"/>
      <c r="N46" s="176">
        <f>'実質公債費比率（分子）の構造'!O$48</f>
        <v>1535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4599</v>
      </c>
      <c r="C49" s="176"/>
      <c r="D49" s="176"/>
      <c r="E49" s="176">
        <f>'実質公債費比率（分子）の構造'!L$45</f>
        <v>4456</v>
      </c>
      <c r="F49" s="176"/>
      <c r="G49" s="176"/>
      <c r="H49" s="176">
        <f>'実質公債費比率（分子）の構造'!M$45</f>
        <v>4399</v>
      </c>
      <c r="I49" s="176"/>
      <c r="J49" s="176"/>
      <c r="K49" s="176">
        <f>'実質公債費比率（分子）の構造'!N$45</f>
        <v>4370</v>
      </c>
      <c r="L49" s="176"/>
      <c r="M49" s="176"/>
      <c r="N49" s="176">
        <f>'実質公債費比率（分子）の構造'!O$45</f>
        <v>4331</v>
      </c>
      <c r="O49" s="176"/>
      <c r="P49" s="176"/>
    </row>
    <row r="50" spans="1:16" x14ac:dyDescent="0.2">
      <c r="A50" s="176" t="s">
        <v>67</v>
      </c>
      <c r="B50" s="176" t="e">
        <f>NA()</f>
        <v>#N/A</v>
      </c>
      <c r="C50" s="176">
        <f>IF(ISNUMBER('実質公債費比率（分子）の構造'!K$53),'実質公債費比率（分子）の構造'!K$53,NA())</f>
        <v>1777</v>
      </c>
      <c r="D50" s="176" t="e">
        <f>NA()</f>
        <v>#N/A</v>
      </c>
      <c r="E50" s="176" t="e">
        <f>NA()</f>
        <v>#N/A</v>
      </c>
      <c r="F50" s="176">
        <f>IF(ISNUMBER('実質公債費比率（分子）の構造'!L$53),'実質公債費比率（分子）の構造'!L$53,NA())</f>
        <v>1412</v>
      </c>
      <c r="G50" s="176" t="e">
        <f>NA()</f>
        <v>#N/A</v>
      </c>
      <c r="H50" s="176" t="e">
        <f>NA()</f>
        <v>#N/A</v>
      </c>
      <c r="I50" s="176">
        <f>IF(ISNUMBER('実質公債費比率（分子）の構造'!M$53),'実質公債費比率（分子）の構造'!M$53,NA())</f>
        <v>1166</v>
      </c>
      <c r="J50" s="176" t="e">
        <f>NA()</f>
        <v>#N/A</v>
      </c>
      <c r="K50" s="176" t="e">
        <f>NA()</f>
        <v>#N/A</v>
      </c>
      <c r="L50" s="176">
        <f>IF(ISNUMBER('実質公債費比率（分子）の構造'!N$53),'実質公債費比率（分子）の構造'!N$53,NA())</f>
        <v>1166</v>
      </c>
      <c r="M50" s="176" t="e">
        <f>NA()</f>
        <v>#N/A</v>
      </c>
      <c r="N50" s="176" t="e">
        <f>NA()</f>
        <v>#N/A</v>
      </c>
      <c r="O50" s="176">
        <f>IF(ISNUMBER('実質公債費比率（分子）の構造'!O$53),'実質公債費比率（分子）の構造'!O$53,NA())</f>
        <v>1141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46428</v>
      </c>
      <c r="E56" s="175"/>
      <c r="F56" s="175"/>
      <c r="G56" s="175">
        <f>'将来負担比率（分子）の構造'!J$52</f>
        <v>46174</v>
      </c>
      <c r="H56" s="175"/>
      <c r="I56" s="175"/>
      <c r="J56" s="175">
        <f>'将来負担比率（分子）の構造'!K$52</f>
        <v>44889</v>
      </c>
      <c r="K56" s="175"/>
      <c r="L56" s="175"/>
      <c r="M56" s="175">
        <f>'将来負担比率（分子）の構造'!L$52</f>
        <v>42982</v>
      </c>
      <c r="N56" s="175"/>
      <c r="O56" s="175"/>
      <c r="P56" s="175">
        <f>'将来負担比率（分子）の構造'!M$52</f>
        <v>41001</v>
      </c>
    </row>
    <row r="57" spans="1:16" x14ac:dyDescent="0.2">
      <c r="A57" s="175" t="s">
        <v>42</v>
      </c>
      <c r="B57" s="175"/>
      <c r="C57" s="175"/>
      <c r="D57" s="175">
        <f>'将来負担比率（分子）の構造'!I$51</f>
        <v>11600</v>
      </c>
      <c r="E57" s="175"/>
      <c r="F57" s="175"/>
      <c r="G57" s="175">
        <f>'将来負担比率（分子）の構造'!J$51</f>
        <v>10186</v>
      </c>
      <c r="H57" s="175"/>
      <c r="I57" s="175"/>
      <c r="J57" s="175">
        <f>'将来負担比率（分子）の構造'!K$51</f>
        <v>8538</v>
      </c>
      <c r="K57" s="175"/>
      <c r="L57" s="175"/>
      <c r="M57" s="175">
        <f>'将来負担比率（分子）の構造'!L$51</f>
        <v>7851</v>
      </c>
      <c r="N57" s="175"/>
      <c r="O57" s="175"/>
      <c r="P57" s="175">
        <f>'将来負担比率（分子）の構造'!M$51</f>
        <v>7519</v>
      </c>
    </row>
    <row r="58" spans="1:16" x14ac:dyDescent="0.2">
      <c r="A58" s="175" t="s">
        <v>41</v>
      </c>
      <c r="B58" s="175"/>
      <c r="C58" s="175"/>
      <c r="D58" s="175">
        <f>'将来負担比率（分子）の構造'!I$50</f>
        <v>16623</v>
      </c>
      <c r="E58" s="175"/>
      <c r="F58" s="175"/>
      <c r="G58" s="175">
        <f>'将来負担比率（分子）の構造'!J$50</f>
        <v>16428</v>
      </c>
      <c r="H58" s="175"/>
      <c r="I58" s="175"/>
      <c r="J58" s="175">
        <f>'将来負担比率（分子）の構造'!K$50</f>
        <v>18361</v>
      </c>
      <c r="K58" s="175"/>
      <c r="L58" s="175"/>
      <c r="M58" s="175">
        <f>'将来負担比率（分子）の構造'!L$50</f>
        <v>19914</v>
      </c>
      <c r="N58" s="175"/>
      <c r="O58" s="175"/>
      <c r="P58" s="175">
        <f>'将来負担比率（分子）の構造'!M$50</f>
        <v>21670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8</v>
      </c>
      <c r="C61" s="175"/>
      <c r="D61" s="175"/>
      <c r="E61" s="175">
        <f>'将来負担比率（分子）の構造'!J$46</f>
        <v>4</v>
      </c>
      <c r="F61" s="175"/>
      <c r="G61" s="175"/>
      <c r="H61" s="175">
        <f>'将来負担比率（分子）の構造'!K$46</f>
        <v>5</v>
      </c>
      <c r="I61" s="175"/>
      <c r="J61" s="175"/>
      <c r="K61" s="175">
        <f>'将来負担比率（分子）の構造'!L$46</f>
        <v>10</v>
      </c>
      <c r="L61" s="175"/>
      <c r="M61" s="175"/>
      <c r="N61" s="175">
        <f>'将来負担比率（分子）の構造'!M$46</f>
        <v>18</v>
      </c>
      <c r="O61" s="175"/>
      <c r="P61" s="175"/>
    </row>
    <row r="62" spans="1:16" x14ac:dyDescent="0.2">
      <c r="A62" s="175" t="s">
        <v>35</v>
      </c>
      <c r="B62" s="175">
        <f>'将来負担比率（分子）の構造'!I$45</f>
        <v>8437</v>
      </c>
      <c r="C62" s="175"/>
      <c r="D62" s="175"/>
      <c r="E62" s="175">
        <f>'将来負担比率（分子）の構造'!J$45</f>
        <v>8351</v>
      </c>
      <c r="F62" s="175"/>
      <c r="G62" s="175"/>
      <c r="H62" s="175">
        <f>'将来負担比率（分子）の構造'!K$45</f>
        <v>8189</v>
      </c>
      <c r="I62" s="175"/>
      <c r="J62" s="175"/>
      <c r="K62" s="175">
        <f>'将来負担比率（分子）の構造'!L$45</f>
        <v>7855</v>
      </c>
      <c r="L62" s="175"/>
      <c r="M62" s="175"/>
      <c r="N62" s="175">
        <f>'将来負担比率（分子）の構造'!M$45</f>
        <v>8173</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23492</v>
      </c>
      <c r="C64" s="175"/>
      <c r="D64" s="175"/>
      <c r="E64" s="175">
        <f>'将来負担比率（分子）の構造'!J$43</f>
        <v>20497</v>
      </c>
      <c r="F64" s="175"/>
      <c r="G64" s="175"/>
      <c r="H64" s="175">
        <f>'将来負担比率（分子）の構造'!K$43</f>
        <v>17623</v>
      </c>
      <c r="I64" s="175"/>
      <c r="J64" s="175"/>
      <c r="K64" s="175">
        <f>'将来負担比率（分子）の構造'!L$43</f>
        <v>16564</v>
      </c>
      <c r="L64" s="175"/>
      <c r="M64" s="175"/>
      <c r="N64" s="175">
        <f>'将来負担比率（分子）の構造'!M$43</f>
        <v>15587</v>
      </c>
      <c r="O64" s="175"/>
      <c r="P64" s="175"/>
    </row>
    <row r="65" spans="1:16" x14ac:dyDescent="0.2">
      <c r="A65" s="175" t="s">
        <v>32</v>
      </c>
      <c r="B65" s="175">
        <f>'将来負担比率（分子）の構造'!I$42</f>
        <v>1135</v>
      </c>
      <c r="C65" s="175"/>
      <c r="D65" s="175"/>
      <c r="E65" s="175">
        <f>'将来負担比率（分子）の構造'!J$42</f>
        <v>539</v>
      </c>
      <c r="F65" s="175"/>
      <c r="G65" s="175"/>
      <c r="H65" s="175">
        <f>'将来負担比率（分子）の構造'!K$42</f>
        <v>361</v>
      </c>
      <c r="I65" s="175"/>
      <c r="J65" s="175"/>
      <c r="K65" s="175">
        <f>'将来負担比率（分子）の構造'!L$42</f>
        <v>183</v>
      </c>
      <c r="L65" s="175"/>
      <c r="M65" s="175"/>
      <c r="N65" s="175" t="str">
        <f>'将来負担比率（分子）の構造'!M$42</f>
        <v>-</v>
      </c>
      <c r="O65" s="175"/>
      <c r="P65" s="175"/>
    </row>
    <row r="66" spans="1:16" x14ac:dyDescent="0.2">
      <c r="A66" s="175" t="s">
        <v>31</v>
      </c>
      <c r="B66" s="175">
        <f>'将来負担比率（分子）の構造'!I$41</f>
        <v>39646</v>
      </c>
      <c r="C66" s="175"/>
      <c r="D66" s="175"/>
      <c r="E66" s="175">
        <f>'将来負担比率（分子）の構造'!J$41</f>
        <v>40036</v>
      </c>
      <c r="F66" s="175"/>
      <c r="G66" s="175"/>
      <c r="H66" s="175">
        <f>'将来負担比率（分子）の構造'!K$41</f>
        <v>39698</v>
      </c>
      <c r="I66" s="175"/>
      <c r="J66" s="175"/>
      <c r="K66" s="175">
        <f>'将来負担比率（分子）の構造'!L$41</f>
        <v>38020</v>
      </c>
      <c r="L66" s="175"/>
      <c r="M66" s="175"/>
      <c r="N66" s="175">
        <f>'将来負担比率（分子）の構造'!M$41</f>
        <v>36829</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3078</v>
      </c>
      <c r="C72" s="179">
        <f>基金残高に係る経年分析!G55</f>
        <v>4378</v>
      </c>
      <c r="D72" s="179">
        <f>基金残高に係る経年分析!H55</f>
        <v>5380</v>
      </c>
    </row>
    <row r="73" spans="1:16" x14ac:dyDescent="0.2">
      <c r="A73" s="178" t="s">
        <v>74</v>
      </c>
      <c r="B73" s="179">
        <f>基金残高に係る経年分析!F56</f>
        <v>1893</v>
      </c>
      <c r="C73" s="179">
        <f>基金残高に係る経年分析!G56</f>
        <v>2123</v>
      </c>
      <c r="D73" s="179">
        <f>基金残高に係る経年分析!H56</f>
        <v>2534</v>
      </c>
    </row>
    <row r="74" spans="1:16" x14ac:dyDescent="0.2">
      <c r="A74" s="178" t="s">
        <v>75</v>
      </c>
      <c r="B74" s="179">
        <f>基金残高に係る経年分析!F57</f>
        <v>9756</v>
      </c>
      <c r="C74" s="179">
        <f>基金残高に係る経年分析!G57</f>
        <v>9586</v>
      </c>
      <c r="D74" s="179">
        <f>基金残高に係る経年分析!H57</f>
        <v>10103</v>
      </c>
    </row>
  </sheetData>
  <sheetProtection algorithmName="SHA-512" hashValue="Q2txRH/kc3M+yeLbDosIYngqz2Hef5RvQQaSy/00p72HTM9nD58QeP6QBaqMafXKz2n9QEdLqwmV8gG3LTS4mg==" saltValue="kuKqQ1srSFnwYHt8wXei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2025-03-12T01:49:36Z</cp:lastPrinted>
  <dcterms:created xsi:type="dcterms:W3CDTF">2025-02-19T01:13:40Z</dcterms:created>
  <dcterms:modified xsi:type="dcterms:W3CDTF">2025-03-19T11:16:31Z</dcterms:modified>
  <cp:category/>
</cp:coreProperties>
</file>