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C7FD2D36-4215-49CD-9430-69F4BF794BC3}" xr6:coauthVersionLast="47" xr6:coauthVersionMax="47" xr10:uidLastSave="{00000000-0000-0000-0000-000000000000}"/>
  <bookViews>
    <workbookView xWindow="75" yWindow="-16320" windowWidth="29040" windowHeight="15840" tabRatio="8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AA33" i="12"/>
  <c r="AA31"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C35" i="10"/>
  <c r="C34" i="10"/>
  <c r="U34" i="10" s="1"/>
  <c r="AM34" i="10" l="1"/>
  <c r="AM35" i="10" s="1"/>
  <c r="BE34"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<sst xmlns="http://schemas.openxmlformats.org/spreadsheetml/2006/main" count="1095" uniqueCount="566">
  <si>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</si>
  <si>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</si>
  <si>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</si>
  <si>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</si>
  <si>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</si>
  <si>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</si>
  <si>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</si>
  <si>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</si>
  <si>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</si>
  <si>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</si>
  <si>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</si>
  <si>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</si>
  <si>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</si>
  <si>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</si>
  <si>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</si>
  <si>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</si>
  <si>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</si>
  <si>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</si>
  <si>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</si>
  <si>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</si>
  <si>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</si>
  <si>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</si>
  <si>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</si>
  <si>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</si>
  <si>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</si>
  <si>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</si>
  <si>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</si>
  <si>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</si>
  <si>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</si>
  <si>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</si>
  <si>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</si>
  <si>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</si>
  <si>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</si>
  <si>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</si>
  <si>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</si>
  <si>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</si>
  <si>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</si>
  <si>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</si>
  <si>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</si>
  <si>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</si>
  <si>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</si>
  <si>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</si>
  <si>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</si>
  <si>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</si>
  <si>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</si>
  <si>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</si>
  <si>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</si>
  <si>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</si>
  <si>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</si>
  <si>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</si>
  <si>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</si>
  <si>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</si>
  <si>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</si>
  <si>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</si>
  <si>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</si>
  <si>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</si>
  <si>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</si>
  <si>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</si>
  <si>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</si>
  <si>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</si>
  <si>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</si>
  <si>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</si>
  <si>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</si>
  <si>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</si>
  <si>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</si>
  <si>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</si>
  <si>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</si>
  <si>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</si>
  <si>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</si>
  <si>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</si>
  <si>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</si>
  <si>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</si>
  <si>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</si>
  <si>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</si>
  <si>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</si>
  <si>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</si>
  <si>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</si>
  <si>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</si>
  <si>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</si>
  <si>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</si>
  <si>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</si>
  <si>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</si>
  <si>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</si>
  <si>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</si>
  <si>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</si>
  <si>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</si>
  <si>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</si>
  <si>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</si>
  <si>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</si>
  <si>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</si>
  <si>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</si>
  <si>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</si>
  <si>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</si>
  <si>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</si>
  <si>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</si>
  <si>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</si>
  <si>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</si>
  <si>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</si>
  <si>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</si>
  <si>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</si>
  <si>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</si>
  <si>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</si>
  <si>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</si>
  <si>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</si>
  <si>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</si>
  <si>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</si>
  <si>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</si>
  <si>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</si>
  <si>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</si>
  <si>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</si>
  <si>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</si>
  <si>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</si>
  <si>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</si>
  <si>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</si>
  <si>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</si>
  <si>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</si>
  <si>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</si>
  <si>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</si>
  <si>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</si>
  <si>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</si>
  <si>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</si>
  <si>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</si>
  <si>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</si>
  <si>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</si>
  <si>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</si>
  <si>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</si>
  <si>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</si>
  <si>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</si>
  <si>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</si>
  <si>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</si>
  <si>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</si>
  <si>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</si>
  <si>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</si>
  <si>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</si>
  <si>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</si>
  <si>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</si>
  <si>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</si>
  <si>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</si>
  <si>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</si>
  <si>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</si>
  <si>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</si>
  <si>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</si>
  <si>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</si>
  <si>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</si>
  <si>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</si>
  <si>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</si>
  <si>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</si>
  <si>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</si>
  <si>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</si>
  <si>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</si>
  <si>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</si>
  <si>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</si>
  <si>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</si>
  <si>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</si>
  <si>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</si>
  <si>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</si>
  <si>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</si>
  <si>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</si>
  <si>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</si>
  <si>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</si>
  <si>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</si>
  <si>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</si>
  <si>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</si>
  <si>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</si>
  <si>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</si>
  <si>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</si>
  <si>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</si>
  <si>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</si>
  <si>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</si>
  <si>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</si>
  <si>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</si>
  <si>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</si>
  <si>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</si>
  <si>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</si>
  <si>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</si>
  <si>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</si>
  <si>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</si>
  <si>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</si>
  <si>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</si>
  <si>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</si>
  <si>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</si>
  <si>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</si>
  <si>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</si>
  <si>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</si>
  <si>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</si>
  <si>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</si>
  <si>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</si>
  <si>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</si>
  <si>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</si>
  <si>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</si>
  <si>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</si>
  <si>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</si>
  <si>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</si>
  <si>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</si>
  <si>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</si>
  <si>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</si>
  <si>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</si>
  <si>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</si>
  <si>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</si>
  <si>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</si>
  <si>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</si>
  <si>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</si>
  <si>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</si>
  <si>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栃木県鹿沼市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</si>
  <si>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</si>
  <si>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</si>
  <si>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</si>
  <si>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</si>
  <si>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</si>
  <si>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</si>
  <si>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</si>
  <si>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</si>
  <si>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</si>
  <si>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</si>
  <si>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</si>
  <si>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</si>
  <si>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</si>
  <si>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</si>
  <si>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</si>
  <si>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</si>
  <si>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</si>
  <si>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</si>
  <si>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</si>
  <si>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</si>
  <si>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</si>
  <si>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</si>
  <si>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</si>
  <si>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</si>
  <si>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</si>
  <si>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</si>
  <si>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</si>
  <si>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</si>
  <si>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</si>
  <si>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</si>
  <si>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</si>
  <si>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</si>
  <si>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</si>
  <si>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</si>
  <si>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</si>
  <si>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</si>
  <si>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</si>
  <si>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</si>
  <si>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</si>
  <si>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</si>
  <si>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</si>
  <si>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</si>
  <si>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</si>
  <si>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</si>
  <si>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</si>
  <si>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</si>
  <si>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</si>
  <si>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</si>
  <si>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</si>
  <si>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</si>
  <si>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</si>
  <si>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</si>
  <si>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</si>
  <si>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</si>
  <si>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</si>
  <si>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</si>
  <si>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</si>
  <si>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</si>
  <si>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</si>
  <si>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</si>
  <si>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</si>
  <si>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</si>
  <si>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</si>
  <si>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</si>
  <si>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</si>
  <si>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</si>
  <si>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</si>
  <si>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</si>
  <si>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</si>
  <si>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</si>
  <si>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</si>
  <si>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</si>
  <si>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</si>
  <si>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</si>
  <si>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</si>
  <si>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</si>
  <si>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</si>
  <si>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</si>
  <si>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</si>
  <si>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</si>
  <si>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</si>
  <si>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</si>
  <si>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</si>
  <si>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</si>
  <si>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</si>
  <si>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</si>
  <si>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</si>
  <si>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</si>
  <si>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</si>
  <si>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</si>
  <si>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</si>
  <si>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</si>
  <si>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</si>
  <si>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</si>
  <si>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</si>
  <si>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</si>
  <si>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</si>
  <si>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</si>
  <si>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</si>
  <si>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</si>
  <si>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</si>
  <si>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</si>
  <si>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</si>
  <si>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</si>
  <si>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</si>
  <si>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</si>
  <si>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</si>
  <si>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</si>
  <si>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</si>
  <si>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</si>
  <si>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</si>
  <si>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</si>
  <si>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</si>
  <si>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</si>
  <si>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</si>
  <si>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</si>
  <si>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</si>
  <si>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</si>
  <si>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</si>
  <si>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</si>
  <si>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</si>
  <si>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</si>
  <si>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</si>
  <si>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</si>
  <si>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</si>
  <si>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</si>
  <si>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</si>
  <si>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</si>
  <si>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</si>
  <si>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</si>
  <si>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</si>
  <si>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</si>
  <si>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</si>
  <si>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</si>
  <si>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</si>
  <si>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</si>
  <si>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</si>
  <si>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</si>
  <si>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</si>
  <si>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</si>
  <si>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</si>
  <si>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</si>
  <si>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</si>
  <si>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</si>
  <si>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</si>
  <si>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</si>
  <si>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</si>
  <si>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</si>
  <si>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</si>
  <si>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</si>
  <si>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栃木県鹿沼市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</si>
  <si>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</si>
  <si>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</si>
  <si>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</si>
  <si>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</si>
  <si>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</si>
  <si>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</si>
  <si>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</si>
  <si>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</si>
  <si>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</si>
  <si>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</si>
  <si>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</si>
  <si>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</si>
  <si>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</si>
  <si>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</si>
  <si>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</si>
  <si>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</si>
  <si>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</si>
  <si>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</si>
  <si>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</si>
  <si>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</si>
  <si>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</si>
  <si>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</si>
  <si>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</si>
  <si>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</si>
  <si>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</si>
  <si>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</si>
  <si>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</si>
  <si>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</si>
  <si>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</si>
  <si>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</si>
  <si>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</si>
  <si>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</si>
  <si>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</si>
  <si>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</si>
  <si>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</si>
  <si>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</si>
  <si>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</si>
  <si>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</si>
  <si>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</si>
  <si>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公設地方卸売市場事業費特別会計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</si>
  <si>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</si>
  <si>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</si>
  <si>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</si>
  <si>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</si>
  <si>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</si>
  <si>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</si>
  <si>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</si>
  <si>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</si>
  <si>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</si>
  <si>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</si>
  <si>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</si>
  <si>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</si>
  <si>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</si>
  <si>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</si>
  <si>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</si>
  <si>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</si>
  <si>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</si>
  <si>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</si>
  <si>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</si>
  <si>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</si>
  <si>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</si>
  <si>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</si>
  <si>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</si>
  <si>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</si>
  <si>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</si>
  <si>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</si>
  <si>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</si>
  <si>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</si>
  <si>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</si>
  <si>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</si>
  <si>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</si>
  <si>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</si>
  <si>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</si>
  <si>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</si>
  <si>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</si>
  <si>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</si>
  <si>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</si>
  <si>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</si>
  <si>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</si>
  <si>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</si>
  <si>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</si>
  <si>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</si>
  <si>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</si>
  <si>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</si>
  <si>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</si>
  <si>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</si>
  <si>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</si>
  <si>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</si>
  <si>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</si>
  <si>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</si>
  <si>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</si>
  <si>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</si>
  <si>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</si>
  <si>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</si>
  <si>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</si>
  <si>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</si>
  <si>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</si>
  <si>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</si>
  <si>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</si>
  <si>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</si>
  <si>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</si>
  <si>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</si>
  <si>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</si>
  <si>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</si>
  <si>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</si>
  <si>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</si>
  <si>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</si>
  <si>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</si>
  <si>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</si>
  <si>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</si>
  <si>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</si>
  <si>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</si>
  <si>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</si>
  <si>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</si>
  <si>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</si>
  <si>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</si>
  <si>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</si>
  <si>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</si>
  <si>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</si>
  <si>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</si>
  <si>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</si>
  <si>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</si>
  <si>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</si>
  <si>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</si>
  <si>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</si>
  <si>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</si>
  <si>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</si>
  <si>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</si>
  <si>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</si>
  <si>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</si>
  <si>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</si>
  <si>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</si>
  <si>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</si>
  <si>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</si>
  <si>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</si>
  <si>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</si>
  <si>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</si>
  <si>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</si>
  <si>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</si>
  <si>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</si>
  <si>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</si>
  <si>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</si>
  <si>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</si>
  <si>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</si>
  <si>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</si>
  <si>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</si>
  <si>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</si>
  <si>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</si>
  <si>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</si>
  <si>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</si>
  <si>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</si>
  <si>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</si>
  <si>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</si>
  <si>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</si>
  <si>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</si>
  <si>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</si>
  <si>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</si>
  <si>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</si>
  <si>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</si>
  <si>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</si>
  <si>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</si>
  <si>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</si>
  <si>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</si>
  <si>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</si>
  <si>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</si>
  <si>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</si>
  <si>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</si>
  <si>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</si>
  <si>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</si>
  <si>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</si>
  <si>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</si>
  <si>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</si>
  <si>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</si>
  <si>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</si>
  <si>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</si>
  <si>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</si>
  <si>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2.26</t>
  </si>
  <si>
    <t>▲ 1.79</t>
  </si>
  <si>
    <t>水道事業会計</t>
  </si>
  <si>
    <t>一般会計</t>
  </si>
  <si>
    <t>下水道事業会計</t>
  </si>
  <si>
    <t>国民健康保険特別会計</t>
  </si>
  <si>
    <t>介護保険特別会計</t>
  </si>
  <si>
    <t>後期高齢者医療特別会計</t>
  </si>
  <si>
    <t>公設地方卸売市場事業費特別会計</t>
  </si>
  <si>
    <t>その他会計（赤字）</t>
  </si>
  <si>
    <t>その他会計（黒字）</t>
  </si>
  <si>
    <t>R01</t>
    <phoneticPr fontId="5"/>
  </si>
  <si>
    <t>R02</t>
    <phoneticPr fontId="5"/>
  </si>
  <si>
    <t>R03</t>
    <phoneticPr fontId="5"/>
  </si>
  <si>
    <t>R04</t>
    <phoneticPr fontId="5"/>
  </si>
  <si>
    <t>R05</t>
    <phoneticPr fontId="5"/>
  </si>
  <si>
    <t>栃木県市町村総合事務組合（一般会計）</t>
    <rPh sb="13" eb="17">
      <t>イッパ</t>
    </rPh>
    <phoneticPr fontId="40"/>
  </si>
  <si>
    <t>―</t>
  </si>
  <si>
    <t>栃木県市町村総合事務組合（特別会計）</t>
    <rPh sb="13" eb="15">
      <t>トクベツ</t>
    </rPh>
    <phoneticPr fontId="40"/>
  </si>
  <si>
    <t>栃木県後期高齢者医療広域連合（一般会計）</t>
  </si>
  <si>
    <t>栃木県後期高齢者医療広域連合（後期高齢者医療特別会計）</t>
  </si>
  <si>
    <t>宇都宮西中核工業団地事務組合（一般会計）</t>
  </si>
  <si>
    <t>宇都宮西中核工業団地事務組合（工業用水道事業会計）</t>
  </si>
  <si>
    <t>鹿沼市農業公社</t>
  </si>
  <si>
    <t>鹿沼市花木センター公社</t>
  </si>
  <si>
    <t>かぬま文化・スポーツ振興財団</t>
  </si>
  <si>
    <t>鹿沼総合食品卸売</t>
  </si>
  <si>
    <t>農業生産法人かぬま</t>
  </si>
  <si>
    <t>鹿沼市勤労者福祉共済会</t>
  </si>
  <si>
    <t>(公共施設整備基金(R05年度末現在))</t>
    <phoneticPr fontId="5"/>
  </si>
  <si>
    <t>(かぬま・あわの振興基金(R05年度末現在))</t>
    <phoneticPr fontId="2"/>
  </si>
  <si>
    <t>(こどもみらい基金(R05年度末現在))</t>
    <phoneticPr fontId="2"/>
  </si>
  <si>
    <t>(森林環境整備促進基金(R05年度末現在))</t>
    <phoneticPr fontId="2"/>
  </si>
  <si>
    <t>(職員退職手当基金(R05年度末現在))</t>
    <rPh sb="1" eb="3">
      <t>ショクイン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</si>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</sst>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9" fillId="0" borderId="102" xfId="14" applyNumberFormat="1" applyFont="1" applyBorder="1" applyAlignment="1" applyProtection="1">
      <alignment horizontal="right" vertical="center" shrinkToFit="1"/>
      <protection locked="0"/>
    </xf>
    <xf numFmtId="0" fontId="39" fillId="0" borderId="102" xfId="15" applyFont="1" applyBorder="1" applyAlignment="1" applyProtection="1">
      <alignment horizontal="left" vertical="center" shrinkToFit="1"/>
      <protection locked="0"/>
    </xf>
    <xf numFmtId="0" fontId="39" fillId="0" borderId="108" xfId="15"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9" fillId="0" borderId="101" xfId="14"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9" fillId="0" borderId="115" xfId="14"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0" fontId="39" fillId="0" borderId="116" xfId="15" applyFont="1" applyBorder="1" applyAlignment="1" applyProtection="1">
      <alignment horizontal="left" vertical="center" shrinkToFit="1"/>
      <protection locked="0"/>
    </xf>
    <xf numFmtId="0" fontId="39" fillId="0" borderId="121" xfId="15"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ABA-441D-B468-1D8F6CA121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41926</c:v>
                </c:pt>
                <c:pt idx="1">
                  <c:v>62785</c:v>
                </c:pt>
                <c:pt idx="2">
                  <c:v>68905</c:v>
                </c:pt>
                <c:pt idx="3">
                  <c:v>69302</c:v>
                </c:pt>
                <c:pt idx="4">
                  <c:v>77405</c:v>
                </c:pt>
              </c:numCache>
            </c:numRef>
          </c:val>
          <c:smooth val="0"/>
          <c:extLst>
            <c:ext xmlns:c16="http://schemas.microsoft.com/office/drawing/2014/chart" uri="{C3380CC4-5D6E-409C-BE32-E72D297353CC}">
              <c16:uniqueId val="{00000001-EABA-441D-B468-1D8F6CA121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7.17</c:v>
                </c:pt>
                <c:pt idx="2">
                  <c:v>6.81</c:v>
                </c:pt>
                <c:pt idx="3">
                  <c:v>5.3</c:v>
                </c:pt>
                <c:pt idx="4">
                  <c:v>5.73</c:v>
                </c:pt>
              </c:numCache>
            </c:numRef>
          </c:val>
          <c:extLst>
            <c:ext xmlns:c16="http://schemas.microsoft.com/office/drawing/2014/chart" uri="{C3380CC4-5D6E-409C-BE32-E72D297353CC}">
              <c16:uniqueId val="{00000000-585F-4F74-8E71-D453BE2A1A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15.52</c:v>
                </c:pt>
                <c:pt idx="1">
                  <c:v>13.95</c:v>
                </c:pt>
                <c:pt idx="2">
                  <c:v>15.12</c:v>
                </c:pt>
                <c:pt idx="3">
                  <c:v>15.42</c:v>
                </c:pt>
                <c:pt idx="4">
                  <c:v>18.260000000000002</c:v>
                </c:pt>
              </c:numCache>
            </c:numRef>
          </c:val>
          <c:extLst>
            <c:ext xmlns:c16="http://schemas.microsoft.com/office/drawing/2014/chart" uri="{C3380CC4-5D6E-409C-BE32-E72D297353CC}">
              <c16:uniqueId val="{00000001-585F-4F74-8E71-D453BE2A1A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1.34</c:v>
                </c:pt>
                <c:pt idx="2">
                  <c:v>1.58</c:v>
                </c:pt>
                <c:pt idx="3">
                  <c:v>-1.79</c:v>
                </c:pt>
                <c:pt idx="4">
                  <c:v>3.46</c:v>
                </c:pt>
              </c:numCache>
            </c:numRef>
          </c:val>
          <c:smooth val="0"/>
          <c:extLst>
            <c:ext xmlns:c16="http://schemas.microsoft.com/office/drawing/2014/chart" uri="{C3380CC4-5D6E-409C-BE32-E72D297353CC}">
              <c16:uniqueId val="{00000002-585F-4F74-8E71-D453BE2A1A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3.81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2A-46A6-A81A-25CC42BDB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A-46A6-A81A-25CC42BDB1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2A-46A6-A81A-25CC42BDB159}"/>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82A-46A6-A81A-25CC42BDB1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0.04</c:v>
                </c:pt>
                <c:pt idx="4">
                  <c:v>#N/A</c:v>
                </c:pt>
                <c:pt idx="5">
                  <c:v>0.02</c:v>
                </c:pt>
                <c:pt idx="6">
                  <c:v>#N/A</c:v>
                </c:pt>
                <c:pt idx="7">
                  <c:v>0.08</c:v>
                </c:pt>
                <c:pt idx="8">
                  <c:v>#N/A</c:v>
                </c:pt>
                <c:pt idx="9">
                  <c:v>7.0000000000000007E-2</c:v>
                </c:pt>
              </c:numCache>
            </c:numRef>
          </c:val>
          <c:extLst>
            <c:ext xmlns:c16="http://schemas.microsoft.com/office/drawing/2014/chart" uri="{C3380CC4-5D6E-409C-BE32-E72D297353CC}">
              <c16:uniqueId val="{00000004-C82A-46A6-A81A-25CC42BDB1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0.74</c:v>
                </c:pt>
                <c:pt idx="2">
                  <c:v>#N/A</c:v>
                </c:pt>
                <c:pt idx="3">
                  <c:v>0.63</c:v>
                </c:pt>
                <c:pt idx="4">
                  <c:v>#N/A</c:v>
                </c:pt>
                <c:pt idx="5">
                  <c:v>0.78</c:v>
                </c:pt>
                <c:pt idx="6">
                  <c:v>#N/A</c:v>
                </c:pt>
                <c:pt idx="7">
                  <c:v>2.09</c:v>
                </c:pt>
                <c:pt idx="8">
                  <c:v>#N/A</c:v>
                </c:pt>
                <c:pt idx="9">
                  <c:v>1.37</c:v>
                </c:pt>
              </c:numCache>
            </c:numRef>
          </c:val>
          <c:extLst>
            <c:ext xmlns:c16="http://schemas.microsoft.com/office/drawing/2014/chart" uri="{C3380CC4-5D6E-409C-BE32-E72D297353CC}">
              <c16:uniqueId val="{00000005-C82A-46A6-A81A-25CC42BDB15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0.75</c:v>
                </c:pt>
                <c:pt idx="2">
                  <c:v>#N/A</c:v>
                </c:pt>
                <c:pt idx="3">
                  <c:v>1.32</c:v>
                </c:pt>
                <c:pt idx="4">
                  <c:v>#N/A</c:v>
                </c:pt>
                <c:pt idx="5">
                  <c:v>1.5</c:v>
                </c:pt>
                <c:pt idx="6">
                  <c:v>#N/A</c:v>
                </c:pt>
                <c:pt idx="7">
                  <c:v>2.0699999999999998</c:v>
                </c:pt>
                <c:pt idx="8">
                  <c:v>#N/A</c:v>
                </c:pt>
                <c:pt idx="9">
                  <c:v>2.2000000000000002</c:v>
                </c:pt>
              </c:numCache>
            </c:numRef>
          </c:val>
          <c:extLst>
            <c:ext xmlns:c16="http://schemas.microsoft.com/office/drawing/2014/chart" uri="{C3380CC4-5D6E-409C-BE32-E72D297353CC}">
              <c16:uniqueId val="{00000006-C82A-46A6-A81A-25CC42BDB15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0.75</c:v>
                </c:pt>
                <c:pt idx="4">
                  <c:v>#N/A</c:v>
                </c:pt>
                <c:pt idx="5">
                  <c:v>1.69</c:v>
                </c:pt>
                <c:pt idx="6">
                  <c:v>#N/A</c:v>
                </c:pt>
                <c:pt idx="7">
                  <c:v>2.2799999999999998</c:v>
                </c:pt>
                <c:pt idx="8">
                  <c:v>#N/A</c:v>
                </c:pt>
                <c:pt idx="9">
                  <c:v>3.61</c:v>
                </c:pt>
              </c:numCache>
            </c:numRef>
          </c:val>
          <c:extLst>
            <c:ext xmlns:c16="http://schemas.microsoft.com/office/drawing/2014/chart" uri="{C3380CC4-5D6E-409C-BE32-E72D297353CC}">
              <c16:uniqueId val="{00000007-C82A-46A6-A81A-25CC42BDB1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7.15</c:v>
                </c:pt>
                <c:pt idx="4">
                  <c:v>#N/A</c:v>
                </c:pt>
                <c:pt idx="5">
                  <c:v>6.8</c:v>
                </c:pt>
                <c:pt idx="6">
                  <c:v>#N/A</c:v>
                </c:pt>
                <c:pt idx="7">
                  <c:v>5.3</c:v>
                </c:pt>
                <c:pt idx="8">
                  <c:v>#N/A</c:v>
                </c:pt>
                <c:pt idx="9">
                  <c:v>5.72</c:v>
                </c:pt>
              </c:numCache>
            </c:numRef>
          </c:val>
          <c:extLst>
            <c:ext xmlns:c16="http://schemas.microsoft.com/office/drawing/2014/chart" uri="{C3380CC4-5D6E-409C-BE32-E72D297353CC}">
              <c16:uniqueId val="{00000008-C82A-46A6-A81A-25CC42BDB1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14.22</c:v>
                </c:pt>
                <c:pt idx="2">
                  <c:v>#N/A</c:v>
                </c:pt>
                <c:pt idx="3">
                  <c:v>14.48</c:v>
                </c:pt>
                <c:pt idx="4">
                  <c:v>#N/A</c:v>
                </c:pt>
                <c:pt idx="5">
                  <c:v>14.17</c:v>
                </c:pt>
                <c:pt idx="6">
                  <c:v>#N/A</c:v>
                </c:pt>
                <c:pt idx="7">
                  <c:v>14.61</c:v>
                </c:pt>
                <c:pt idx="8">
                  <c:v>#N/A</c:v>
                </c:pt>
                <c:pt idx="9">
                  <c:v>14.02</c:v>
                </c:pt>
              </c:numCache>
            </c:numRef>
          </c:val>
          <c:extLst>
            <c:ext xmlns:c16="http://schemas.microsoft.com/office/drawing/2014/chart" uri="{C3380CC4-5D6E-409C-BE32-E72D297353CC}">
              <c16:uniqueId val="{00000009-C82A-46A6-A81A-25CC42BDB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4180</c:v>
                </c:pt>
                <c:pt idx="5">
                  <c:v>3913</c:v>
                </c:pt>
                <c:pt idx="8">
                  <c:v>3699</c:v>
                </c:pt>
                <c:pt idx="11">
                  <c:v>3700</c:v>
                </c:pt>
                <c:pt idx="14">
                  <c:v>3610</c:v>
                </c:pt>
              </c:numCache>
            </c:numRef>
          </c:val>
          <c:extLst>
            <c:ext xmlns:c16="http://schemas.microsoft.com/office/drawing/2014/chart" uri="{C3380CC4-5D6E-409C-BE32-E72D297353CC}">
              <c16:uniqueId val="{00000000-0A68-4218-895B-01B56B2F4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68-4218-895B-01B56B2F4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68-4218-895B-01B56B2F4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16</c:v>
                </c:pt>
                <c:pt idx="6">
                  <c:v>15</c:v>
                </c:pt>
                <c:pt idx="9">
                  <c:v>15</c:v>
                </c:pt>
                <c:pt idx="12">
                  <c:v>0</c:v>
                </c:pt>
              </c:numCache>
            </c:numRef>
          </c:val>
          <c:extLst>
            <c:ext xmlns:c16="http://schemas.microsoft.com/office/drawing/2014/chart" uri="{C3380CC4-5D6E-409C-BE32-E72D297353CC}">
              <c16:uniqueId val="{00000003-0A68-4218-895B-01B56B2F4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1037</c:v>
                </c:pt>
                <c:pt idx="3">
                  <c:v>798</c:v>
                </c:pt>
                <c:pt idx="6">
                  <c:v>703</c:v>
                </c:pt>
                <c:pt idx="9">
                  <c:v>767</c:v>
                </c:pt>
                <c:pt idx="12">
                  <c:v>777</c:v>
                </c:pt>
              </c:numCache>
            </c:numRef>
          </c:val>
          <c:extLst>
            <c:ext xmlns:c16="http://schemas.microsoft.com/office/drawing/2014/chart" uri="{C3380CC4-5D6E-409C-BE32-E72D297353CC}">
              <c16:uniqueId val="{00000004-0A68-4218-895B-01B56B2F4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0A68-4218-895B-01B56B2F4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68-4218-895B-01B56B2F4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3526</c:v>
                </c:pt>
                <c:pt idx="3">
                  <c:v>3319</c:v>
                </c:pt>
                <c:pt idx="6">
                  <c:v>3232</c:v>
                </c:pt>
                <c:pt idx="9">
                  <c:v>3282</c:v>
                </c:pt>
                <c:pt idx="12">
                  <c:v>3337</c:v>
                </c:pt>
              </c:numCache>
            </c:numRef>
          </c:val>
          <c:extLst>
            <c:ext xmlns:c16="http://schemas.microsoft.com/office/drawing/2014/chart" uri="{C3380CC4-5D6E-409C-BE32-E72D297353CC}">
              <c16:uniqueId val="{00000007-0A68-4218-895B-01B56B2F4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501</c:v>
                </c:pt>
                <c:pt idx="2">
                  <c:v>#N/A</c:v>
                </c:pt>
                <c:pt idx="3">
                  <c:v>#N/A</c:v>
                </c:pt>
                <c:pt idx="4">
                  <c:v>322</c:v>
                </c:pt>
                <c:pt idx="5">
                  <c:v>#N/A</c:v>
                </c:pt>
                <c:pt idx="6">
                  <c:v>#N/A</c:v>
                </c:pt>
                <c:pt idx="7">
                  <c:v>353</c:v>
                </c:pt>
                <c:pt idx="8">
                  <c:v>#N/A</c:v>
                </c:pt>
                <c:pt idx="9">
                  <c:v>#N/A</c:v>
                </c:pt>
                <c:pt idx="10">
                  <c:v>466</c:v>
                </c:pt>
                <c:pt idx="11">
                  <c:v>#N/A</c:v>
                </c:pt>
                <c:pt idx="12">
                  <c:v>#N/A</c:v>
                </c:pt>
                <c:pt idx="13">
                  <c:v>606</c:v>
                </c:pt>
                <c:pt idx="14">
                  <c:v>#N/A</c:v>
                </c:pt>
              </c:numCache>
            </c:numRef>
          </c:val>
          <c:smooth val="0"/>
          <c:extLst>
            <c:ext xmlns:c16="http://schemas.microsoft.com/office/drawing/2014/chart" uri="{C3380CC4-5D6E-409C-BE32-E72D297353CC}">
              <c16:uniqueId val="{00000008-0A68-4218-895B-01B56B2F4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33218</c:v>
                </c:pt>
                <c:pt idx="5">
                  <c:v>33371</c:v>
                </c:pt>
                <c:pt idx="8">
                  <c:v>32656</c:v>
                </c:pt>
                <c:pt idx="11">
                  <c:v>31176</c:v>
                </c:pt>
                <c:pt idx="14">
                  <c:v>29090</c:v>
                </c:pt>
              </c:numCache>
            </c:numRef>
          </c:val>
          <c:extLst>
            <c:ext xmlns:c16="http://schemas.microsoft.com/office/drawing/2014/chart" uri="{C3380CC4-5D6E-409C-BE32-E72D297353CC}">
              <c16:uniqueId val="{00000000-CF5B-4EB3-AC2D-4769AFDB18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3854</c:v>
                </c:pt>
                <c:pt idx="5">
                  <c:v>3508</c:v>
                </c:pt>
                <c:pt idx="8">
                  <c:v>3014</c:v>
                </c:pt>
                <c:pt idx="11">
                  <c:v>2632</c:v>
                </c:pt>
                <c:pt idx="14">
                  <c:v>2617</c:v>
                </c:pt>
              </c:numCache>
            </c:numRef>
          </c:val>
          <c:extLst>
            <c:ext xmlns:c16="http://schemas.microsoft.com/office/drawing/2014/chart" uri="{C3380CC4-5D6E-409C-BE32-E72D297353CC}">
              <c16:uniqueId val="{00000001-CF5B-4EB3-AC2D-4769AFDB18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11290</c:v>
                </c:pt>
                <c:pt idx="5">
                  <c:v>9439</c:v>
                </c:pt>
                <c:pt idx="8">
                  <c:v>10710</c:v>
                </c:pt>
                <c:pt idx="11">
                  <c:v>11746</c:v>
                </c:pt>
                <c:pt idx="14">
                  <c:v>12898</c:v>
                </c:pt>
              </c:numCache>
            </c:numRef>
          </c:val>
          <c:extLst>
            <c:ext xmlns:c16="http://schemas.microsoft.com/office/drawing/2014/chart" uri="{C3380CC4-5D6E-409C-BE32-E72D297353CC}">
              <c16:uniqueId val="{00000002-CF5B-4EB3-AC2D-4769AFDB18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B-4EB3-AC2D-4769AFDB18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B-4EB3-AC2D-4769AFDB18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15</c:v>
                </c:pt>
                <c:pt idx="6">
                  <c:v>15</c:v>
                </c:pt>
                <c:pt idx="9">
                  <c:v>14</c:v>
                </c:pt>
                <c:pt idx="12">
                  <c:v>13</c:v>
                </c:pt>
              </c:numCache>
            </c:numRef>
          </c:val>
          <c:extLst>
            <c:ext xmlns:c16="http://schemas.microsoft.com/office/drawing/2014/chart" uri="{C3380CC4-5D6E-409C-BE32-E72D297353CC}">
              <c16:uniqueId val="{00000005-CF5B-4EB3-AC2D-4769AFDB18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6281</c:v>
                </c:pt>
                <c:pt idx="3">
                  <c:v>6115</c:v>
                </c:pt>
                <c:pt idx="6">
                  <c:v>6016</c:v>
                </c:pt>
                <c:pt idx="9">
                  <c:v>5645</c:v>
                </c:pt>
                <c:pt idx="12">
                  <c:v>5762</c:v>
                </c:pt>
              </c:numCache>
            </c:numRef>
          </c:val>
          <c:extLst>
            <c:ext xmlns:c16="http://schemas.microsoft.com/office/drawing/2014/chart" uri="{C3380CC4-5D6E-409C-BE32-E72D297353CC}">
              <c16:uniqueId val="{00000006-CF5B-4EB3-AC2D-4769AFDB18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c:v>
                </c:pt>
                <c:pt idx="3">
                  <c:v>43</c:v>
                </c:pt>
                <c:pt idx="6">
                  <c:v>21</c:v>
                </c:pt>
                <c:pt idx="9">
                  <c:v>0</c:v>
                </c:pt>
                <c:pt idx="12">
                  <c:v>0</c:v>
                </c:pt>
              </c:numCache>
            </c:numRef>
          </c:val>
          <c:extLst>
            <c:ext xmlns:c16="http://schemas.microsoft.com/office/drawing/2014/chart" uri="{C3380CC4-5D6E-409C-BE32-E72D297353CC}">
              <c16:uniqueId val="{00000007-CF5B-4EB3-AC2D-4769AFDB18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10193</c:v>
                </c:pt>
                <c:pt idx="3">
                  <c:v>8923</c:v>
                </c:pt>
                <c:pt idx="6">
                  <c:v>7602</c:v>
                </c:pt>
                <c:pt idx="9">
                  <c:v>6727</c:v>
                </c:pt>
                <c:pt idx="12">
                  <c:v>6507</c:v>
                </c:pt>
              </c:numCache>
            </c:numRef>
          </c:val>
          <c:extLst>
            <c:ext xmlns:c16="http://schemas.microsoft.com/office/drawing/2014/chart" uri="{C3380CC4-5D6E-409C-BE32-E72D297353CC}">
              <c16:uniqueId val="{00000008-CF5B-4EB3-AC2D-4769AFDB18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5B-4EB3-AC2D-4769AFDB18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26060</c:v>
                </c:pt>
                <c:pt idx="3">
                  <c:v>27421</c:v>
                </c:pt>
                <c:pt idx="6">
                  <c:v>28504</c:v>
                </c:pt>
                <c:pt idx="9">
                  <c:v>28857</c:v>
                </c:pt>
                <c:pt idx="12">
                  <c:v>27785</c:v>
                </c:pt>
              </c:numCache>
            </c:numRef>
          </c:val>
          <c:extLst>
            <c:ext xmlns:c16="http://schemas.microsoft.com/office/drawing/2014/chart" uri="{C3380CC4-5D6E-409C-BE32-E72D297353CC}">
              <c16:uniqueId val="{0000000A-CF5B-4EB3-AC2D-4769AFDB18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5B-4EB3-AC2D-4769AFDB18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3642</c:v>
                </c:pt>
                <c:pt idx="1">
                  <c:v>3617</c:v>
                </c:pt>
                <c:pt idx="2">
                  <c:v>4323</c:v>
                </c:pt>
              </c:numCache>
            </c:numRef>
          </c:val>
          <c:extLst>
            <c:ext xmlns:c16="http://schemas.microsoft.com/office/drawing/2014/chart" uri="{C3380CC4-5D6E-409C-BE32-E72D297353CC}">
              <c16:uniqueId val="{00000000-CBAE-4F2C-8672-F55FA0CD5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313</c:v>
                </c:pt>
                <c:pt idx="1">
                  <c:v>314</c:v>
                </c:pt>
                <c:pt idx="2">
                  <c:v>436</c:v>
                </c:pt>
              </c:numCache>
            </c:numRef>
          </c:val>
          <c:extLst>
            <c:ext xmlns:c16="http://schemas.microsoft.com/office/drawing/2014/chart" uri="{C3380CC4-5D6E-409C-BE32-E72D297353CC}">
              <c16:uniqueId val="{00000001-CBAE-4F2C-8672-F55FA0CD5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5288</c:v>
                </c:pt>
                <c:pt idx="1">
                  <c:v>6264</c:v>
                </c:pt>
                <c:pt idx="2">
                  <c:v>6244</c:v>
                </c:pt>
              </c:numCache>
            </c:numRef>
          </c:val>
          <c:extLst>
            <c:ext xmlns:c16="http://schemas.microsoft.com/office/drawing/2014/chart" uri="{C3380CC4-5D6E-409C-BE32-E72D297353CC}">
              <c16:uniqueId val="{00000002-CBAE-4F2C-8672-F55FA0CD50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91.0</a:t>
          </a:r>
          <a:r>
            <a:rPr kumimoji="1" lang="ja-JP" altLang="en-US" sz="1300">
              <a:latin typeface="ＭＳ Ｐゴシック" panose="020B0600070205080204" pitchFamily="50" charset="-128"/>
              <a:ea typeface="ＭＳ Ｐゴシック" panose="020B0600070205080204" pitchFamily="50" charset="-128"/>
            </a:rPr>
            <a:t>％となり前年と比較し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収入については、地方交付税及び臨時財政対策債等が減少となったことが挙げられる。また、支出については、物価高騰対策による扶助費の増や、庁舎建設にかかる市債の償還開始に伴う公債費の増等が挙げられる。引き続き、事務事業の見直しを進めるともに、全ての事務事業の優先度を厳しく点検し、優先度の低い事務事業について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20320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50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146304</xdr:rowOff>
    </xdr:from>
    <xdr:to>
      <xdr:col>19</xdr:col>
      <xdr:colOff>133350</xdr:colOff>
      <xdr:row>61</xdr:row>
      <xdr:rowOff>56642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904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146304</xdr:rowOff>
    </xdr:from>
    <xdr:to>
      <xdr:col>15</xdr:col>
      <xdr:colOff>82550</xdr:colOff>
      <xdr:row>60</xdr:row>
      <xdr:rowOff>141224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9040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282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95504</xdr:rowOff>
    </xdr:from>
    <xdr:to>
      <xdr:col>15</xdr:col>
      <xdr:colOff>133350</xdr:colOff>
      <xdr:row>59</xdr:row>
      <xdr:rowOff>25654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35831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主に定年延長による退職手当の減により、人口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人当たりの人件費、物件費等決算額は減少したが、類似団体や県内平均値と比較すると高い数値となっているため、引き続き定員管理の適正化や物件費等の抑制に努め、事業の効率化に努めていく。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5243</xdr:rowOff>
    </xdr:from>
    <xdr:to>
      <xdr:col>23</xdr:col>
      <xdr:colOff>133350</xdr:colOff>
      <xdr:row>83</xdr:row>
      <xdr:rowOff>27668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35593"/>
          <a:ext cx="8382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148703</xdr:rowOff>
    </xdr:from>
    <xdr:to>
      <xdr:col>19</xdr:col>
      <xdr:colOff>133350</xdr:colOff>
      <xdr:row>83</xdr:row>
      <xdr:rowOff>27668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7603"/>
          <a:ext cx="889000" cy="5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103532</xdr:rowOff>
    </xdr:from>
    <xdr:to>
      <xdr:col>15</xdr:col>
      <xdr:colOff>82550</xdr:colOff>
      <xdr:row>82</xdr:row>
      <xdr:rowOff>148703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2432"/>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23324</xdr:rowOff>
    </xdr:from>
    <xdr:to>
      <xdr:col>11</xdr:col>
      <xdr:colOff>31750</xdr:colOff>
      <xdr:row>82</xdr:row>
      <xdr:rowOff>103532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2224"/>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125893</xdr:rowOff>
    </xdr:from>
    <xdr:to>
      <xdr:col>23</xdr:col>
      <xdr:colOff>184150</xdr:colOff>
      <xdr:row>83</xdr:row>
      <xdr:rowOff>56043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97970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148318</xdr:rowOff>
    </xdr:from>
    <xdr:to>
      <xdr:col>19</xdr:col>
      <xdr:colOff>184150</xdr:colOff>
      <xdr:row>83</xdr:row>
      <xdr:rowOff>78468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63245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97903</xdr:rowOff>
    </xdr:from>
    <xdr:to>
      <xdr:col>15</xdr:col>
      <xdr:colOff>133350</xdr:colOff>
      <xdr:row>83</xdr:row>
      <xdr:rowOff>28053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52732</xdr:rowOff>
    </xdr:from>
    <xdr:to>
      <xdr:col>11</xdr:col>
      <xdr:colOff>82550</xdr:colOff>
      <xdr:row>82</xdr:row>
      <xdr:rowOff>154332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139109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143974</xdr:rowOff>
    </xdr:from>
    <xdr:to>
      <xdr:col>7</xdr:col>
      <xdr:colOff>31750</xdr:colOff>
      <xdr:row>82</xdr:row>
      <xdr:rowOff>74124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前年度と同水準となっており、全国市平均を上回る指数となっているが、引き続き計画的な職員採用や勤務実績に応じた人事評価制度の運用により給与の適正化に努めていく。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定員適正化計画により、職員総数は微減となっているが、人口減少により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人当たりの職員数は微増となった。これまで、清掃、学校給食事業の民間委託や公共施設の指定管理者制度の導入など、職員数の削減に努めてきた。</a:t>
          </a:r>
        </a:p>
        <a:p>
          <a:r>
            <a:rPr kumimoji="1" lang="ja-JP" altLang="en-US" sz="1300">
              <a:latin typeface="ＭＳ Ｐゴシック" panose="020B0600070205080204" pitchFamily="50" charset="-128"/>
              <a:ea typeface="ＭＳ Ｐゴシック" panose="020B0600070205080204" pitchFamily="50" charset="-128"/>
            </a:rPr>
            <a:t>　本市は、ごみ処理業務や消防業務等を直営で担っていることから、一部事務組合で行っている団体と比較すると多い職員数となっているが、今後も民間活用やデジタルの活用等による業務執行の見直しなどを推進しつつ、定員管理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76094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6336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62019</xdr:rowOff>
    </xdr:from>
    <xdr:to>
      <xdr:col>77</xdr:col>
      <xdr:colOff>44450</xdr:colOff>
      <xdr:row>63</xdr:row>
      <xdr:rowOff>72072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6336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57996</xdr:rowOff>
    </xdr:from>
    <xdr:to>
      <xdr:col>72</xdr:col>
      <xdr:colOff>203200</xdr:colOff>
      <xdr:row>63</xdr:row>
      <xdr:rowOff>72072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934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43921</xdr:rowOff>
    </xdr:from>
    <xdr:to>
      <xdr:col>68</xdr:col>
      <xdr:colOff>152400</xdr:colOff>
      <xdr:row>63</xdr:row>
      <xdr:rowOff>57996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4527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11219</xdr:rowOff>
    </xdr:from>
    <xdr:to>
      <xdr:col>77</xdr:col>
      <xdr:colOff>95250</xdr:colOff>
      <xdr:row>63</xdr:row>
      <xdr:rowOff>112819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97596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21272</xdr:rowOff>
    </xdr:from>
    <xdr:to>
      <xdr:col>73</xdr:col>
      <xdr:colOff>44450</xdr:colOff>
      <xdr:row>63</xdr:row>
      <xdr:rowOff>122872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107649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7196</xdr:rowOff>
    </xdr:from>
    <xdr:to>
      <xdr:col>68</xdr:col>
      <xdr:colOff>203200</xdr:colOff>
      <xdr:row>63</xdr:row>
      <xdr:rowOff>108796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93573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164571</xdr:rowOff>
    </xdr:from>
    <xdr:to>
      <xdr:col>64</xdr:col>
      <xdr:colOff>152400</xdr:colOff>
      <xdr:row>63</xdr:row>
      <xdr:rowOff>94721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79498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栃木県及び類似団体と比較しても低い数値となっている。要因のひとつとして、建設事業債の発行に際し、後年度における交付税への算入が見込まれる有利な市債を活用し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期財政健全化推進計画」に基づき、市債発行額の抑制等を図り財政構造の健全性を確保していく。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139446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348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91186</xdr:rowOff>
    </xdr:from>
    <xdr:to>
      <xdr:col>77</xdr:col>
      <xdr:colOff>44450</xdr:colOff>
      <xdr:row>37</xdr:row>
      <xdr:rowOff>100838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4348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139446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4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25908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830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令和元年度以降、引き続き「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」となった。財政調整基金をはじめ、充当可能基金を確保していることや後年度における交付税への算入が見込まれる有利な市債を活用していることが要因となっている。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類似団体の中では引き続き高い数値にある。前年度から減少した要因については定年延長による退職手当の減等によるが、本市はごみ処理・し尿処理・消防業務等を直営で行っていることにより人件費が高い数値で推移している。今後も「定員適正化計画」に基づき、計画的な採用を行うとともに、事務の改善や民間委託等の推進により、職員数と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2903</xdr:rowOff>
    </xdr:from>
    <xdr:to>
      <xdr:col>24</xdr:col>
      <xdr:colOff>25400</xdr:colOff>
      <xdr:row>38</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800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89444</xdr:rowOff>
    </xdr:from>
    <xdr:to>
      <xdr:col>19</xdr:col>
      <xdr:colOff>187325</xdr:colOff>
      <xdr:row>38</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33094"/>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89444</xdr:rowOff>
    </xdr:from>
    <xdr:to>
      <xdr:col>15</xdr:col>
      <xdr:colOff>98425</xdr:colOff>
      <xdr:row>37</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33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33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123553</xdr:rowOff>
    </xdr:from>
    <xdr:to>
      <xdr:col>24</xdr:col>
      <xdr:colOff>76200</xdr:colOff>
      <xdr:row>38</xdr:row>
      <xdr:rowOff>53703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95630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38644</xdr:rowOff>
    </xdr:from>
    <xdr:to>
      <xdr:col>15</xdr:col>
      <xdr:colOff>149225</xdr:colOff>
      <xdr:row>37</xdr:row>
      <xdr:rowOff>140244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125021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38644</xdr:rowOff>
    </xdr:from>
    <xdr:to>
      <xdr:col>6</xdr:col>
      <xdr:colOff>171450</xdr:colOff>
      <xdr:row>37</xdr:row>
      <xdr:rowOff>140244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125021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労務単価の上昇に伴う委託料の増や物価高騰、燃料費の高止まり等により前年度と比較し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ポイント増加しており、類似団体平均と同水準となっている。引き続き「第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期財政健全化推進計画」に基づく歳出の抑制や事業の簡素化・効率化を進め物件費の削減に努めていく。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較すると高い水準となった。「物価高騰緊急支援給付金給付事業費」等により扶助費が増加したことが要因となる。今後は、市単独扶助費や国の制度に上乗せして行っているものについて、費用対効果の観点から検証し、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56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221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ポイント減少したが、全国平均、県平均を上回っている。変動の主な理由は、積立金が減少したことによる。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期財政健全化推進計画」に基づき、歳出の抑制に努める。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61</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45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物価高騰対策事業等を実施したため、前年度と比較し、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全国・類似団体および県平均よりも低い数値を示している。これは、一部事務組合に対する負担金が低いことがあげられる。今後においても補助金・交付金の見直し等により、さらなる健全性を確保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06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471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による元金償還の開始等に伴い公債費は増加となったが、近年において大きな変動はなく、また、全国・県平均及び類似団体平均より低い数値を示している。これは計画的に市債発行を行ってきた成果であ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期財政健全化推進計画」に基づき、計画的に市債の発行を行っていく。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10413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937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60706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ポイント増加し、全国平均および県平均と同水準となっている。今後も「第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76</xdr:row>
      <xdr:rowOff>86995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60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002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743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150495</xdr:rowOff>
    </xdr:from>
    <xdr:to>
      <xdr:col>78</xdr:col>
      <xdr:colOff>120650</xdr:colOff>
      <xdr:row>76</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65422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126600</xdr:rowOff>
    </xdr:from>
    <xdr:to>
      <xdr:col>29</xdr:col>
      <xdr:colOff>127000</xdr:colOff>
      <xdr:row>15</xdr:row>
      <xdr:rowOff>139097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5975"/>
          <a:ext cx="647700" cy="1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111377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0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139097</xdr:rowOff>
    </xdr:from>
    <xdr:to>
      <xdr:col>26</xdr:col>
      <xdr:colOff>50800</xdr:colOff>
      <xdr:row>15</xdr:row>
      <xdr:rowOff>154070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8472"/>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154070</xdr:rowOff>
    </xdr:from>
    <xdr:to>
      <xdr:col>22</xdr:col>
      <xdr:colOff>114300</xdr:colOff>
      <xdr:row>16</xdr:row>
      <xdr:rowOff>22073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3445"/>
          <a:ext cx="698500" cy="3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22073</xdr:rowOff>
    </xdr:from>
    <xdr:to>
      <xdr:col>18</xdr:col>
      <xdr:colOff>177800</xdr:colOff>
      <xdr:row>16</xdr:row>
      <xdr:rowOff>124790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2898"/>
          <a:ext cx="698500" cy="10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75800</xdr:rowOff>
    </xdr:from>
    <xdr:to>
      <xdr:col>29</xdr:col>
      <xdr:colOff>177800</xdr:colOff>
      <xdr:row>16</xdr:row>
      <xdr:rowOff>5950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92327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88297</xdr:rowOff>
    </xdr:from>
    <xdr:to>
      <xdr:col>26</xdr:col>
      <xdr:colOff>101600</xdr:colOff>
      <xdr:row>16</xdr:row>
      <xdr:rowOff>18447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7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28624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103270</xdr:rowOff>
    </xdr:from>
    <xdr:to>
      <xdr:col>22</xdr:col>
      <xdr:colOff>165100</xdr:colOff>
      <xdr:row>16</xdr:row>
      <xdr:rowOff>33420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142723</xdr:rowOff>
    </xdr:from>
    <xdr:to>
      <xdr:col>19</xdr:col>
      <xdr:colOff>38100</xdr:colOff>
      <xdr:row>16</xdr:row>
      <xdr:rowOff>72873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83050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73990</xdr:rowOff>
    </xdr:from>
    <xdr:to>
      <xdr:col>15</xdr:col>
      <xdr:colOff>101600</xdr:colOff>
      <xdr:row>17</xdr:row>
      <xdr:rowOff>4140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120436</xdr:rowOff>
    </xdr:from>
    <xdr:to>
      <xdr:col>29</xdr:col>
      <xdr:colOff>127000</xdr:colOff>
      <xdr:row>36</xdr:row>
      <xdr:rowOff>170271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73686"/>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170271</xdr:rowOff>
    </xdr:from>
    <xdr:to>
      <xdr:col>26</xdr:col>
      <xdr:colOff>50800</xdr:colOff>
      <xdr:row>37</xdr:row>
      <xdr:rowOff>39479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23521"/>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39479</xdr:rowOff>
    </xdr:from>
    <xdr:to>
      <xdr:col>22</xdr:col>
      <xdr:colOff>114300</xdr:colOff>
      <xdr:row>37</xdr:row>
      <xdr:rowOff>50811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64179"/>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163119</xdr:rowOff>
    </xdr:from>
    <xdr:to>
      <xdr:col>18</xdr:col>
      <xdr:colOff>177800</xdr:colOff>
      <xdr:row>37</xdr:row>
      <xdr:rowOff>50811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6369"/>
          <a:ext cx="6985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69636</xdr:rowOff>
    </xdr:from>
    <xdr:to>
      <xdr:col>29</xdr:col>
      <xdr:colOff>177800</xdr:colOff>
      <xdr:row>36</xdr:row>
      <xdr:rowOff>171236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2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41713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9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119471</xdr:rowOff>
    </xdr:from>
    <xdr:to>
      <xdr:col>26</xdr:col>
      <xdr:colOff>101600</xdr:colOff>
      <xdr:row>37</xdr:row>
      <xdr:rowOff>49621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34398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160129</xdr:rowOff>
    </xdr:from>
    <xdr:to>
      <xdr:col>22</xdr:col>
      <xdr:colOff>165100</xdr:colOff>
      <xdr:row>37</xdr:row>
      <xdr:rowOff>90279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3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75056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xdr:rowOff>
    </xdr:from>
    <xdr:to>
      <xdr:col>19</xdr:col>
      <xdr:colOff>38100</xdr:colOff>
      <xdr:row>37</xdr:row>
      <xdr:rowOff>101611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112319</xdr:rowOff>
    </xdr:from>
    <xdr:to>
      <xdr:col>15</xdr:col>
      <xdr:colOff>101600</xdr:colOff>
      <xdr:row>37</xdr:row>
      <xdr:rowOff>42469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32810</xdr:rowOff>
    </xdr:from>
    <xdr:to>
      <xdr:col>24</xdr:col>
      <xdr:colOff>63500</xdr:colOff>
      <xdr:row>34</xdr:row>
      <xdr:rowOff>123641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2110"/>
          <a:ext cx="8382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32810</xdr:rowOff>
    </xdr:from>
    <xdr:to>
      <xdr:col>19</xdr:col>
      <xdr:colOff>177800</xdr:colOff>
      <xdr:row>34</xdr:row>
      <xdr:rowOff>123831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2110"/>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123831</xdr:rowOff>
    </xdr:from>
    <xdr:to>
      <xdr:col>15</xdr:col>
      <xdr:colOff>50800</xdr:colOff>
      <xdr:row>34</xdr:row>
      <xdr:rowOff>150387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3131"/>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150387</xdr:rowOff>
    </xdr:from>
    <xdr:to>
      <xdr:col>10</xdr:col>
      <xdr:colOff>114300</xdr:colOff>
      <xdr:row>35</xdr:row>
      <xdr:rowOff>121603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9687"/>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72841</xdr:rowOff>
    </xdr:from>
    <xdr:to>
      <xdr:col>24</xdr:col>
      <xdr:colOff>114300</xdr:colOff>
      <xdr:row>35</xdr:row>
      <xdr:rowOff>2991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95718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153460</xdr:rowOff>
    </xdr:from>
    <xdr:to>
      <xdr:col>20</xdr:col>
      <xdr:colOff>38100</xdr:colOff>
      <xdr:row>34</xdr:row>
      <xdr:rowOff>83610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100137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73031</xdr:rowOff>
    </xdr:from>
    <xdr:to>
      <xdr:col>15</xdr:col>
      <xdr:colOff>101600</xdr:colOff>
      <xdr:row>35</xdr:row>
      <xdr:rowOff>3181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19708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99587</xdr:rowOff>
    </xdr:from>
    <xdr:to>
      <xdr:col>10</xdr:col>
      <xdr:colOff>165100</xdr:colOff>
      <xdr:row>35</xdr:row>
      <xdr:rowOff>29737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46264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70803</xdr:rowOff>
    </xdr:from>
    <xdr:to>
      <xdr:col>6</xdr:col>
      <xdr:colOff>38100</xdr:colOff>
      <xdr:row>36</xdr:row>
      <xdr:rowOff>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17480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22765</xdr:rowOff>
    </xdr:from>
    <xdr:to>
      <xdr:col>24</xdr:col>
      <xdr:colOff>63500</xdr:colOff>
      <xdr:row>57</xdr:row>
      <xdr:rowOff>64295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95415"/>
          <a:ext cx="8382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22765</xdr:rowOff>
    </xdr:from>
    <xdr:to>
      <xdr:col>19</xdr:col>
      <xdr:colOff>177800</xdr:colOff>
      <xdr:row>57</xdr:row>
      <xdr:rowOff>79611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5415"/>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79611</xdr:rowOff>
    </xdr:from>
    <xdr:to>
      <xdr:col>15</xdr:col>
      <xdr:colOff>50800</xdr:colOff>
      <xdr:row>57</xdr:row>
      <xdr:rowOff>103450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2261"/>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103450</xdr:rowOff>
    </xdr:from>
    <xdr:to>
      <xdr:col>10</xdr:col>
      <xdr:colOff>114300</xdr:colOff>
      <xdr:row>57</xdr:row>
      <xdr:rowOff>141572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6100"/>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13495</xdr:rowOff>
    </xdr:from>
    <xdr:to>
      <xdr:col>24</xdr:col>
      <xdr:colOff>114300</xdr:colOff>
      <xdr:row>57</xdr:row>
      <xdr:rowOff>115095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163372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143415</xdr:rowOff>
    </xdr:from>
    <xdr:to>
      <xdr:col>20</xdr:col>
      <xdr:colOff>38100</xdr:colOff>
      <xdr:row>57</xdr:row>
      <xdr:rowOff>73565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64692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28811</xdr:rowOff>
    </xdr:from>
    <xdr:to>
      <xdr:col>15</xdr:col>
      <xdr:colOff>101600</xdr:colOff>
      <xdr:row>57</xdr:row>
      <xdr:rowOff>130411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121538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52650</xdr:rowOff>
    </xdr:from>
    <xdr:to>
      <xdr:col>10</xdr:col>
      <xdr:colOff>165100</xdr:colOff>
      <xdr:row>57</xdr:row>
      <xdr:rowOff>154250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90772</xdr:rowOff>
    </xdr:from>
    <xdr:to>
      <xdr:col>6</xdr:col>
      <xdr:colOff>38100</xdr:colOff>
      <xdr:row>58</xdr:row>
      <xdr:rowOff>20922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29149</xdr:rowOff>
    </xdr:from>
    <xdr:to>
      <xdr:col>24</xdr:col>
      <xdr:colOff>63500</xdr:colOff>
      <xdr:row>76</xdr:row>
      <xdr:rowOff>43506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59349"/>
          <a:ext cx="8382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43506</xdr:rowOff>
    </xdr:from>
    <xdr:to>
      <xdr:col>19</xdr:col>
      <xdr:colOff>177800</xdr:colOff>
      <xdr:row>76</xdr:row>
      <xdr:rowOff>51643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73706"/>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51643</xdr:rowOff>
    </xdr:from>
    <xdr:to>
      <xdr:col>15</xdr:col>
      <xdr:colOff>50800</xdr:colOff>
      <xdr:row>76</xdr:row>
      <xdr:rowOff>116201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81843"/>
          <a:ext cx="8890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86802</xdr:rowOff>
    </xdr:from>
    <xdr:to>
      <xdr:col>10</xdr:col>
      <xdr:colOff>114300</xdr:colOff>
      <xdr:row>76</xdr:row>
      <xdr:rowOff>116201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7002"/>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149799</xdr:rowOff>
    </xdr:from>
    <xdr:to>
      <xdr:col>24</xdr:col>
      <xdr:colOff>114300</xdr:colOff>
      <xdr:row>76</xdr:row>
      <xdr:rowOff>79949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164156</xdr:rowOff>
    </xdr:from>
    <xdr:to>
      <xdr:col>20</xdr:col>
      <xdr:colOff>38100</xdr:colOff>
      <xdr:row>76</xdr:row>
      <xdr:rowOff>94306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110832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xdr:rowOff>
    </xdr:from>
    <xdr:to>
      <xdr:col>15</xdr:col>
      <xdr:colOff>101600</xdr:colOff>
      <xdr:row>76</xdr:row>
      <xdr:rowOff>102443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118970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65401</xdr:rowOff>
    </xdr:from>
    <xdr:to>
      <xdr:col>10</xdr:col>
      <xdr:colOff>165100</xdr:colOff>
      <xdr:row>76</xdr:row>
      <xdr:rowOff>167001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36002</xdr:rowOff>
    </xdr:from>
    <xdr:to>
      <xdr:col>6</xdr:col>
      <xdr:colOff>38100</xdr:colOff>
      <xdr:row>76</xdr:row>
      <xdr:rowOff>137602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154129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43016</xdr:rowOff>
    </xdr:from>
    <xdr:to>
      <xdr:col>24</xdr:col>
      <xdr:colOff>63500</xdr:colOff>
      <xdr:row>95</xdr:row>
      <xdr:rowOff>124712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0766"/>
          <a:ext cx="838200" cy="8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105367</xdr:rowOff>
    </xdr:from>
    <xdr:to>
      <xdr:col>19</xdr:col>
      <xdr:colOff>177800</xdr:colOff>
      <xdr:row>95</xdr:row>
      <xdr:rowOff>124712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21667"/>
          <a:ext cx="889000" cy="19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105367</xdr:rowOff>
    </xdr:from>
    <xdr:to>
      <xdr:col>15</xdr:col>
      <xdr:colOff>50800</xdr:colOff>
      <xdr:row>96</xdr:row>
      <xdr:rowOff>105266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21667"/>
          <a:ext cx="889000" cy="3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105266</xdr:rowOff>
    </xdr:from>
    <xdr:to>
      <xdr:col>10</xdr:col>
      <xdr:colOff>114300</xdr:colOff>
      <xdr:row>96</xdr:row>
      <xdr:rowOff>120112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64466"/>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163666</xdr:rowOff>
    </xdr:from>
    <xdr:to>
      <xdr:col>24</xdr:col>
      <xdr:colOff>114300</xdr:colOff>
      <xdr:row>95</xdr:row>
      <xdr:rowOff>93816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3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73912</xdr:rowOff>
    </xdr:from>
    <xdr:to>
      <xdr:col>20</xdr:col>
      <xdr:colOff>38100</xdr:colOff>
      <xdr:row>96</xdr:row>
      <xdr:rowOff>4062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20589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54567</xdr:rowOff>
    </xdr:from>
    <xdr:to>
      <xdr:col>15</xdr:col>
      <xdr:colOff>101600</xdr:colOff>
      <xdr:row>94</xdr:row>
      <xdr:rowOff>156167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54466</xdr:rowOff>
    </xdr:from>
    <xdr:to>
      <xdr:col>10</xdr:col>
      <xdr:colOff>165100</xdr:colOff>
      <xdr:row>96</xdr:row>
      <xdr:rowOff>156066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69312</xdr:rowOff>
    </xdr:from>
    <xdr:to>
      <xdr:col>6</xdr:col>
      <xdr:colOff>38100</xdr:colOff>
      <xdr:row>96</xdr:row>
      <xdr:rowOff>170912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42097</xdr:rowOff>
    </xdr:from>
    <xdr:to>
      <xdr:col>54</xdr:col>
      <xdr:colOff>189865</xdr:colOff>
      <xdr:row>38</xdr:row>
      <xdr:rowOff>25505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99947"/>
          <a:ext cx="1270" cy="84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29332</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25505</xdr:rowOff>
    </xdr:from>
    <xdr:to>
      <xdr:col>55</xdr:col>
      <xdr:colOff>88900</xdr:colOff>
      <xdr:row>38</xdr:row>
      <xdr:rowOff>25505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4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160224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42097</xdr:rowOff>
    </xdr:from>
    <xdr:to>
      <xdr:col>55</xdr:col>
      <xdr:colOff>88900</xdr:colOff>
      <xdr:row>33</xdr:row>
      <xdr:rowOff>42097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133052</xdr:rowOff>
    </xdr:from>
    <xdr:to>
      <xdr:col>55</xdr:col>
      <xdr:colOff>0</xdr:colOff>
      <xdr:row>37</xdr:row>
      <xdr:rowOff>144063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476702"/>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157070</xdr:rowOff>
    </xdr:from>
    <xdr:to>
      <xdr:col>55</xdr:col>
      <xdr:colOff>50800</xdr:colOff>
      <xdr:row>36</xdr:row>
      <xdr:rowOff>87220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133052</xdr:rowOff>
    </xdr:from>
    <xdr:to>
      <xdr:col>50</xdr:col>
      <xdr:colOff>114300</xdr:colOff>
      <xdr:row>37</xdr:row>
      <xdr:rowOff>162770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476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154670</xdr:rowOff>
    </xdr:from>
    <xdr:to>
      <xdr:col>50</xdr:col>
      <xdr:colOff>165100</xdr:colOff>
      <xdr:row>36</xdr:row>
      <xdr:rowOff>84820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101347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30306</xdr:rowOff>
    </xdr:from>
    <xdr:to>
      <xdr:col>45</xdr:col>
      <xdr:colOff>177800</xdr:colOff>
      <xdr:row>37</xdr:row>
      <xdr:rowOff>162770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516706"/>
          <a:ext cx="889000" cy="98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13443</xdr:rowOff>
    </xdr:from>
    <xdr:to>
      <xdr:col>46</xdr:col>
      <xdr:colOff>38100</xdr:colOff>
      <xdr:row>36</xdr:row>
      <xdr:rowOff>115043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131570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30306</xdr:rowOff>
    </xdr:from>
    <xdr:to>
      <xdr:col>41</xdr:col>
      <xdr:colOff>50800</xdr:colOff>
      <xdr:row>38</xdr:row>
      <xdr:rowOff>129308</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516706"/>
          <a:ext cx="889000" cy="11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84928</xdr:rowOff>
    </xdr:from>
    <xdr:to>
      <xdr:col>41</xdr:col>
      <xdr:colOff>101600</xdr:colOff>
      <xdr:row>31</xdr:row>
      <xdr:rowOff>15078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133029</xdr:rowOff>
    </xdr:from>
    <xdr:to>
      <xdr:col>36</xdr:col>
      <xdr:colOff>165100</xdr:colOff>
      <xdr:row>37</xdr:row>
      <xdr:rowOff>63179</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93263</xdr:rowOff>
    </xdr:from>
    <xdr:to>
      <xdr:col>55</xdr:col>
      <xdr:colOff>50800</xdr:colOff>
      <xdr:row>38</xdr:row>
      <xdr:rowOff>23413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8190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82252</xdr:rowOff>
    </xdr:from>
    <xdr:to>
      <xdr:col>50</xdr:col>
      <xdr:colOff>165100</xdr:colOff>
      <xdr:row>38</xdr:row>
      <xdr:rowOff>12402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111970</xdr:rowOff>
    </xdr:from>
    <xdr:to>
      <xdr:col>46</xdr:col>
      <xdr:colOff>38100</xdr:colOff>
      <xdr:row>38</xdr:row>
      <xdr:rowOff>42120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4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33247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150956</xdr:rowOff>
    </xdr:from>
    <xdr:to>
      <xdr:col>41</xdr:col>
      <xdr:colOff>101600</xdr:colOff>
      <xdr:row>32</xdr:row>
      <xdr:rowOff>81106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4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72233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5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78508</xdr:rowOff>
    </xdr:from>
    <xdr:to>
      <xdr:col>36</xdr:col>
      <xdr:colOff>165100</xdr:colOff>
      <xdr:row>39</xdr:row>
      <xdr:rowOff>8658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171235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113520</xdr:rowOff>
    </xdr:from>
    <xdr:to>
      <xdr:col>55</xdr:col>
      <xdr:colOff>0</xdr:colOff>
      <xdr:row>55</xdr:row>
      <xdr:rowOff>30276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371820"/>
          <a:ext cx="838200" cy="8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30276</xdr:rowOff>
    </xdr:from>
    <xdr:to>
      <xdr:col>50</xdr:col>
      <xdr:colOff>114300</xdr:colOff>
      <xdr:row>55</xdr:row>
      <xdr:rowOff>34599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460026"/>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34599</xdr:rowOff>
    </xdr:from>
    <xdr:to>
      <xdr:col>45</xdr:col>
      <xdr:colOff>177800</xdr:colOff>
      <xdr:row>55</xdr:row>
      <xdr:rowOff>101219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464349"/>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101219</xdr:rowOff>
    </xdr:from>
    <xdr:to>
      <xdr:col>41</xdr:col>
      <xdr:colOff>50800</xdr:colOff>
      <xdr:row>56</xdr:row>
      <xdr:rowOff>156834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30969"/>
          <a:ext cx="889000" cy="2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62720</xdr:rowOff>
    </xdr:from>
    <xdr:to>
      <xdr:col>55</xdr:col>
      <xdr:colOff>50800</xdr:colOff>
      <xdr:row>54</xdr:row>
      <xdr:rowOff>164320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85597</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17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150926</xdr:rowOff>
    </xdr:from>
    <xdr:to>
      <xdr:col>50</xdr:col>
      <xdr:colOff>165100</xdr:colOff>
      <xdr:row>55</xdr:row>
      <xdr:rowOff>81076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97603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1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155249</xdr:rowOff>
    </xdr:from>
    <xdr:to>
      <xdr:col>46</xdr:col>
      <xdr:colOff>38100</xdr:colOff>
      <xdr:row>55</xdr:row>
      <xdr:rowOff>85399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101926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1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50419</xdr:rowOff>
    </xdr:from>
    <xdr:to>
      <xdr:col>41</xdr:col>
      <xdr:colOff>101600</xdr:colOff>
      <xdr:row>55</xdr:row>
      <xdr:rowOff>152019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143146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5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106034</xdr:rowOff>
    </xdr:from>
    <xdr:to>
      <xdr:col>36</xdr:col>
      <xdr:colOff>165100</xdr:colOff>
      <xdr:row>57</xdr:row>
      <xdr:rowOff>36184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27311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99237</xdr:rowOff>
    </xdr:from>
    <xdr:to>
      <xdr:col>55</xdr:col>
      <xdr:colOff>0</xdr:colOff>
      <xdr:row>78</xdr:row>
      <xdr:rowOff>127051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129437"/>
          <a:ext cx="838200" cy="3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127051</xdr:rowOff>
    </xdr:from>
    <xdr:to>
      <xdr:col>50</xdr:col>
      <xdr:colOff>114300</xdr:colOff>
      <xdr:row>78</xdr:row>
      <xdr:rowOff>133814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500151"/>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67844</xdr:rowOff>
    </xdr:from>
    <xdr:to>
      <xdr:col>45</xdr:col>
      <xdr:colOff>177800</xdr:colOff>
      <xdr:row>78</xdr:row>
      <xdr:rowOff>133814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440944"/>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67844</xdr:rowOff>
    </xdr:from>
    <xdr:to>
      <xdr:col>41</xdr:col>
      <xdr:colOff>50800</xdr:colOff>
      <xdr:row>78</xdr:row>
      <xdr:rowOff>126231</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40944"/>
          <a:ext cx="8890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48437</xdr:rowOff>
    </xdr:from>
    <xdr:to>
      <xdr:col>55</xdr:col>
      <xdr:colOff>50800</xdr:colOff>
      <xdr:row>76</xdr:row>
      <xdr:rowOff>150037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71315</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9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76251</xdr:rowOff>
    </xdr:from>
    <xdr:to>
      <xdr:col>50</xdr:col>
      <xdr:colOff>165100</xdr:colOff>
      <xdr:row>79</xdr:row>
      <xdr:rowOff>6401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168978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83014</xdr:rowOff>
    </xdr:from>
    <xdr:to>
      <xdr:col>46</xdr:col>
      <xdr:colOff>38100</xdr:colOff>
      <xdr:row>79</xdr:row>
      <xdr:rowOff>13164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4291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17044</xdr:rowOff>
    </xdr:from>
    <xdr:to>
      <xdr:col>41</xdr:col>
      <xdr:colOff>101600</xdr:colOff>
      <xdr:row>78</xdr:row>
      <xdr:rowOff>118644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109771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75431</xdr:rowOff>
    </xdr:from>
    <xdr:to>
      <xdr:col>36</xdr:col>
      <xdr:colOff>165100</xdr:colOff>
      <xdr:row>79</xdr:row>
      <xdr:rowOff>5581</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168158</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5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48349</xdr:rowOff>
    </xdr:from>
    <xdr:to>
      <xdr:col>55</xdr:col>
      <xdr:colOff>0</xdr:colOff>
      <xdr:row>96</xdr:row>
      <xdr:rowOff>42202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336099"/>
          <a:ext cx="838200" cy="1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40069</xdr:rowOff>
    </xdr:from>
    <xdr:to>
      <xdr:col>50</xdr:col>
      <xdr:colOff>114300</xdr:colOff>
      <xdr:row>95</xdr:row>
      <xdr:rowOff>48349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32781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40069</xdr:rowOff>
    </xdr:from>
    <xdr:to>
      <xdr:col>45</xdr:col>
      <xdr:colOff>177800</xdr:colOff>
      <xdr:row>95</xdr:row>
      <xdr:rowOff>130290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27819"/>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130290</xdr:rowOff>
    </xdr:from>
    <xdr:to>
      <xdr:col>41</xdr:col>
      <xdr:colOff>50800</xdr:colOff>
      <xdr:row>97</xdr:row>
      <xdr:rowOff>76175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418040"/>
          <a:ext cx="889000" cy="2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162852</xdr:rowOff>
    </xdr:from>
    <xdr:to>
      <xdr:col>55</xdr:col>
      <xdr:colOff>50800</xdr:colOff>
      <xdr:row>96</xdr:row>
      <xdr:rowOff>93002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168999</xdr:rowOff>
    </xdr:from>
    <xdr:to>
      <xdr:col>50</xdr:col>
      <xdr:colOff>165100</xdr:colOff>
      <xdr:row>95</xdr:row>
      <xdr:rowOff>99149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2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115676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0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160719</xdr:rowOff>
    </xdr:from>
    <xdr:to>
      <xdr:col>46</xdr:col>
      <xdr:colOff>38100</xdr:colOff>
      <xdr:row>95</xdr:row>
      <xdr:rowOff>90869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107396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79490</xdr:rowOff>
    </xdr:from>
    <xdr:to>
      <xdr:col>41</xdr:col>
      <xdr:colOff>101600</xdr:colOff>
      <xdr:row>96</xdr:row>
      <xdr:rowOff>9640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26167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25375</xdr:rowOff>
    </xdr:from>
    <xdr:to>
      <xdr:col>36</xdr:col>
      <xdr:colOff>165100</xdr:colOff>
      <xdr:row>97</xdr:row>
      <xdr:rowOff>126975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118102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104084</xdr:rowOff>
    </xdr:from>
    <xdr:to>
      <xdr:col>85</xdr:col>
      <xdr:colOff>127000</xdr:colOff>
      <xdr:row>38</xdr:row>
      <xdr:rowOff>118555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19184"/>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83739</xdr:rowOff>
    </xdr:from>
    <xdr:to>
      <xdr:col>81</xdr:col>
      <xdr:colOff>50800</xdr:colOff>
      <xdr:row>38</xdr:row>
      <xdr:rowOff>104084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27389"/>
          <a:ext cx="8890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45151</xdr:rowOff>
    </xdr:from>
    <xdr:to>
      <xdr:col>76</xdr:col>
      <xdr:colOff>114300</xdr:colOff>
      <xdr:row>37</xdr:row>
      <xdr:rowOff>83739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045901"/>
          <a:ext cx="889000" cy="3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45151</xdr:rowOff>
    </xdr:from>
    <xdr:to>
      <xdr:col>71</xdr:col>
      <xdr:colOff>177800</xdr:colOff>
      <xdr:row>37</xdr:row>
      <xdr:rowOff>52375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045901"/>
          <a:ext cx="889000" cy="3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67755</xdr:rowOff>
    </xdr:from>
    <xdr:to>
      <xdr:col>85</xdr:col>
      <xdr:colOff>177800</xdr:colOff>
      <xdr:row>38</xdr:row>
      <xdr:rowOff>169355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53284</xdr:rowOff>
    </xdr:from>
    <xdr:to>
      <xdr:col>81</xdr:col>
      <xdr:colOff>101600</xdr:colOff>
      <xdr:row>38</xdr:row>
      <xdr:rowOff>154884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146011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32939</xdr:rowOff>
    </xdr:from>
    <xdr:to>
      <xdr:col>76</xdr:col>
      <xdr:colOff>165100</xdr:colOff>
      <xdr:row>37</xdr:row>
      <xdr:rowOff>134539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151066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1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165801</xdr:rowOff>
    </xdr:from>
    <xdr:to>
      <xdr:col>72</xdr:col>
      <xdr:colOff>38100</xdr:colOff>
      <xdr:row>35</xdr:row>
      <xdr:rowOff>95951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9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112478</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7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xdr:rowOff>
    </xdr:from>
    <xdr:to>
      <xdr:col>67</xdr:col>
      <xdr:colOff>101600</xdr:colOff>
      <xdr:row>37</xdr:row>
      <xdr:rowOff>103175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119702</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1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32307</xdr:rowOff>
    </xdr:from>
    <xdr:to>
      <xdr:col>85</xdr:col>
      <xdr:colOff>127000</xdr:colOff>
      <xdr:row>76</xdr:row>
      <xdr:rowOff>42627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62507"/>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42627</xdr:rowOff>
    </xdr:from>
    <xdr:to>
      <xdr:col>81</xdr:col>
      <xdr:colOff>50800</xdr:colOff>
      <xdr:row>76</xdr:row>
      <xdr:rowOff>70450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72827"/>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51281</xdr:rowOff>
    </xdr:from>
    <xdr:to>
      <xdr:col>76</xdr:col>
      <xdr:colOff>114300</xdr:colOff>
      <xdr:row>76</xdr:row>
      <xdr:rowOff>70450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81481"/>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21416</xdr:rowOff>
    </xdr:from>
    <xdr:to>
      <xdr:col>71</xdr:col>
      <xdr:colOff>177800</xdr:colOff>
      <xdr:row>76</xdr:row>
      <xdr:rowOff>51281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51616"/>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152957</xdr:rowOff>
    </xdr:from>
    <xdr:to>
      <xdr:col>85</xdr:col>
      <xdr:colOff>177800</xdr:colOff>
      <xdr:row>76</xdr:row>
      <xdr:rowOff>83107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131384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163277</xdr:rowOff>
    </xdr:from>
    <xdr:to>
      <xdr:col>81</xdr:col>
      <xdr:colOff>101600</xdr:colOff>
      <xdr:row>76</xdr:row>
      <xdr:rowOff>93427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84554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19650</xdr:rowOff>
    </xdr:from>
    <xdr:to>
      <xdr:col>76</xdr:col>
      <xdr:colOff>165100</xdr:colOff>
      <xdr:row>76</xdr:row>
      <xdr:rowOff>121250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481</xdr:rowOff>
    </xdr:from>
    <xdr:to>
      <xdr:col>72</xdr:col>
      <xdr:colOff>38100</xdr:colOff>
      <xdr:row>76</xdr:row>
      <xdr:rowOff>102081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93208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142066</xdr:rowOff>
    </xdr:from>
    <xdr:to>
      <xdr:col>67</xdr:col>
      <xdr:colOff>101600</xdr:colOff>
      <xdr:row>76</xdr:row>
      <xdr:rowOff>72216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63343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64179</xdr:rowOff>
    </xdr:from>
    <xdr:to>
      <xdr:col>85</xdr:col>
      <xdr:colOff>127000</xdr:colOff>
      <xdr:row>97</xdr:row>
      <xdr:rowOff>112835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694829"/>
          <a:ext cx="838200" cy="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64179</xdr:rowOff>
    </xdr:from>
    <xdr:to>
      <xdr:col>81</xdr:col>
      <xdr:colOff>50800</xdr:colOff>
      <xdr:row>97</xdr:row>
      <xdr:rowOff>79350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694829"/>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79350</xdr:rowOff>
    </xdr:from>
    <xdr:to>
      <xdr:col>76</xdr:col>
      <xdr:colOff>114300</xdr:colOff>
      <xdr:row>98</xdr:row>
      <xdr:rowOff>70754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10000"/>
          <a:ext cx="889000" cy="1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53006</xdr:rowOff>
    </xdr:from>
    <xdr:to>
      <xdr:col>71</xdr:col>
      <xdr:colOff>177800</xdr:colOff>
      <xdr:row>98</xdr:row>
      <xdr:rowOff>70754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855106"/>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62035</xdr:rowOff>
    </xdr:from>
    <xdr:to>
      <xdr:col>85</xdr:col>
      <xdr:colOff>177800</xdr:colOff>
      <xdr:row>97</xdr:row>
      <xdr:rowOff>163635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40462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13379</xdr:rowOff>
    </xdr:from>
    <xdr:to>
      <xdr:col>81</xdr:col>
      <xdr:colOff>101600</xdr:colOff>
      <xdr:row>97</xdr:row>
      <xdr:rowOff>114979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131506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28550</xdr:rowOff>
    </xdr:from>
    <xdr:to>
      <xdr:col>76</xdr:col>
      <xdr:colOff>165100</xdr:colOff>
      <xdr:row>97</xdr:row>
      <xdr:rowOff>130150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121277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19954</xdr:rowOff>
    </xdr:from>
    <xdr:to>
      <xdr:col>72</xdr:col>
      <xdr:colOff>38100</xdr:colOff>
      <xdr:row>98</xdr:row>
      <xdr:rowOff>121554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112681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2206</xdr:rowOff>
    </xdr:from>
    <xdr:to>
      <xdr:col>67</xdr:col>
      <xdr:colOff>101600</xdr:colOff>
      <xdr:row>98</xdr:row>
      <xdr:rowOff>103806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94933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8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57359</xdr:rowOff>
    </xdr:from>
    <xdr:to>
      <xdr:col>116</xdr:col>
      <xdr:colOff>63500</xdr:colOff>
      <xdr:row>38</xdr:row>
      <xdr:rowOff>64216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7245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35550</xdr:rowOff>
    </xdr:from>
    <xdr:to>
      <xdr:col>111</xdr:col>
      <xdr:colOff>177800</xdr:colOff>
      <xdr:row>38</xdr:row>
      <xdr:rowOff>57359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550650"/>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35550</xdr:rowOff>
    </xdr:from>
    <xdr:to>
      <xdr:col>107</xdr:col>
      <xdr:colOff>50800</xdr:colOff>
      <xdr:row>38</xdr:row>
      <xdr:rowOff>81773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50650"/>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81773</xdr:rowOff>
    </xdr:from>
    <xdr:to>
      <xdr:col>102</xdr:col>
      <xdr:colOff>114300</xdr:colOff>
      <xdr:row>38</xdr:row>
      <xdr:rowOff>115560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59687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13416</xdr:rowOff>
    </xdr:from>
    <xdr:to>
      <xdr:col>116</xdr:col>
      <xdr:colOff>114300</xdr:colOff>
      <xdr:row>38</xdr:row>
      <xdr:rowOff>115016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99793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6559</xdr:rowOff>
    </xdr:from>
    <xdr:to>
      <xdr:col>112</xdr:col>
      <xdr:colOff>38100</xdr:colOff>
      <xdr:row>38</xdr:row>
      <xdr:rowOff>108159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99286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1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156200</xdr:rowOff>
    </xdr:from>
    <xdr:to>
      <xdr:col>107</xdr:col>
      <xdr:colOff>101600</xdr:colOff>
      <xdr:row>38</xdr:row>
      <xdr:rowOff>86350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77477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59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30973</xdr:rowOff>
    </xdr:from>
    <xdr:to>
      <xdr:col>102</xdr:col>
      <xdr:colOff>165100</xdr:colOff>
      <xdr:row>38</xdr:row>
      <xdr:rowOff>132573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123700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6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64760</xdr:rowOff>
    </xdr:from>
    <xdr:to>
      <xdr:col>98</xdr:col>
      <xdr:colOff>38100</xdr:colOff>
      <xdr:row>38</xdr:row>
      <xdr:rowOff>166360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157487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67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36106</xdr:rowOff>
    </xdr:from>
    <xdr:to>
      <xdr:col>116</xdr:col>
      <xdr:colOff>63500</xdr:colOff>
      <xdr:row>56</xdr:row>
      <xdr:rowOff>97219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37306"/>
          <a:ext cx="8382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120002</xdr:rowOff>
    </xdr:from>
    <xdr:to>
      <xdr:col>111</xdr:col>
      <xdr:colOff>177800</xdr:colOff>
      <xdr:row>56</xdr:row>
      <xdr:rowOff>36106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549752"/>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105334</xdr:rowOff>
    </xdr:from>
    <xdr:to>
      <xdr:col>107</xdr:col>
      <xdr:colOff>50800</xdr:colOff>
      <xdr:row>55</xdr:row>
      <xdr:rowOff>120002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192184"/>
          <a:ext cx="889000" cy="3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105334</xdr:rowOff>
    </xdr:from>
    <xdr:to>
      <xdr:col>102</xdr:col>
      <xdr:colOff>114300</xdr:colOff>
      <xdr:row>55</xdr:row>
      <xdr:rowOff>129604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192184"/>
          <a:ext cx="8890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46419</xdr:rowOff>
    </xdr:from>
    <xdr:to>
      <xdr:col>116</xdr:col>
      <xdr:colOff>114300</xdr:colOff>
      <xdr:row>56</xdr:row>
      <xdr:rowOff>148019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69296</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156756</xdr:rowOff>
    </xdr:from>
    <xdr:to>
      <xdr:col>112</xdr:col>
      <xdr:colOff>38100</xdr:colOff>
      <xdr:row>56</xdr:row>
      <xdr:rowOff>86906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103433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69202</xdr:rowOff>
    </xdr:from>
    <xdr:to>
      <xdr:col>107</xdr:col>
      <xdr:colOff>101600</xdr:colOff>
      <xdr:row>55</xdr:row>
      <xdr:rowOff>170802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4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15879</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2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54534</xdr:rowOff>
    </xdr:from>
    <xdr:to>
      <xdr:col>102</xdr:col>
      <xdr:colOff>165100</xdr:colOff>
      <xdr:row>53</xdr:row>
      <xdr:rowOff>156134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1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1211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9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78804</xdr:rowOff>
    </xdr:from>
    <xdr:to>
      <xdr:col>98</xdr:col>
      <xdr:colOff>38100</xdr:colOff>
      <xdr:row>56</xdr:row>
      <xdr:rowOff>8954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25481</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2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169990</xdr:rowOff>
    </xdr:from>
    <xdr:to>
      <xdr:col>116</xdr:col>
      <xdr:colOff>63500</xdr:colOff>
      <xdr:row>77</xdr:row>
      <xdr:rowOff>13491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00190"/>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13491</xdr:rowOff>
    </xdr:from>
    <xdr:to>
      <xdr:col>111</xdr:col>
      <xdr:colOff>177800</xdr:colOff>
      <xdr:row>77</xdr:row>
      <xdr:rowOff>17376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1514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16782</xdr:rowOff>
    </xdr:from>
    <xdr:to>
      <xdr:col>107</xdr:col>
      <xdr:colOff>50800</xdr:colOff>
      <xdr:row>77</xdr:row>
      <xdr:rowOff>17376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843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1718</xdr:rowOff>
    </xdr:from>
    <xdr:to>
      <xdr:col>102</xdr:col>
      <xdr:colOff>114300</xdr:colOff>
      <xdr:row>77</xdr:row>
      <xdr:rowOff>16782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31918"/>
          <a:ext cx="8890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119190</xdr:rowOff>
    </xdr:from>
    <xdr:to>
      <xdr:col>116</xdr:col>
      <xdr:colOff>114300</xdr:colOff>
      <xdr:row>77</xdr:row>
      <xdr:rowOff>49340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97617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134141</xdr:rowOff>
    </xdr:from>
    <xdr:to>
      <xdr:col>112</xdr:col>
      <xdr:colOff>38100</xdr:colOff>
      <xdr:row>77</xdr:row>
      <xdr:rowOff>64291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138026</xdr:rowOff>
    </xdr:from>
    <xdr:to>
      <xdr:col>107</xdr:col>
      <xdr:colOff>101600</xdr:colOff>
      <xdr:row>77</xdr:row>
      <xdr:rowOff>68176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59303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137432</xdr:rowOff>
    </xdr:from>
    <xdr:to>
      <xdr:col>102</xdr:col>
      <xdr:colOff>165100</xdr:colOff>
      <xdr:row>77</xdr:row>
      <xdr:rowOff>67582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122367</xdr:rowOff>
    </xdr:from>
    <xdr:to>
      <xdr:col>98</xdr:col>
      <xdr:colOff>38100</xdr:colOff>
      <xdr:row>76</xdr:row>
      <xdr:rowOff>52518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69044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義務的経費については、定年延長による退職手当の減などにより人件費は減少したが、「物価高騰緊急支援給付金給付事業費」等により扶助費が、庁舎建設による元金償還の開始等に伴い公債費が増加した。投資的経費については、ごみ処理施設や水源地域振興拠点施設の整備により普通建設事業費が増加している。</a:t>
          </a: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期財政健全化推進計画」に基づき、経常経費の削減等、健全財政運営の確保に向けた不断の取り組みが必要である。</a:t>
          </a:r>
        </a:p>
        <a:p>
          <a:r>
            <a:rPr kumimoji="1" lang="ja-JP" altLang="en-US" sz="1300">
              <a:latin typeface="ＭＳ Ｐゴシック" panose="020B0600070205080204" pitchFamily="50" charset="-128"/>
              <a:ea typeface="ＭＳ Ｐゴシック" panose="020B0600070205080204" pitchFamily="50" charset="-128"/>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40031</xdr:rowOff>
    </xdr:from>
    <xdr:to>
      <xdr:col>24</xdr:col>
      <xdr:colOff>63500</xdr:colOff>
      <xdr:row>36</xdr:row>
      <xdr:rowOff>57861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2231"/>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57861</xdr:rowOff>
    </xdr:from>
    <xdr:to>
      <xdr:col>19</xdr:col>
      <xdr:colOff>177800</xdr:colOff>
      <xdr:row>36</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30061"/>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88493</xdr:rowOff>
    </xdr:from>
    <xdr:to>
      <xdr:col>15</xdr:col>
      <xdr:colOff>50800</xdr:colOff>
      <xdr:row>36</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60693"/>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80721</xdr:rowOff>
    </xdr:from>
    <xdr:to>
      <xdr:col>10</xdr:col>
      <xdr:colOff>114300</xdr:colOff>
      <xdr:row>36</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292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160681</xdr:rowOff>
    </xdr:from>
    <xdr:to>
      <xdr:col>24</xdr:col>
      <xdr:colOff>114300</xdr:colOff>
      <xdr:row>36</xdr:row>
      <xdr:rowOff>90831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139108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xdr:rowOff>
    </xdr:from>
    <xdr:to>
      <xdr:col>20</xdr:col>
      <xdr:colOff>38100</xdr:colOff>
      <xdr:row>36</xdr:row>
      <xdr:rowOff>108661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99788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42723</xdr:rowOff>
    </xdr:from>
    <xdr:to>
      <xdr:col>15</xdr:col>
      <xdr:colOff>101600</xdr:colOff>
      <xdr:row>36</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37693</xdr:rowOff>
    </xdr:from>
    <xdr:to>
      <xdr:col>10</xdr:col>
      <xdr:colOff>165100</xdr:colOff>
      <xdr:row>36</xdr:row>
      <xdr:rowOff>139293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29921</xdr:rowOff>
    </xdr:from>
    <xdr:to>
      <xdr:col>6</xdr:col>
      <xdr:colOff>38100</xdr:colOff>
      <xdr:row>36</xdr:row>
      <xdr:rowOff>131521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122648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161271</xdr:rowOff>
    </xdr:from>
    <xdr:to>
      <xdr:col>24</xdr:col>
      <xdr:colOff>63500</xdr:colOff>
      <xdr:row>56</xdr:row>
      <xdr:rowOff>96458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591021"/>
          <a:ext cx="838200" cy="1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161271</xdr:rowOff>
    </xdr:from>
    <xdr:to>
      <xdr:col>19</xdr:col>
      <xdr:colOff>177800</xdr:colOff>
      <xdr:row>56</xdr:row>
      <xdr:rowOff>33433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91021"/>
          <a:ext cx="889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62771</xdr:rowOff>
    </xdr:from>
    <xdr:to>
      <xdr:col>15</xdr:col>
      <xdr:colOff>50800</xdr:colOff>
      <xdr:row>56</xdr:row>
      <xdr:rowOff>33433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21071"/>
          <a:ext cx="889000" cy="3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62771</xdr:rowOff>
    </xdr:from>
    <xdr:to>
      <xdr:col>10</xdr:col>
      <xdr:colOff>114300</xdr:colOff>
      <xdr:row>57</xdr:row>
      <xdr:rowOff>81393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21071"/>
          <a:ext cx="889000" cy="5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45658</xdr:rowOff>
    </xdr:from>
    <xdr:to>
      <xdr:col>24</xdr:col>
      <xdr:colOff>114300</xdr:colOff>
      <xdr:row>56</xdr:row>
      <xdr:rowOff>147258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68535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110471</xdr:rowOff>
    </xdr:from>
    <xdr:to>
      <xdr:col>20</xdr:col>
      <xdr:colOff>38100</xdr:colOff>
      <xdr:row>56</xdr:row>
      <xdr:rowOff>40621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57148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1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154083</xdr:rowOff>
    </xdr:from>
    <xdr:to>
      <xdr:col>15</xdr:col>
      <xdr:colOff>101600</xdr:colOff>
      <xdr:row>56</xdr:row>
      <xdr:rowOff>84233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100760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11971</xdr:rowOff>
    </xdr:from>
    <xdr:to>
      <xdr:col>10</xdr:col>
      <xdr:colOff>165100</xdr:colOff>
      <xdr:row>54</xdr:row>
      <xdr:rowOff>113571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104698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30593</xdr:rowOff>
    </xdr:from>
    <xdr:to>
      <xdr:col>6</xdr:col>
      <xdr:colOff>38100</xdr:colOff>
      <xdr:row>57</xdr:row>
      <xdr:rowOff>132193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123320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62150</xdr:rowOff>
    </xdr:from>
    <xdr:to>
      <xdr:col>24</xdr:col>
      <xdr:colOff>63500</xdr:colOff>
      <xdr:row>76</xdr:row>
      <xdr:rowOff>167970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2350"/>
          <a:ext cx="838200" cy="10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25628</xdr:rowOff>
    </xdr:from>
    <xdr:to>
      <xdr:col>19</xdr:col>
      <xdr:colOff>177800</xdr:colOff>
      <xdr:row>76</xdr:row>
      <xdr:rowOff>167970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55828"/>
          <a:ext cx="8890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25628</xdr:rowOff>
    </xdr:from>
    <xdr:to>
      <xdr:col>15</xdr:col>
      <xdr:colOff>50800</xdr:colOff>
      <xdr:row>77</xdr:row>
      <xdr:rowOff>125853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5828"/>
          <a:ext cx="889000" cy="27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125853</xdr:rowOff>
    </xdr:from>
    <xdr:to>
      <xdr:col>10</xdr:col>
      <xdr:colOff>114300</xdr:colOff>
      <xdr:row>77</xdr:row>
      <xdr:rowOff>158804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7503"/>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11350</xdr:rowOff>
    </xdr:from>
    <xdr:to>
      <xdr:col>24</xdr:col>
      <xdr:colOff>114300</xdr:colOff>
      <xdr:row>76</xdr:row>
      <xdr:rowOff>112950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117170</xdr:rowOff>
    </xdr:from>
    <xdr:to>
      <xdr:col>20</xdr:col>
      <xdr:colOff>38100</xdr:colOff>
      <xdr:row>77</xdr:row>
      <xdr:rowOff>47320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38447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146278</xdr:rowOff>
    </xdr:from>
    <xdr:to>
      <xdr:col>15</xdr:col>
      <xdr:colOff>101600</xdr:colOff>
      <xdr:row>76</xdr:row>
      <xdr:rowOff>76428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67555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9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75053</xdr:rowOff>
    </xdr:from>
    <xdr:to>
      <xdr:col>10</xdr:col>
      <xdr:colOff>165100</xdr:colOff>
      <xdr:row>78</xdr:row>
      <xdr:rowOff>5203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108004</xdr:rowOff>
    </xdr:from>
    <xdr:to>
      <xdr:col>6</xdr:col>
      <xdr:colOff>38100</xdr:colOff>
      <xdr:row>78</xdr:row>
      <xdr:rowOff>38154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54681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54680</xdr:rowOff>
    </xdr:from>
    <xdr:to>
      <xdr:col>24</xdr:col>
      <xdr:colOff>63500</xdr:colOff>
      <xdr:row>96</xdr:row>
      <xdr:rowOff>89733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42430"/>
          <a:ext cx="838200" cy="20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89733</xdr:rowOff>
    </xdr:from>
    <xdr:to>
      <xdr:col>19</xdr:col>
      <xdr:colOff>177800</xdr:colOff>
      <xdr:row>97</xdr:row>
      <xdr:rowOff>41135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48933"/>
          <a:ext cx="889000" cy="1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41135</xdr:rowOff>
    </xdr:from>
    <xdr:to>
      <xdr:col>15</xdr:col>
      <xdr:colOff>50800</xdr:colOff>
      <xdr:row>97</xdr:row>
      <xdr:rowOff>156083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1785"/>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156083</xdr:rowOff>
    </xdr:from>
    <xdr:to>
      <xdr:col>10</xdr:col>
      <xdr:colOff>114300</xdr:colOff>
      <xdr:row>97</xdr:row>
      <xdr:rowOff>160065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6733"/>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3880</xdr:rowOff>
    </xdr:from>
    <xdr:to>
      <xdr:col>24</xdr:col>
      <xdr:colOff>114300</xdr:colOff>
      <xdr:row>95</xdr:row>
      <xdr:rowOff>105480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26757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38933</xdr:rowOff>
    </xdr:from>
    <xdr:to>
      <xdr:col>20</xdr:col>
      <xdr:colOff>38100</xdr:colOff>
      <xdr:row>96</xdr:row>
      <xdr:rowOff>140533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131660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161785</xdr:rowOff>
    </xdr:from>
    <xdr:to>
      <xdr:col>15</xdr:col>
      <xdr:colOff>101600</xdr:colOff>
      <xdr:row>97</xdr:row>
      <xdr:rowOff>91935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83062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105283</xdr:rowOff>
    </xdr:from>
    <xdr:to>
      <xdr:col>10</xdr:col>
      <xdr:colOff>165100</xdr:colOff>
      <xdr:row>98</xdr:row>
      <xdr:rowOff>35433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109265</xdr:rowOff>
    </xdr:from>
    <xdr:to>
      <xdr:col>6</xdr:col>
      <xdr:colOff>38100</xdr:colOff>
      <xdr:row>98</xdr:row>
      <xdr:rowOff>39415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30542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104222</xdr:rowOff>
    </xdr:from>
    <xdr:to>
      <xdr:col>55</xdr:col>
      <xdr:colOff>0</xdr:colOff>
      <xdr:row>38</xdr:row>
      <xdr:rowOff>106233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193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104222</xdr:rowOff>
    </xdr:from>
    <xdr:to>
      <xdr:col>50</xdr:col>
      <xdr:colOff>114300</xdr:colOff>
      <xdr:row>38</xdr:row>
      <xdr:rowOff>112633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19322"/>
          <a:ext cx="889000" cy="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111902</xdr:rowOff>
    </xdr:from>
    <xdr:to>
      <xdr:col>45</xdr:col>
      <xdr:colOff>177800</xdr:colOff>
      <xdr:row>38</xdr:row>
      <xdr:rowOff>112633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2700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111902</xdr:rowOff>
    </xdr:from>
    <xdr:to>
      <xdr:col>41</xdr:col>
      <xdr:colOff>50800</xdr:colOff>
      <xdr:row>38</xdr:row>
      <xdr:rowOff>113823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2700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55433</xdr:rowOff>
    </xdr:from>
    <xdr:to>
      <xdr:col>55</xdr:col>
      <xdr:colOff>50800</xdr:colOff>
      <xdr:row>38</xdr:row>
      <xdr:rowOff>157033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141810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53422</xdr:rowOff>
    </xdr:from>
    <xdr:to>
      <xdr:col>50</xdr:col>
      <xdr:colOff>165100</xdr:colOff>
      <xdr:row>38</xdr:row>
      <xdr:rowOff>155022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146149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61833</xdr:rowOff>
    </xdr:from>
    <xdr:to>
      <xdr:col>46</xdr:col>
      <xdr:colOff>38100</xdr:colOff>
      <xdr:row>38</xdr:row>
      <xdr:rowOff>163433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154560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61102</xdr:rowOff>
    </xdr:from>
    <xdr:to>
      <xdr:col>41</xdr:col>
      <xdr:colOff>101600</xdr:colOff>
      <xdr:row>38</xdr:row>
      <xdr:rowOff>162702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153829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6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63023</xdr:rowOff>
    </xdr:from>
    <xdr:to>
      <xdr:col>36</xdr:col>
      <xdr:colOff>165100</xdr:colOff>
      <xdr:row>38</xdr:row>
      <xdr:rowOff>164623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155750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52108</xdr:rowOff>
    </xdr:from>
    <xdr:to>
      <xdr:col>55</xdr:col>
      <xdr:colOff>0</xdr:colOff>
      <xdr:row>58</xdr:row>
      <xdr:rowOff>62992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96208"/>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52108</xdr:rowOff>
    </xdr:from>
    <xdr:to>
      <xdr:col>50</xdr:col>
      <xdr:colOff>114300</xdr:colOff>
      <xdr:row>58</xdr:row>
      <xdr:rowOff>92990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9620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85433</xdr:rowOff>
    </xdr:from>
    <xdr:to>
      <xdr:col>45</xdr:col>
      <xdr:colOff>177800</xdr:colOff>
      <xdr:row>58</xdr:row>
      <xdr:rowOff>92990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29533"/>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58293</xdr:rowOff>
    </xdr:from>
    <xdr:to>
      <xdr:col>41</xdr:col>
      <xdr:colOff>50800</xdr:colOff>
      <xdr:row>58</xdr:row>
      <xdr:rowOff>85433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02393"/>
          <a:ext cx="889000" cy="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12192</xdr:rowOff>
    </xdr:from>
    <xdr:to>
      <xdr:col>55</xdr:col>
      <xdr:colOff>50800</xdr:colOff>
      <xdr:row>58</xdr:row>
      <xdr:rowOff>113792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162069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xdr:rowOff>
    </xdr:from>
    <xdr:to>
      <xdr:col>50</xdr:col>
      <xdr:colOff>165100</xdr:colOff>
      <xdr:row>58</xdr:row>
      <xdr:rowOff>102908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94035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42190</xdr:rowOff>
    </xdr:from>
    <xdr:to>
      <xdr:col>46</xdr:col>
      <xdr:colOff>38100</xdr:colOff>
      <xdr:row>58</xdr:row>
      <xdr:rowOff>143790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134917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34633</xdr:rowOff>
    </xdr:from>
    <xdr:to>
      <xdr:col>41</xdr:col>
      <xdr:colOff>101600</xdr:colOff>
      <xdr:row>58</xdr:row>
      <xdr:rowOff>136233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127360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7493</xdr:rowOff>
    </xdr:from>
    <xdr:to>
      <xdr:col>36</xdr:col>
      <xdr:colOff>165100</xdr:colOff>
      <xdr:row>58</xdr:row>
      <xdr:rowOff>109093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100220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100000</xdr:rowOff>
    </xdr:from>
    <xdr:to>
      <xdr:col>55</xdr:col>
      <xdr:colOff>0</xdr:colOff>
      <xdr:row>76</xdr:row>
      <xdr:rowOff>100667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30200"/>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92780</xdr:rowOff>
    </xdr:from>
    <xdr:to>
      <xdr:col>50</xdr:col>
      <xdr:colOff>114300</xdr:colOff>
      <xdr:row>76</xdr:row>
      <xdr:rowOff>100000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2298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62109</xdr:rowOff>
    </xdr:from>
    <xdr:to>
      <xdr:col>45</xdr:col>
      <xdr:colOff>177800</xdr:colOff>
      <xdr:row>76</xdr:row>
      <xdr:rowOff>92780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920859"/>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62109</xdr:rowOff>
    </xdr:from>
    <xdr:to>
      <xdr:col>41</xdr:col>
      <xdr:colOff>50800</xdr:colOff>
      <xdr:row>76</xdr:row>
      <xdr:rowOff>128288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920859"/>
          <a:ext cx="889000" cy="2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49867</xdr:rowOff>
    </xdr:from>
    <xdr:to>
      <xdr:col>55</xdr:col>
      <xdr:colOff>50800</xdr:colOff>
      <xdr:row>76</xdr:row>
      <xdr:rowOff>151467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72744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49200</xdr:rowOff>
    </xdr:from>
    <xdr:to>
      <xdr:col>50</xdr:col>
      <xdr:colOff>165100</xdr:colOff>
      <xdr:row>76</xdr:row>
      <xdr:rowOff>150800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167327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41980</xdr:rowOff>
    </xdr:from>
    <xdr:to>
      <xdr:col>46</xdr:col>
      <xdr:colOff>38100</xdr:colOff>
      <xdr:row>76</xdr:row>
      <xdr:rowOff>143580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160107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11309</xdr:rowOff>
    </xdr:from>
    <xdr:to>
      <xdr:col>41</xdr:col>
      <xdr:colOff>101600</xdr:colOff>
      <xdr:row>75</xdr:row>
      <xdr:rowOff>112909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129436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6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77488</xdr:rowOff>
    </xdr:from>
    <xdr:to>
      <xdr:col>36</xdr:col>
      <xdr:colOff>165100</xdr:colOff>
      <xdr:row>77</xdr:row>
      <xdr:rowOff>7638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24166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4631</xdr:rowOff>
    </xdr:from>
    <xdr:to>
      <xdr:col>55</xdr:col>
      <xdr:colOff>0</xdr:colOff>
      <xdr:row>98</xdr:row>
      <xdr:rowOff>53942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06731"/>
          <a:ext cx="8382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83497</xdr:rowOff>
    </xdr:from>
    <xdr:to>
      <xdr:col>50</xdr:col>
      <xdr:colOff>114300</xdr:colOff>
      <xdr:row>98</xdr:row>
      <xdr:rowOff>4631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14147"/>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83497</xdr:rowOff>
    </xdr:from>
    <xdr:to>
      <xdr:col>45</xdr:col>
      <xdr:colOff>177800</xdr:colOff>
      <xdr:row>97</xdr:row>
      <xdr:rowOff>137528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14147"/>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137528</xdr:rowOff>
    </xdr:from>
    <xdr:to>
      <xdr:col>41</xdr:col>
      <xdr:colOff>50800</xdr:colOff>
      <xdr:row>98</xdr:row>
      <xdr:rowOff>3699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8178"/>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3142</xdr:rowOff>
    </xdr:from>
    <xdr:to>
      <xdr:col>55</xdr:col>
      <xdr:colOff>50800</xdr:colOff>
      <xdr:row>98</xdr:row>
      <xdr:rowOff>104742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153019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125281</xdr:rowOff>
    </xdr:from>
    <xdr:to>
      <xdr:col>50</xdr:col>
      <xdr:colOff>165100</xdr:colOff>
      <xdr:row>98</xdr:row>
      <xdr:rowOff>55431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46558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32697</xdr:rowOff>
    </xdr:from>
    <xdr:to>
      <xdr:col>46</xdr:col>
      <xdr:colOff>38100</xdr:colOff>
      <xdr:row>97</xdr:row>
      <xdr:rowOff>134297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125424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86728</xdr:rowOff>
    </xdr:from>
    <xdr:to>
      <xdr:col>41</xdr:col>
      <xdr:colOff>101600</xdr:colOff>
      <xdr:row>98</xdr:row>
      <xdr:rowOff>16878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124349</xdr:rowOff>
    </xdr:from>
    <xdr:to>
      <xdr:col>36</xdr:col>
      <xdr:colOff>165100</xdr:colOff>
      <xdr:row>98</xdr:row>
      <xdr:rowOff>54499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82276</xdr:rowOff>
    </xdr:from>
    <xdr:to>
      <xdr:col>85</xdr:col>
      <xdr:colOff>127000</xdr:colOff>
      <xdr:row>38</xdr:row>
      <xdr:rowOff>17765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25926"/>
          <a:ext cx="8382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141575</xdr:rowOff>
    </xdr:from>
    <xdr:to>
      <xdr:col>81</xdr:col>
      <xdr:colOff>50800</xdr:colOff>
      <xdr:row>38</xdr:row>
      <xdr:rowOff>17765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85225"/>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141575</xdr:rowOff>
    </xdr:from>
    <xdr:to>
      <xdr:col>76</xdr:col>
      <xdr:colOff>114300</xdr:colOff>
      <xdr:row>38</xdr:row>
      <xdr:rowOff>41128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5225"/>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15982</xdr:rowOff>
    </xdr:from>
    <xdr:to>
      <xdr:col>71</xdr:col>
      <xdr:colOff>177800</xdr:colOff>
      <xdr:row>38</xdr:row>
      <xdr:rowOff>41128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310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31476</xdr:rowOff>
    </xdr:from>
    <xdr:to>
      <xdr:col>85</xdr:col>
      <xdr:colOff>177800</xdr:colOff>
      <xdr:row>37</xdr:row>
      <xdr:rowOff>133076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9903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138415</xdr:rowOff>
    </xdr:from>
    <xdr:to>
      <xdr:col>81</xdr:col>
      <xdr:colOff>101600</xdr:colOff>
      <xdr:row>38</xdr:row>
      <xdr:rowOff>68565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59692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90775</xdr:rowOff>
    </xdr:from>
    <xdr:to>
      <xdr:col>76</xdr:col>
      <xdr:colOff>165100</xdr:colOff>
      <xdr:row>38</xdr:row>
      <xdr:rowOff>20924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161778</xdr:rowOff>
    </xdr:from>
    <xdr:to>
      <xdr:col>72</xdr:col>
      <xdr:colOff>38100</xdr:colOff>
      <xdr:row>38</xdr:row>
      <xdr:rowOff>91928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83055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136632</xdr:rowOff>
    </xdr:from>
    <xdr:to>
      <xdr:col>67</xdr:col>
      <xdr:colOff>101600</xdr:colOff>
      <xdr:row>38</xdr:row>
      <xdr:rowOff>66782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57909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81852</xdr:rowOff>
    </xdr:from>
    <xdr:to>
      <xdr:col>85</xdr:col>
      <xdr:colOff>127000</xdr:colOff>
      <xdr:row>57</xdr:row>
      <xdr:rowOff>110985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54502"/>
          <a:ext cx="8382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110985</xdr:rowOff>
    </xdr:from>
    <xdr:to>
      <xdr:col>81</xdr:col>
      <xdr:colOff>50800</xdr:colOff>
      <xdr:row>57</xdr:row>
      <xdr:rowOff>113347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363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88747</xdr:rowOff>
    </xdr:from>
    <xdr:to>
      <xdr:col>76</xdr:col>
      <xdr:colOff>114300</xdr:colOff>
      <xdr:row>57</xdr:row>
      <xdr:rowOff>113347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9947"/>
          <a:ext cx="889000" cy="1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88747</xdr:rowOff>
    </xdr:from>
    <xdr:to>
      <xdr:col>71</xdr:col>
      <xdr:colOff>177800</xdr:colOff>
      <xdr:row>57</xdr:row>
      <xdr:rowOff>158801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9947"/>
          <a:ext cx="889000" cy="2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31052</xdr:rowOff>
    </xdr:from>
    <xdr:to>
      <xdr:col>85</xdr:col>
      <xdr:colOff>177800</xdr:colOff>
      <xdr:row>57</xdr:row>
      <xdr:rowOff>132652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9479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60185</xdr:rowOff>
    </xdr:from>
    <xdr:to>
      <xdr:col>81</xdr:col>
      <xdr:colOff>101600</xdr:colOff>
      <xdr:row>57</xdr:row>
      <xdr:rowOff>161785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152912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62547</xdr:rowOff>
    </xdr:from>
    <xdr:to>
      <xdr:col>76</xdr:col>
      <xdr:colOff>165100</xdr:colOff>
      <xdr:row>57</xdr:row>
      <xdr:rowOff>164147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37947</xdr:rowOff>
    </xdr:from>
    <xdr:to>
      <xdr:col>72</xdr:col>
      <xdr:colOff>38100</xdr:colOff>
      <xdr:row>56</xdr:row>
      <xdr:rowOff>139547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156074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108001</xdr:rowOff>
    </xdr:from>
    <xdr:to>
      <xdr:col>67</xdr:col>
      <xdr:colOff>101600</xdr:colOff>
      <xdr:row>58</xdr:row>
      <xdr:rowOff>38151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29278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104084</xdr:rowOff>
    </xdr:from>
    <xdr:to>
      <xdr:col>85</xdr:col>
      <xdr:colOff>127000</xdr:colOff>
      <xdr:row>78</xdr:row>
      <xdr:rowOff>118554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77184"/>
          <a:ext cx="8382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83739</xdr:rowOff>
    </xdr:from>
    <xdr:to>
      <xdr:col>81</xdr:col>
      <xdr:colOff>50800</xdr:colOff>
      <xdr:row>78</xdr:row>
      <xdr:rowOff>104084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285389"/>
          <a:ext cx="8890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45151</xdr:rowOff>
    </xdr:from>
    <xdr:to>
      <xdr:col>76</xdr:col>
      <xdr:colOff>114300</xdr:colOff>
      <xdr:row>77</xdr:row>
      <xdr:rowOff>83739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2903901"/>
          <a:ext cx="889000" cy="3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45151</xdr:rowOff>
    </xdr:from>
    <xdr:to>
      <xdr:col>71</xdr:col>
      <xdr:colOff>177800</xdr:colOff>
      <xdr:row>77</xdr:row>
      <xdr:rowOff>52375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903901"/>
          <a:ext cx="889000" cy="3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67754</xdr:rowOff>
    </xdr:from>
    <xdr:to>
      <xdr:col>85</xdr:col>
      <xdr:colOff>177800</xdr:colOff>
      <xdr:row>78</xdr:row>
      <xdr:rowOff>169354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53284</xdr:rowOff>
    </xdr:from>
    <xdr:to>
      <xdr:col>81</xdr:col>
      <xdr:colOff>101600</xdr:colOff>
      <xdr:row>78</xdr:row>
      <xdr:rowOff>154884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146011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32939</xdr:rowOff>
    </xdr:from>
    <xdr:to>
      <xdr:col>76</xdr:col>
      <xdr:colOff>165100</xdr:colOff>
      <xdr:row>77</xdr:row>
      <xdr:rowOff>134539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151066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00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165801</xdr:rowOff>
    </xdr:from>
    <xdr:to>
      <xdr:col>72</xdr:col>
      <xdr:colOff>38100</xdr:colOff>
      <xdr:row>75</xdr:row>
      <xdr:rowOff>95951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8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112478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6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1575</xdr:rowOff>
    </xdr:from>
    <xdr:to>
      <xdr:col>67</xdr:col>
      <xdr:colOff>101600</xdr:colOff>
      <xdr:row>77</xdr:row>
      <xdr:rowOff>103175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119702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32307</xdr:rowOff>
    </xdr:from>
    <xdr:to>
      <xdr:col>85</xdr:col>
      <xdr:colOff>127000</xdr:colOff>
      <xdr:row>96</xdr:row>
      <xdr:rowOff>42627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1507"/>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42627</xdr:rowOff>
    </xdr:from>
    <xdr:to>
      <xdr:col>81</xdr:col>
      <xdr:colOff>50800</xdr:colOff>
      <xdr:row>96</xdr:row>
      <xdr:rowOff>70450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01827"/>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51281</xdr:rowOff>
    </xdr:from>
    <xdr:to>
      <xdr:col>76</xdr:col>
      <xdr:colOff>114300</xdr:colOff>
      <xdr:row>96</xdr:row>
      <xdr:rowOff>70450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10481"/>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21416</xdr:rowOff>
    </xdr:from>
    <xdr:to>
      <xdr:col>71</xdr:col>
      <xdr:colOff>177800</xdr:colOff>
      <xdr:row>96</xdr:row>
      <xdr:rowOff>51281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80616"/>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152957</xdr:rowOff>
    </xdr:from>
    <xdr:to>
      <xdr:col>85</xdr:col>
      <xdr:colOff>177800</xdr:colOff>
      <xdr:row>96</xdr:row>
      <xdr:rowOff>83107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131384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163277</xdr:rowOff>
    </xdr:from>
    <xdr:to>
      <xdr:col>81</xdr:col>
      <xdr:colOff>101600</xdr:colOff>
      <xdr:row>96</xdr:row>
      <xdr:rowOff>93427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84554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19650</xdr:rowOff>
    </xdr:from>
    <xdr:to>
      <xdr:col>76</xdr:col>
      <xdr:colOff>165100</xdr:colOff>
      <xdr:row>96</xdr:row>
      <xdr:rowOff>121250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481</xdr:rowOff>
    </xdr:from>
    <xdr:to>
      <xdr:col>72</xdr:col>
      <xdr:colOff>38100</xdr:colOff>
      <xdr:row>96</xdr:row>
      <xdr:rowOff>102081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93208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5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142066</xdr:rowOff>
    </xdr:from>
    <xdr:to>
      <xdr:col>67</xdr:col>
      <xdr:colOff>101600</xdr:colOff>
      <xdr:row>96</xdr:row>
      <xdr:rowOff>72216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55,463</a:t>
          </a:r>
          <a:r>
            <a:rPr kumimoji="1" lang="ja-JP" altLang="en-US" sz="1300">
              <a:latin typeface="ＭＳ Ｐゴシック" panose="020B0600070205080204" pitchFamily="50" charset="-128"/>
              <a:ea typeface="ＭＳ Ｐゴシック" panose="020B0600070205080204" pitchFamily="50" charset="-128"/>
            </a:rPr>
            <a:t>円と類似団体平均値と比較して高い水準になっているが、これは粗大ごみ処理施設基幹的設備改良工事や一般廃棄物最終処分場整備事業等の増による。また、消防費について、消防通信システムの機器更新等により住民一人当たりのコストが増加している。一方で、土木費については、道路整備事業費の減等によりコストは減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財政調整基金については、決算剰余金を積み立て、残高が標準財政規模比</a:t>
          </a:r>
          <a:r>
            <a:rPr kumimoji="1" lang="en-US" altLang="ja-JP" sz="1400">
              <a:latin typeface="ＭＳ ゴシック" pitchFamily="49" charset="-128"/>
              <a:ea typeface="ＭＳ ゴシック" pitchFamily="49" charset="-128"/>
            </a:rPr>
            <a:t>18.26</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期財政健全化推進計画」に基づき、計画的な財政調整基金残高の確保に努め、安定した財政基盤の維持を図っていく。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現在、各会計ともに赤字は発生していない。今後も事業の見直し・効率化を図り、財政の健全性を確保する。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か年平均の実質公債費比率は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％で、前年と比較して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ポイント増加している。これは、庁舎建設により借り入れを行った市債の元金償還が開始したことによる元利償還金の増等による。</a:t>
          </a:r>
        </a:p>
        <a:p>
          <a:r>
            <a:rPr kumimoji="1" lang="ja-JP" altLang="en-US" sz="1400">
              <a:latin typeface="ＭＳ ゴシック" pitchFamily="49" charset="-128"/>
              <a:ea typeface="ＭＳ ゴシック" pitchFamily="49" charset="-128"/>
            </a:rPr>
            <a:t>　今後も施設の更新、集約化等による財源として市債を発行していく必要があるため、「第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期財政健全化推進計画」に基づき、計画的な発行に努め、財政の健全化を図っていく。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a:t>
          </a:r>
          <a:r>
            <a:rPr kumimoji="1" lang="en-US" altLang="ja-JP" sz="1400">
              <a:latin typeface="ＭＳ ゴシック" pitchFamily="49" charset="-128"/>
              <a:ea typeface="ＭＳ ゴシック" pitchFamily="49" charset="-128"/>
            </a:rPr>
            <a:t>1,072</a:t>
          </a:r>
          <a:r>
            <a:rPr kumimoji="1" lang="ja-JP" altLang="en-US" sz="1400">
              <a:latin typeface="ＭＳ ゴシック" pitchFamily="49" charset="-128"/>
              <a:ea typeface="ＭＳ ゴシック" pitchFamily="49" charset="-128"/>
            </a:rPr>
            <a:t>百万円減少した一方、充当可能基金等については、</a:t>
          </a:r>
          <a:r>
            <a:rPr kumimoji="1" lang="en-US" altLang="ja-JP" sz="1400">
              <a:latin typeface="ＭＳ ゴシック" pitchFamily="49" charset="-128"/>
              <a:ea typeface="ＭＳ ゴシック" pitchFamily="49" charset="-128"/>
            </a:rPr>
            <a:t>1,152</a:t>
          </a:r>
          <a:r>
            <a:rPr kumimoji="1" lang="ja-JP" altLang="en-US" sz="1400">
              <a:latin typeface="ＭＳ ゴシック" pitchFamily="49" charset="-128"/>
              <a:ea typeface="ＭＳ ゴシック" pitchFamily="49" charset="-128"/>
            </a:rPr>
            <a:t>百万円増加している。主な要因として、庁舎建設の完了に伴う市債発行額の減、財政調整基金の増などが挙げられる。</a:t>
          </a:r>
        </a:p>
        <a:p>
          <a:r>
            <a:rPr kumimoji="1" lang="ja-JP" altLang="en-US" sz="1400">
              <a:latin typeface="ＭＳ ゴシック" pitchFamily="49" charset="-128"/>
              <a:ea typeface="ＭＳ ゴシック" pitchFamily="49" charset="-128"/>
            </a:rPr>
            <a:t>　これらの要因により、分子全体で見ると減となっており、本年においても将来負担比率は「－」となった。</a:t>
          </a:r>
        </a:p>
        <a:p>
          <a:r>
            <a:rPr kumimoji="1" lang="ja-JP" altLang="en-US" sz="1400">
              <a:latin typeface="ＭＳ ゴシック" pitchFamily="49" charset="-128"/>
              <a:ea typeface="ＭＳ ゴシック" pitchFamily="49" charset="-128"/>
            </a:rPr>
            <a:t>　引き続き「第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期財政健全化推進計画」に基づき、市債の発行の抑制等に取り組み、健全財政の確保に努める。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百万円の増となった。主な理由としては、「第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期財政健全化推進計画」に基づき災害等の緊急時においても安定した財政基盤を維持できるよう財政調整基金に積み立てたことが挙げられる。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期財政健全化推進計画」に基づき、基金の確保に努めるとともに、特定目的基金の繰入においては、計画的に行う必要がある。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公共施設の整備に充てるものである。「かぬま・あわの振興基金」については、地域振興のために実施する事業に充てるものである。「職員退職手当基金」については、職員に給する退職手当の財源に充てるものである。「こどもみらい基金」については、こどもの貧困対策・子育て支援に充てるものである。「森林環境整備促進基金」については、森林の整備及びその促進に関する事業に充て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「公共施設整備基金」については、ごみ処理施設整備事業に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7,491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するなどした一方、今後の大型建設事業に対応するため積み立てを行った結果、微増となっている。「職員退職手当基金」については、今後の退職手当の増減に対応するため積み立てを行った。また「こどもみらい基金」については、ふるさとかぬま寄附金を積み立てたことにより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一方、「かぬま・あわの振興基金」については、ふるさと納税による寄付金を積み立てていた分を、寄付目的に応じた事業の財源とするため取崩したことにより減となった。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次総合計画（令和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基づき老朽化した公共施設の更新・修繕に備え、計画的に積み立て、繰入を行っていく。「かぬま・あわの振興基金」は、原資となった合併特例債の償還が令和２年度に完了したことを踏まえ、国県補助金等の特定財源が見込めない施設の更新や修繕等に有効活用していく。「こどもみらい基金」はこどもの貧困対策などに活用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期財政健全化推進計画」に基づき、財政調整基金残高を令和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億円以上とするという目標のもと、計画的に積み立てを行っている。翌年度に清算すべき国庫補助金等相当額を留保したこともあり、令和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百万円となっており、目標額に達している。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期財政健全化推進計画」において、令和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年度末の残高目標値を標準財政規模の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億円を堅持したうえに令和元年の東日本台風に際し、災害復旧対策に向け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億円の基金取り崩しを行った経緯を踏まえ、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億円を加えた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年度末において目標は達成しているが、今後物価高騰による歳出の増など、財源不足に直面する可能性があるため、計画的に基金の運営を行っていく。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普通交付税のうち、令和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年度以降の臨時財政対策債の元利償還金の一部を償還するための基金の積立てに要する経費の財源として交付された分等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借換を前提とした借入や、繰上償還等の計画が無いため減債基金への積み立ては行っていない。しかしながら、今後、利率の上昇等の財政負担や繰上償還等が生じた際への対応を考え、計画的な運用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47531269</v>
      </c>
      <c r="BO4" s="371"/>
      <c r="BP4" s="371"/>
      <c r="BQ4" s="371"/>
      <c r="BR4" s="371"/>
      <c r="BS4" s="371"/>
      <c r="BT4" s="371"/>
      <c r="BU4" s="372"/>
      <c r="BV4" s="370">
        <v>48654681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5.3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45851299</v>
      </c>
      <c r="BO5" s="408"/>
      <c r="BP5" s="408"/>
      <c r="BQ5" s="408"/>
      <c r="BR5" s="408"/>
      <c r="BS5" s="408"/>
      <c r="BT5" s="408"/>
      <c r="BU5" s="409"/>
      <c r="BV5" s="407">
        <v>46433358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v>
      </c>
      <c r="CU5" s="405"/>
      <c r="CV5" s="405"/>
      <c r="CW5" s="405"/>
      <c r="CX5" s="405"/>
      <c r="CY5" s="405"/>
      <c r="CZ5" s="405"/>
      <c r="DA5" s="406"/>
      <c r="DB5" s="404">
        <v>89.6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1679970</v>
      </c>
      <c r="BO6" s="408"/>
      <c r="BP6" s="408"/>
      <c r="BQ6" s="408"/>
      <c r="BR6" s="408"/>
      <c r="BS6" s="408"/>
      <c r="BT6" s="408"/>
      <c r="BU6" s="409"/>
      <c r="BV6" s="407">
        <v>2221323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91.4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323526</v>
      </c>
      <c r="BO7" s="408"/>
      <c r="BP7" s="408"/>
      <c r="BQ7" s="408"/>
      <c r="BR7" s="408"/>
      <c r="BS7" s="408"/>
      <c r="BT7" s="408"/>
      <c r="BU7" s="409"/>
      <c r="BV7" s="407">
        <v>977653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23677270</v>
      </c>
      <c r="CU7" s="408"/>
      <c r="CV7" s="408"/>
      <c r="CW7" s="408"/>
      <c r="CX7" s="408"/>
      <c r="CY7" s="408"/>
      <c r="CZ7" s="408"/>
      <c r="DA7" s="409"/>
      <c r="DB7" s="407">
        <v>23452069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1356444</v>
      </c>
      <c r="BO8" s="408"/>
      <c r="BP8" s="408"/>
      <c r="BQ8" s="408"/>
      <c r="BR8" s="408"/>
      <c r="BS8" s="408"/>
      <c r="BT8" s="408"/>
      <c r="BU8" s="409"/>
      <c r="BV8" s="407">
        <v>1243670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0.69</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94033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112774</v>
      </c>
      <c r="BO9" s="408"/>
      <c r="BP9" s="408"/>
      <c r="BQ9" s="408"/>
      <c r="BR9" s="408"/>
      <c r="BS9" s="408"/>
      <c r="BT9" s="408"/>
      <c r="BU9" s="409"/>
      <c r="BV9" s="407">
        <v>-395810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98374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705787</v>
      </c>
      <c r="BO10" s="408"/>
      <c r="BP10" s="408"/>
      <c r="BQ10" s="408"/>
      <c r="BR10" s="408"/>
      <c r="BS10" s="408"/>
      <c r="BT10" s="408"/>
      <c r="BU10" s="409"/>
      <c r="BV10" s="407">
        <v>505107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93807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530000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92101</v>
      </c>
      <c r="S13" s="492"/>
      <c r="T13" s="492"/>
      <c r="U13" s="492"/>
      <c r="V13" s="493"/>
      <c r="W13" s="423" t="s">
        <v>131</v>
      </c>
      <c r="X13" s="424"/>
      <c r="Y13" s="424"/>
      <c r="Z13" s="424"/>
      <c r="AA13" s="424"/>
      <c r="AB13" s="414"/>
      <c r="AC13" s="458">
        <v>3103</v>
      </c>
      <c r="AD13" s="459"/>
      <c r="AE13" s="459"/>
      <c r="AF13" s="459"/>
      <c r="AG13" s="501"/>
      <c r="AH13" s="458">
        <v>3266</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818561</v>
      </c>
      <c r="BO13" s="408"/>
      <c r="BP13" s="408"/>
      <c r="BQ13" s="408"/>
      <c r="BR13" s="408"/>
      <c r="BS13" s="408"/>
      <c r="BT13" s="408"/>
      <c r="BU13" s="409"/>
      <c r="BV13" s="407">
        <v>-420703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2.2999999999999998</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94606</v>
      </c>
      <c r="S14" s="492"/>
      <c r="T14" s="492"/>
      <c r="U14" s="492"/>
      <c r="V14" s="493"/>
      <c r="W14" s="397"/>
      <c r="X14" s="398"/>
      <c r="Y14" s="398"/>
      <c r="Z14" s="398"/>
      <c r="AA14" s="398"/>
      <c r="AB14" s="387"/>
      <c r="AC14" s="494">
        <v>6.5</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93132</v>
      </c>
      <c r="S15" s="492"/>
      <c r="T15" s="492"/>
      <c r="U15" s="492"/>
      <c r="V15" s="493"/>
      <c r="W15" s="423" t="s">
        <v>137</v>
      </c>
      <c r="X15" s="424"/>
      <c r="Y15" s="424"/>
      <c r="Z15" s="424"/>
      <c r="AA15" s="424"/>
      <c r="AB15" s="414"/>
      <c r="AC15" s="458">
        <v>16729</v>
      </c>
      <c r="AD15" s="459"/>
      <c r="AE15" s="459"/>
      <c r="AF15" s="459"/>
      <c r="AG15" s="501"/>
      <c r="AH15" s="458">
        <v>17478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13910375</v>
      </c>
      <c r="BO15" s="371"/>
      <c r="BP15" s="371"/>
      <c r="BQ15" s="371"/>
      <c r="BR15" s="371"/>
      <c r="BS15" s="371"/>
      <c r="BT15" s="371"/>
      <c r="BU15" s="372"/>
      <c r="BV15" s="370">
        <v>13448066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34.9</v>
      </c>
      <c r="AD16" s="495"/>
      <c r="AE16" s="495"/>
      <c r="AF16" s="495"/>
      <c r="AG16" s="496"/>
      <c r="AH16" s="494">
        <v>35.700000000000003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19784748</v>
      </c>
      <c r="BO16" s="408"/>
      <c r="BP16" s="408"/>
      <c r="BQ16" s="408"/>
      <c r="BR16" s="408"/>
      <c r="BS16" s="408"/>
      <c r="BT16" s="408"/>
      <c r="BU16" s="409"/>
      <c r="BV16" s="407">
        <v>19389803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28093</v>
      </c>
      <c r="AD17" s="459"/>
      <c r="AE17" s="459"/>
      <c r="AF17" s="459"/>
      <c r="AG17" s="501"/>
      <c r="AH17" s="458">
        <v>28170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17589337</v>
      </c>
      <c r="BO17" s="408"/>
      <c r="BP17" s="408"/>
      <c r="BQ17" s="408"/>
      <c r="BR17" s="408"/>
      <c r="BS17" s="408"/>
      <c r="BT17" s="408"/>
      <c r="BU17" s="409"/>
      <c r="BV17" s="407">
        <v>17021453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490.64</v>
      </c>
      <c r="M18" s="531"/>
      <c r="N18" s="531"/>
      <c r="O18" s="531"/>
      <c r="P18" s="531"/>
      <c r="Q18" s="531"/>
      <c r="R18" s="532"/>
      <c r="S18" s="532"/>
      <c r="T18" s="532"/>
      <c r="U18" s="532"/>
      <c r="V18" s="533"/>
      <c r="W18" s="425"/>
      <c r="X18" s="426"/>
      <c r="Y18" s="426"/>
      <c r="Z18" s="426"/>
      <c r="AA18" s="426"/>
      <c r="AB18" s="417"/>
      <c r="AC18" s="534">
        <v>58.6</v>
      </c>
      <c r="AD18" s="535"/>
      <c r="AE18" s="535"/>
      <c r="AF18" s="535"/>
      <c r="AG18" s="536"/>
      <c r="AH18" s="534">
        <v>57.6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21893274</v>
      </c>
      <c r="BO18" s="408"/>
      <c r="BP18" s="408"/>
      <c r="BQ18" s="408"/>
      <c r="BR18" s="408"/>
      <c r="BS18" s="408"/>
      <c r="BT18" s="408"/>
      <c r="BU18" s="409"/>
      <c r="BV18" s="407">
        <v>21773622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28502110</v>
      </c>
      <c r="BO19" s="408"/>
      <c r="BP19" s="408"/>
      <c r="BQ19" s="408"/>
      <c r="BR19" s="408"/>
      <c r="BS19" s="408"/>
      <c r="BT19" s="408"/>
      <c r="BU19" s="409"/>
      <c r="BV19" s="407">
        <v>29651849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36098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27784761</v>
      </c>
      <c r="BO22" s="371"/>
      <c r="BP22" s="371"/>
      <c r="BQ22" s="371"/>
      <c r="BR22" s="371"/>
      <c r="BS22" s="371"/>
      <c r="BT22" s="371"/>
      <c r="BU22" s="372"/>
      <c r="BV22" s="370">
        <v>28856875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19419246</v>
      </c>
      <c r="BO23" s="408"/>
      <c r="BP23" s="408"/>
      <c r="BQ23" s="408"/>
      <c r="BR23" s="408"/>
      <c r="BS23" s="408"/>
      <c r="BT23" s="408"/>
      <c r="BU23" s="409"/>
      <c r="BV23" s="407">
        <v>20305388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774</v>
      </c>
      <c r="AI24" s="459"/>
      <c r="AJ24" s="459"/>
      <c r="AK24" s="459"/>
      <c r="AL24" s="501"/>
      <c r="AM24" s="458">
        <v>2366118</v>
      </c>
      <c r="AN24" s="459"/>
      <c r="AO24" s="459"/>
      <c r="AP24" s="459"/>
      <c r="AQ24" s="459"/>
      <c r="AR24" s="501"/>
      <c r="AS24" s="458">
        <v>3057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14611094</v>
      </c>
      <c r="BO24" s="408"/>
      <c r="BP24" s="408"/>
      <c r="BQ24" s="408"/>
      <c r="BR24" s="408"/>
      <c r="BS24" s="408"/>
      <c r="BT24" s="408"/>
      <c r="BU24" s="409"/>
      <c r="BV24" s="407">
        <v>14678765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7733</v>
      </c>
      <c r="R25" s="459"/>
      <c r="S25" s="459"/>
      <c r="T25" s="459"/>
      <c r="U25" s="459"/>
      <c r="V25" s="501"/>
      <c r="W25" s="553"/>
      <c r="X25" s="554"/>
      <c r="Y25" s="555"/>
      <c r="Z25" s="457" t="s">
        <v>165</v>
      </c>
      <c r="AA25" s="437"/>
      <c r="AB25" s="437"/>
      <c r="AC25" s="437"/>
      <c r="AD25" s="437"/>
      <c r="AE25" s="437"/>
      <c r="AF25" s="437"/>
      <c r="AG25" s="438"/>
      <c r="AH25" s="458">
        <v>126</v>
      </c>
      <c r="AI25" s="459"/>
      <c r="AJ25" s="459"/>
      <c r="AK25" s="459"/>
      <c r="AL25" s="501"/>
      <c r="AM25" s="458">
        <v>378000</v>
      </c>
      <c r="AN25" s="459"/>
      <c r="AO25" s="459"/>
      <c r="AP25" s="459"/>
      <c r="AQ25" s="459"/>
      <c r="AR25" s="501"/>
      <c r="AS25" s="458">
        <v>3000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5532313</v>
      </c>
      <c r="BO25" s="371"/>
      <c r="BP25" s="371"/>
      <c r="BQ25" s="371"/>
      <c r="BR25" s="371"/>
      <c r="BS25" s="371"/>
      <c r="BT25" s="371"/>
      <c r="BU25" s="372"/>
      <c r="BV25" s="370">
        <v>6768880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6289</v>
      </c>
      <c r="R26" s="459"/>
      <c r="S26" s="459"/>
      <c r="T26" s="459"/>
      <c r="U26" s="459"/>
      <c r="V26" s="501"/>
      <c r="W26" s="553"/>
      <c r="X26" s="554"/>
      <c r="Y26" s="555"/>
      <c r="Z26" s="457" t="s">
        <v>168</v>
      </c>
      <c r="AA26" s="559"/>
      <c r="AB26" s="559"/>
      <c r="AC26" s="559"/>
      <c r="AD26" s="559"/>
      <c r="AE26" s="559"/>
      <c r="AF26" s="559"/>
      <c r="AG26" s="560"/>
      <c r="AH26" s="458">
        <v>50</v>
      </c>
      <c r="AI26" s="459"/>
      <c r="AJ26" s="459"/>
      <c r="AK26" s="459"/>
      <c r="AL26" s="501"/>
      <c r="AM26" s="458">
        <v>163500</v>
      </c>
      <c r="AN26" s="459"/>
      <c r="AO26" s="459"/>
      <c r="AP26" s="459"/>
      <c r="AQ26" s="459"/>
      <c r="AR26" s="501"/>
      <c r="AS26" s="458">
        <v>3270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15</v>
      </c>
      <c r="AI27" s="459"/>
      <c r="AJ27" s="459"/>
      <c r="AK27" s="459"/>
      <c r="AL27" s="501"/>
      <c r="AM27" s="458">
        <v>58560</v>
      </c>
      <c r="AN27" s="459"/>
      <c r="AO27" s="459"/>
      <c r="AP27" s="459"/>
      <c r="AQ27" s="459"/>
      <c r="AR27" s="501"/>
      <c r="AS27" s="458">
        <v>3904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1545512</v>
      </c>
      <c r="BO27" s="527"/>
      <c r="BP27" s="527"/>
      <c r="BQ27" s="527"/>
      <c r="BR27" s="527"/>
      <c r="BS27" s="527"/>
      <c r="BT27" s="527"/>
      <c r="BU27" s="528"/>
      <c r="BV27" s="526">
        <v>1545491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4322856</v>
      </c>
      <c r="BO28" s="371"/>
      <c r="BP28" s="371"/>
      <c r="BQ28" s="371"/>
      <c r="BR28" s="371"/>
      <c r="BS28" s="371"/>
      <c r="BT28" s="371"/>
      <c r="BU28" s="372"/>
      <c r="BV28" s="370">
        <v>3617068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4200</v>
      </c>
      <c r="R29" s="459"/>
      <c r="S29" s="459"/>
      <c r="T29" s="459"/>
      <c r="U29" s="459"/>
      <c r="V29" s="501"/>
      <c r="W29" s="556"/>
      <c r="X29" s="557"/>
      <c r="Y29" s="558"/>
      <c r="Z29" s="457" t="s">
        <v>177</v>
      </c>
      <c r="AA29" s="437"/>
      <c r="AB29" s="437"/>
      <c r="AC29" s="437"/>
      <c r="AD29" s="437"/>
      <c r="AE29" s="437"/>
      <c r="AF29" s="437"/>
      <c r="AG29" s="438"/>
      <c r="AH29" s="458">
        <v>789</v>
      </c>
      <c r="AI29" s="459"/>
      <c r="AJ29" s="459"/>
      <c r="AK29" s="459"/>
      <c r="AL29" s="501"/>
      <c r="AM29" s="458">
        <v>2424678</v>
      </c>
      <c r="AN29" s="459"/>
      <c r="AO29" s="459"/>
      <c r="AP29" s="459"/>
      <c r="AQ29" s="459"/>
      <c r="AR29" s="501"/>
      <c r="AS29" s="458">
        <v>3073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435538</v>
      </c>
      <c r="BO29" s="408"/>
      <c r="BP29" s="408"/>
      <c r="BQ29" s="408"/>
      <c r="BR29" s="408"/>
      <c r="BS29" s="408"/>
      <c r="BT29" s="408"/>
      <c r="BU29" s="409"/>
      <c r="BV29" s="407">
        <v>313672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6243860</v>
      </c>
      <c r="BO30" s="527"/>
      <c r="BP30" s="527"/>
      <c r="BQ30" s="527"/>
      <c r="BR30" s="527"/>
      <c r="BS30" s="527"/>
      <c r="BT30" s="527"/>
      <c r="BU30" s="528"/>
      <c r="BV30" s="526">
        <v>6264038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公設地方卸売市場事業費特別会計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栃木県市町村総合事務組合（一般会計）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鹿沼市農業公社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栃木県市町村総合事務組合（特別会計）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鹿沼市花木センター公社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栃木県後期高齢者医療広域連合（一般会計）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かぬま文化・スポーツ振興財団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鹿沼総合食品卸売</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宇都宮西中核工業団地事務組合（一般会計）</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農業生産法人かぬま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宇都宮西中核工業団地事務組合（工業用水道事業会計）</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鹿沼市勤労者福祉共済会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〇</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NMgaA0wIUzklWBrwfCEe8XPmabmQqIkay9xJxI/UFPesFXrHnEBPrIsrikBWunKLt6ZKbn+UYjGW0XeDOtrKg==" saltValue="FAHh6x6WsJ88mTru9AvI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15047180</v>
      </c>
      <c r="S5" s="613"/>
      <c r="T5" s="613"/>
      <c r="U5" s="613"/>
      <c r="V5" s="613"/>
      <c r="W5" s="613"/>
      <c r="X5" s="613"/>
      <c r="Y5" s="614"/>
      <c r="Z5" s="615">
        <v>31.7</v>
      </c>
      <c r="AA5" s="615"/>
      <c r="AB5" s="615"/>
      <c r="AC5" s="615"/>
      <c r="AD5" s="616">
        <v>14243761</v>
      </c>
      <c r="AE5" s="616"/>
      <c r="AF5" s="616"/>
      <c r="AG5" s="616"/>
      <c r="AH5" s="616"/>
      <c r="AI5" s="616"/>
      <c r="AJ5" s="616"/>
      <c r="AK5" s="616"/>
      <c r="AL5" s="617">
        <v>59.7</v>
      </c>
      <c r="AM5" s="618"/>
      <c r="AN5" s="618"/>
      <c r="AO5" s="619"/>
      <c r="AP5" s="609" t="s">
        <v>216</v>
      </c>
      <c r="AQ5" s="610"/>
      <c r="AR5" s="610"/>
      <c r="AS5" s="610"/>
      <c r="AT5" s="610"/>
      <c r="AU5" s="610"/>
      <c r="AV5" s="610"/>
      <c r="AW5" s="610"/>
      <c r="AX5" s="610"/>
      <c r="AY5" s="610"/>
      <c r="AZ5" s="610"/>
      <c r="BA5" s="610"/>
      <c r="BB5" s="610"/>
      <c r="BC5" s="610"/>
      <c r="BD5" s="610"/>
      <c r="BE5" s="610"/>
      <c r="BF5" s="611"/>
      <c r="BG5" s="623">
        <v>14238398</v>
      </c>
      <c r="BH5" s="624"/>
      <c r="BI5" s="624"/>
      <c r="BJ5" s="624"/>
      <c r="BK5" s="624"/>
      <c r="BL5" s="624"/>
      <c r="BM5" s="624"/>
      <c r="BN5" s="625"/>
      <c r="BO5" s="626">
        <v>94.6</v>
      </c>
      <c r="BP5" s="626"/>
      <c r="BQ5" s="626"/>
      <c r="BR5" s="626"/>
      <c r="BS5" s="627">
        <v>328621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505432</v>
      </c>
      <c r="S6" s="624"/>
      <c r="T6" s="624"/>
      <c r="U6" s="624"/>
      <c r="V6" s="624"/>
      <c r="W6" s="624"/>
      <c r="X6" s="624"/>
      <c r="Y6" s="625"/>
      <c r="Z6" s="626">
        <v>1.1000000000000001</v>
      </c>
      <c r="AA6" s="626"/>
      <c r="AB6" s="626"/>
      <c r="AC6" s="626"/>
      <c r="AD6" s="627">
        <v>505432</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14238398</v>
      </c>
      <c r="BH6" s="624"/>
      <c r="BI6" s="624"/>
      <c r="BJ6" s="624"/>
      <c r="BK6" s="624"/>
      <c r="BL6" s="624"/>
      <c r="BM6" s="624"/>
      <c r="BN6" s="625"/>
      <c r="BO6" s="626">
        <v>94.6</v>
      </c>
      <c r="BP6" s="626"/>
      <c r="BQ6" s="626"/>
      <c r="BR6" s="626"/>
      <c r="BS6" s="627">
        <v>328621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278438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278438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3017</v>
      </c>
      <c r="S7" s="624"/>
      <c r="T7" s="624"/>
      <c r="U7" s="624"/>
      <c r="V7" s="624"/>
      <c r="W7" s="624"/>
      <c r="X7" s="624"/>
      <c r="Y7" s="625"/>
      <c r="Z7" s="626">
        <v>0</v>
      </c>
      <c r="AA7" s="626"/>
      <c r="AB7" s="626"/>
      <c r="AC7" s="626"/>
      <c r="AD7" s="627">
        <v>3017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6379225</v>
      </c>
      <c r="BH7" s="624"/>
      <c r="BI7" s="624"/>
      <c r="BJ7" s="624"/>
      <c r="BK7" s="624"/>
      <c r="BL7" s="624"/>
      <c r="BM7" s="624"/>
      <c r="BN7" s="625"/>
      <c r="BO7" s="626">
        <v>42.4</v>
      </c>
      <c r="BP7" s="626"/>
      <c r="BQ7" s="626"/>
      <c r="BR7" s="626"/>
      <c r="BS7" s="627">
        <v>328621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7922758</v>
      </c>
      <c r="CS7" s="624"/>
      <c r="CT7" s="624"/>
      <c r="CU7" s="624"/>
      <c r="CV7" s="624"/>
      <c r="CW7" s="624"/>
      <c r="CX7" s="624"/>
      <c r="CY7" s="625"/>
      <c r="CZ7" s="626">
        <v>17.3</v>
      </c>
      <c r="DA7" s="626"/>
      <c r="DB7" s="626"/>
      <c r="DC7" s="626"/>
      <c r="DD7" s="632">
        <v>1869005</v>
      </c>
      <c r="DE7" s="624"/>
      <c r="DF7" s="624"/>
      <c r="DG7" s="624"/>
      <c r="DH7" s="624"/>
      <c r="DI7" s="624"/>
      <c r="DJ7" s="624"/>
      <c r="DK7" s="624"/>
      <c r="DL7" s="624"/>
      <c r="DM7" s="624"/>
      <c r="DN7" s="624"/>
      <c r="DO7" s="624"/>
      <c r="DP7" s="625"/>
      <c r="DQ7" s="632">
        <v>4937935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70065</v>
      </c>
      <c r="S8" s="624"/>
      <c r="T8" s="624"/>
      <c r="U8" s="624"/>
      <c r="V8" s="624"/>
      <c r="W8" s="624"/>
      <c r="X8" s="624"/>
      <c r="Y8" s="625"/>
      <c r="Z8" s="626">
        <v>0.1</v>
      </c>
      <c r="AA8" s="626"/>
      <c r="AB8" s="626"/>
      <c r="AC8" s="626"/>
      <c r="AD8" s="627">
        <v>70065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175031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16005743</v>
      </c>
      <c r="CS8" s="624"/>
      <c r="CT8" s="624"/>
      <c r="CU8" s="624"/>
      <c r="CV8" s="624"/>
      <c r="CW8" s="624"/>
      <c r="CX8" s="624"/>
      <c r="CY8" s="625"/>
      <c r="CZ8" s="626">
        <v>34.9</v>
      </c>
      <c r="DA8" s="626"/>
      <c r="DB8" s="626"/>
      <c r="DC8" s="626"/>
      <c r="DD8" s="632">
        <v>544984</v>
      </c>
      <c r="DE8" s="624"/>
      <c r="DF8" s="624"/>
      <c r="DG8" s="624"/>
      <c r="DH8" s="624"/>
      <c r="DI8" s="624"/>
      <c r="DJ8" s="624"/>
      <c r="DK8" s="624"/>
      <c r="DL8" s="624"/>
      <c r="DM8" s="624"/>
      <c r="DN8" s="624"/>
      <c r="DO8" s="624"/>
      <c r="DP8" s="625"/>
      <c r="DQ8" s="632">
        <v>7734946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81160</v>
      </c>
      <c r="S9" s="624"/>
      <c r="T9" s="624"/>
      <c r="U9" s="624"/>
      <c r="V9" s="624"/>
      <c r="W9" s="624"/>
      <c r="X9" s="624"/>
      <c r="Y9" s="625"/>
      <c r="Z9" s="626">
        <v>0.2</v>
      </c>
      <c r="AA9" s="626"/>
      <c r="AB9" s="626"/>
      <c r="AC9" s="626"/>
      <c r="AD9" s="627">
        <v>81160</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4914814</v>
      </c>
      <c r="BH9" s="624"/>
      <c r="BI9" s="624"/>
      <c r="BJ9" s="624"/>
      <c r="BK9" s="624"/>
      <c r="BL9" s="624"/>
      <c r="BM9" s="624"/>
      <c r="BN9" s="625"/>
      <c r="BO9" s="626">
        <v>32.700000000000003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5202856</v>
      </c>
      <c r="CS9" s="624"/>
      <c r="CT9" s="624"/>
      <c r="CU9" s="624"/>
      <c r="CV9" s="624"/>
      <c r="CW9" s="624"/>
      <c r="CX9" s="624"/>
      <c r="CY9" s="625"/>
      <c r="CZ9" s="626">
        <v>11.3</v>
      </c>
      <c r="DA9" s="626"/>
      <c r="DB9" s="626"/>
      <c r="DC9" s="626"/>
      <c r="DD9" s="632">
        <v>1886985</v>
      </c>
      <c r="DE9" s="624"/>
      <c r="DF9" s="624"/>
      <c r="DG9" s="624"/>
      <c r="DH9" s="624"/>
      <c r="DI9" s="624"/>
      <c r="DJ9" s="624"/>
      <c r="DK9" s="624"/>
      <c r="DL9" s="624"/>
      <c r="DM9" s="624"/>
      <c r="DN9" s="624"/>
      <c r="DO9" s="624"/>
      <c r="DP9" s="625"/>
      <c r="DQ9" s="632">
        <v>2463673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363131</v>
      </c>
      <c r="BH10" s="624"/>
      <c r="BI10" s="624"/>
      <c r="BJ10" s="624"/>
      <c r="BK10" s="624"/>
      <c r="BL10" s="624"/>
      <c r="BM10" s="624"/>
      <c r="BN10" s="625"/>
      <c r="BO10" s="626">
        <v>2.4</v>
      </c>
      <c r="BP10" s="626"/>
      <c r="BQ10" s="626"/>
      <c r="BR10" s="626"/>
      <c r="BS10" s="627">
        <v>59815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34293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32845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2434467</v>
      </c>
      <c r="S11" s="624"/>
      <c r="T11" s="624"/>
      <c r="U11" s="624"/>
      <c r="V11" s="624"/>
      <c r="W11" s="624"/>
      <c r="X11" s="624"/>
      <c r="Y11" s="625"/>
      <c r="Z11" s="628">
        <v>5.0999999999999996</v>
      </c>
      <c r="AA11" s="629"/>
      <c r="AB11" s="629"/>
      <c r="AC11" s="635"/>
      <c r="AD11" s="632">
        <v>2434467</v>
      </c>
      <c r="AE11" s="624"/>
      <c r="AF11" s="624"/>
      <c r="AG11" s="624"/>
      <c r="AH11" s="624"/>
      <c r="AI11" s="624"/>
      <c r="AJ11" s="624"/>
      <c r="AK11" s="625"/>
      <c r="AL11" s="628">
        <v>10.199999999999999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926249</v>
      </c>
      <c r="BH11" s="624"/>
      <c r="BI11" s="624"/>
      <c r="BJ11" s="624"/>
      <c r="BK11" s="624"/>
      <c r="BL11" s="624"/>
      <c r="BM11" s="624"/>
      <c r="BN11" s="625"/>
      <c r="BO11" s="626">
        <v>6.2</v>
      </c>
      <c r="BP11" s="626"/>
      <c r="BQ11" s="626"/>
      <c r="BR11" s="626"/>
      <c r="BS11" s="627">
        <v>268806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1129415</v>
      </c>
      <c r="CS11" s="624"/>
      <c r="CT11" s="624"/>
      <c r="CU11" s="624"/>
      <c r="CV11" s="624"/>
      <c r="CW11" s="624"/>
      <c r="CX11" s="624"/>
      <c r="CY11" s="625"/>
      <c r="CZ11" s="626">
        <v>2.5</v>
      </c>
      <c r="DA11" s="626"/>
      <c r="DB11" s="626"/>
      <c r="DC11" s="626"/>
      <c r="DD11" s="632">
        <v>215575</v>
      </c>
      <c r="DE11" s="624"/>
      <c r="DF11" s="624"/>
      <c r="DG11" s="624"/>
      <c r="DH11" s="624"/>
      <c r="DI11" s="624"/>
      <c r="DJ11" s="624"/>
      <c r="DK11" s="624"/>
      <c r="DL11" s="624"/>
      <c r="DM11" s="624"/>
      <c r="DN11" s="624"/>
      <c r="DO11" s="624"/>
      <c r="DP11" s="625"/>
      <c r="DQ11" s="632">
        <v>644518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181175</v>
      </c>
      <c r="S12" s="624"/>
      <c r="T12" s="624"/>
      <c r="U12" s="624"/>
      <c r="V12" s="624"/>
      <c r="W12" s="624"/>
      <c r="X12" s="624"/>
      <c r="Y12" s="625"/>
      <c r="Z12" s="626">
        <v>0.4</v>
      </c>
      <c r="AA12" s="626"/>
      <c r="AB12" s="626"/>
      <c r="AC12" s="626"/>
      <c r="AD12" s="627">
        <v>181175</v>
      </c>
      <c r="AE12" s="627"/>
      <c r="AF12" s="627"/>
      <c r="AG12" s="627"/>
      <c r="AH12" s="627"/>
      <c r="AI12" s="627"/>
      <c r="AJ12" s="627"/>
      <c r="AK12" s="627"/>
      <c r="AL12" s="628">
        <v>0.8</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6766329</v>
      </c>
      <c r="BH12" s="624"/>
      <c r="BI12" s="624"/>
      <c r="BJ12" s="624"/>
      <c r="BK12" s="624"/>
      <c r="BL12" s="624"/>
      <c r="BM12" s="624"/>
      <c r="BN12" s="625"/>
      <c r="BO12" s="626">
        <v>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2255918</v>
      </c>
      <c r="CS12" s="624"/>
      <c r="CT12" s="624"/>
      <c r="CU12" s="624"/>
      <c r="CV12" s="624"/>
      <c r="CW12" s="624"/>
      <c r="CX12" s="624"/>
      <c r="CY12" s="625"/>
      <c r="CZ12" s="626">
        <v>4.9000000000000004</v>
      </c>
      <c r="DA12" s="626"/>
      <c r="DB12" s="626"/>
      <c r="DC12" s="626"/>
      <c r="DD12" s="632">
        <v>397213</v>
      </c>
      <c r="DE12" s="624"/>
      <c r="DF12" s="624"/>
      <c r="DG12" s="624"/>
      <c r="DH12" s="624"/>
      <c r="DI12" s="624"/>
      <c r="DJ12" s="624"/>
      <c r="DK12" s="624"/>
      <c r="DL12" s="624"/>
      <c r="DM12" s="624"/>
      <c r="DN12" s="624"/>
      <c r="DO12" s="624"/>
      <c r="DP12" s="625"/>
      <c r="DQ12" s="632">
        <v>719279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6754013</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3119313</v>
      </c>
      <c r="CS13" s="624"/>
      <c r="CT13" s="624"/>
      <c r="CU13" s="624"/>
      <c r="CV13" s="624"/>
      <c r="CW13" s="624"/>
      <c r="CX13" s="624"/>
      <c r="CY13" s="625"/>
      <c r="CZ13" s="626">
        <v>6.8</v>
      </c>
      <c r="DA13" s="626"/>
      <c r="DB13" s="626"/>
      <c r="DC13" s="626"/>
      <c r="DD13" s="632">
        <v>1108275</v>
      </c>
      <c r="DE13" s="624"/>
      <c r="DF13" s="624"/>
      <c r="DG13" s="624"/>
      <c r="DH13" s="624"/>
      <c r="DI13" s="624"/>
      <c r="DJ13" s="624"/>
      <c r="DK13" s="624"/>
      <c r="DL13" s="624"/>
      <c r="DM13" s="624"/>
      <c r="DN13" s="624"/>
      <c r="DO13" s="624"/>
      <c r="DP13" s="625"/>
      <c r="DQ13" s="632">
        <v>2041697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3337</v>
      </c>
      <c r="S14" s="624"/>
      <c r="T14" s="624"/>
      <c r="U14" s="624"/>
      <c r="V14" s="624"/>
      <c r="W14" s="624"/>
      <c r="X14" s="624"/>
      <c r="Y14" s="625"/>
      <c r="Z14" s="626">
        <v>0</v>
      </c>
      <c r="AA14" s="626"/>
      <c r="AB14" s="626"/>
      <c r="AC14" s="626"/>
      <c r="AD14" s="627">
        <v>3337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350576</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1407657</v>
      </c>
      <c r="CS14" s="624"/>
      <c r="CT14" s="624"/>
      <c r="CU14" s="624"/>
      <c r="CV14" s="624"/>
      <c r="CW14" s="624"/>
      <c r="CX14" s="624"/>
      <c r="CY14" s="625"/>
      <c r="CZ14" s="626">
        <v>3.1</v>
      </c>
      <c r="DA14" s="626"/>
      <c r="DB14" s="626"/>
      <c r="DC14" s="626"/>
      <c r="DD14" s="632">
        <v>239057</v>
      </c>
      <c r="DE14" s="624"/>
      <c r="DF14" s="624"/>
      <c r="DG14" s="624"/>
      <c r="DH14" s="624"/>
      <c r="DI14" s="624"/>
      <c r="DJ14" s="624"/>
      <c r="DK14" s="624"/>
      <c r="DL14" s="624"/>
      <c r="DM14" s="624"/>
      <c r="DN14" s="624"/>
      <c r="DO14" s="624"/>
      <c r="DP14" s="625"/>
      <c r="DQ14" s="632">
        <v>1155954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741755</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5070762</v>
      </c>
      <c r="CS15" s="624"/>
      <c r="CT15" s="624"/>
      <c r="CU15" s="624"/>
      <c r="CV15" s="624"/>
      <c r="CW15" s="624"/>
      <c r="CX15" s="624"/>
      <c r="CY15" s="625"/>
      <c r="CZ15" s="626">
        <v>11.1</v>
      </c>
      <c r="DA15" s="626"/>
      <c r="DB15" s="626"/>
      <c r="DC15" s="626"/>
      <c r="DD15" s="632">
        <v>1000072</v>
      </c>
      <c r="DE15" s="624"/>
      <c r="DF15" s="624"/>
      <c r="DG15" s="624"/>
      <c r="DH15" s="624"/>
      <c r="DI15" s="624"/>
      <c r="DJ15" s="624"/>
      <c r="DK15" s="624"/>
      <c r="DL15" s="624"/>
      <c r="DM15" s="624"/>
      <c r="DN15" s="624"/>
      <c r="DO15" s="624"/>
      <c r="DP15" s="625"/>
      <c r="DQ15" s="632">
        <v>3432945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52137</v>
      </c>
      <c r="S16" s="624"/>
      <c r="T16" s="624"/>
      <c r="U16" s="624"/>
      <c r="V16" s="624"/>
      <c r="W16" s="624"/>
      <c r="X16" s="624"/>
      <c r="Y16" s="625"/>
      <c r="Z16" s="626">
        <v>0.1</v>
      </c>
      <c r="AA16" s="626"/>
      <c r="AB16" s="626"/>
      <c r="AC16" s="626"/>
      <c r="AD16" s="627">
        <v>52137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513</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86757</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86757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229354</v>
      </c>
      <c r="S17" s="624"/>
      <c r="T17" s="624"/>
      <c r="U17" s="624"/>
      <c r="V17" s="624"/>
      <c r="W17" s="624"/>
      <c r="X17" s="624"/>
      <c r="Y17" s="625"/>
      <c r="Z17" s="626">
        <v>0.5</v>
      </c>
      <c r="AA17" s="626"/>
      <c r="AB17" s="626"/>
      <c r="AC17" s="626"/>
      <c r="AD17" s="627">
        <v>229354</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3337389</v>
      </c>
      <c r="CS17" s="624"/>
      <c r="CT17" s="624"/>
      <c r="CU17" s="624"/>
      <c r="CV17" s="624"/>
      <c r="CW17" s="624"/>
      <c r="CX17" s="624"/>
      <c r="CY17" s="625"/>
      <c r="CZ17" s="626">
        <v>7.3</v>
      </c>
      <c r="DA17" s="626"/>
      <c r="DB17" s="626"/>
      <c r="DC17" s="626"/>
      <c r="DD17" s="632" t="s">
        <v>122</v>
      </c>
      <c r="DE17" s="624"/>
      <c r="DF17" s="624"/>
      <c r="DG17" s="624"/>
      <c r="DH17" s="624"/>
      <c r="DI17" s="624"/>
      <c r="DJ17" s="624"/>
      <c r="DK17" s="624"/>
      <c r="DL17" s="624"/>
      <c r="DM17" s="624"/>
      <c r="DN17" s="624"/>
      <c r="DO17" s="624"/>
      <c r="DP17" s="625"/>
      <c r="DQ17" s="632">
        <v>3293153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113536</v>
      </c>
      <c r="S18" s="624"/>
      <c r="T18" s="624"/>
      <c r="U18" s="624"/>
      <c r="V18" s="624"/>
      <c r="W18" s="624"/>
      <c r="X18" s="624"/>
      <c r="Y18" s="625"/>
      <c r="Z18" s="626">
        <v>0.2</v>
      </c>
      <c r="AA18" s="626"/>
      <c r="AB18" s="626"/>
      <c r="AC18" s="626"/>
      <c r="AD18" s="627">
        <v>113536</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95422</v>
      </c>
      <c r="S19" s="624"/>
      <c r="T19" s="624"/>
      <c r="U19" s="624"/>
      <c r="V19" s="624"/>
      <c r="W19" s="624"/>
      <c r="X19" s="624"/>
      <c r="Y19" s="625"/>
      <c r="Z19" s="626">
        <v>0.2</v>
      </c>
      <c r="AA19" s="626"/>
      <c r="AB19" s="626"/>
      <c r="AC19" s="626"/>
      <c r="AD19" s="627">
        <v>95422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808782</v>
      </c>
      <c r="BH19" s="624"/>
      <c r="BI19" s="624"/>
      <c r="BJ19" s="624"/>
      <c r="BK19" s="624"/>
      <c r="BL19" s="624"/>
      <c r="BM19" s="624"/>
      <c r="BN19" s="625"/>
      <c r="BO19" s="626">
        <v>5.4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18114</v>
      </c>
      <c r="S20" s="624"/>
      <c r="T20" s="624"/>
      <c r="U20" s="624"/>
      <c r="V20" s="624"/>
      <c r="W20" s="624"/>
      <c r="X20" s="624"/>
      <c r="Y20" s="625"/>
      <c r="Z20" s="626">
        <v>0</v>
      </c>
      <c r="AA20" s="626"/>
      <c r="AB20" s="626"/>
      <c r="AC20" s="626"/>
      <c r="AD20" s="627">
        <v>18114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808782</v>
      </c>
      <c r="BH20" s="624"/>
      <c r="BI20" s="624"/>
      <c r="BJ20" s="624"/>
      <c r="BK20" s="624"/>
      <c r="BL20" s="624"/>
      <c r="BM20" s="624"/>
      <c r="BN20" s="625"/>
      <c r="BO20" s="626">
        <v>5.4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45851299</v>
      </c>
      <c r="CS20" s="624"/>
      <c r="CT20" s="624"/>
      <c r="CU20" s="624"/>
      <c r="CV20" s="624"/>
      <c r="CW20" s="624"/>
      <c r="CX20" s="624"/>
      <c r="CY20" s="625"/>
      <c r="CZ20" s="626">
        <v>100</v>
      </c>
      <c r="DA20" s="626"/>
      <c r="DB20" s="626"/>
      <c r="DC20" s="626"/>
      <c r="DD20" s="632">
        <v>7261166</v>
      </c>
      <c r="DE20" s="624"/>
      <c r="DF20" s="624"/>
      <c r="DG20" s="624"/>
      <c r="DH20" s="624"/>
      <c r="DI20" s="624"/>
      <c r="DJ20" s="624"/>
      <c r="DK20" s="624"/>
      <c r="DL20" s="624"/>
      <c r="DM20" s="624"/>
      <c r="DN20" s="624"/>
      <c r="DO20" s="624"/>
      <c r="DP20" s="625"/>
      <c r="DQ20" s="632">
        <v>26822140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6529077</v>
      </c>
      <c r="S21" s="624"/>
      <c r="T21" s="624"/>
      <c r="U21" s="624"/>
      <c r="V21" s="624"/>
      <c r="W21" s="624"/>
      <c r="X21" s="624"/>
      <c r="Y21" s="625"/>
      <c r="Z21" s="626">
        <v>13.7</v>
      </c>
      <c r="AA21" s="626"/>
      <c r="AB21" s="626"/>
      <c r="AC21" s="626"/>
      <c r="AD21" s="627">
        <v>5881232</v>
      </c>
      <c r="AE21" s="627"/>
      <c r="AF21" s="627"/>
      <c r="AG21" s="627"/>
      <c r="AH21" s="627"/>
      <c r="AI21" s="627"/>
      <c r="AJ21" s="627"/>
      <c r="AK21" s="627"/>
      <c r="AL21" s="628">
        <v>24.7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5363</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5881232</v>
      </c>
      <c r="S22" s="624"/>
      <c r="T22" s="624"/>
      <c r="U22" s="624"/>
      <c r="V22" s="624"/>
      <c r="W22" s="624"/>
      <c r="X22" s="624"/>
      <c r="Y22" s="625"/>
      <c r="Z22" s="626">
        <v>12.4</v>
      </c>
      <c r="AA22" s="626"/>
      <c r="AB22" s="626"/>
      <c r="AC22" s="626"/>
      <c r="AD22" s="627">
        <v>5881232</v>
      </c>
      <c r="AE22" s="627"/>
      <c r="AF22" s="627"/>
      <c r="AG22" s="627"/>
      <c r="AH22" s="627"/>
      <c r="AI22" s="627"/>
      <c r="AJ22" s="627"/>
      <c r="AK22" s="627"/>
      <c r="AL22" s="628">
        <v>24.7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647780</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803419</v>
      </c>
      <c r="BH23" s="624"/>
      <c r="BI23" s="624"/>
      <c r="BJ23" s="624"/>
      <c r="BK23" s="624"/>
      <c r="BL23" s="624"/>
      <c r="BM23" s="624"/>
      <c r="BN23" s="625"/>
      <c r="BO23" s="626">
        <v>5.3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65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21686970</v>
      </c>
      <c r="CS24" s="613"/>
      <c r="CT24" s="613"/>
      <c r="CU24" s="613"/>
      <c r="CV24" s="613"/>
      <c r="CW24" s="613"/>
      <c r="CX24" s="613"/>
      <c r="CY24" s="614"/>
      <c r="CZ24" s="617">
        <v>47.3</v>
      </c>
      <c r="DA24" s="618"/>
      <c r="DB24" s="618"/>
      <c r="DC24" s="634"/>
      <c r="DD24" s="655">
        <v>14225530</v>
      </c>
      <c r="DE24" s="613"/>
      <c r="DF24" s="613"/>
      <c r="DG24" s="613"/>
      <c r="DH24" s="613"/>
      <c r="DI24" s="613"/>
      <c r="DJ24" s="613"/>
      <c r="DK24" s="614"/>
      <c r="DL24" s="655">
        <v>13187127</v>
      </c>
      <c r="DM24" s="613"/>
      <c r="DN24" s="613"/>
      <c r="DO24" s="613"/>
      <c r="DP24" s="613"/>
      <c r="DQ24" s="613"/>
      <c r="DR24" s="613"/>
      <c r="DS24" s="613"/>
      <c r="DT24" s="613"/>
      <c r="DU24" s="613"/>
      <c r="DV24" s="614"/>
      <c r="DW24" s="617">
        <v>54.8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25249937</v>
      </c>
      <c r="S25" s="624"/>
      <c r="T25" s="624"/>
      <c r="U25" s="624"/>
      <c r="V25" s="624"/>
      <c r="W25" s="624"/>
      <c r="X25" s="624"/>
      <c r="Y25" s="625"/>
      <c r="Z25" s="626">
        <v>53.1</v>
      </c>
      <c r="AA25" s="626"/>
      <c r="AB25" s="626"/>
      <c r="AC25" s="626"/>
      <c r="AD25" s="627">
        <v>23798673</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7583597</v>
      </c>
      <c r="CS25" s="656"/>
      <c r="CT25" s="656"/>
      <c r="CU25" s="656"/>
      <c r="CV25" s="656"/>
      <c r="CW25" s="656"/>
      <c r="CX25" s="656"/>
      <c r="CY25" s="657"/>
      <c r="CZ25" s="628">
        <v>16.5</v>
      </c>
      <c r="DA25" s="653"/>
      <c r="DB25" s="653"/>
      <c r="DC25" s="658"/>
      <c r="DD25" s="632">
        <v>7168518</v>
      </c>
      <c r="DE25" s="656"/>
      <c r="DF25" s="656"/>
      <c r="DG25" s="656"/>
      <c r="DH25" s="656"/>
      <c r="DI25" s="656"/>
      <c r="DJ25" s="656"/>
      <c r="DK25" s="657"/>
      <c r="DL25" s="632">
        <v>7004803</v>
      </c>
      <c r="DM25" s="656"/>
      <c r="DN25" s="656"/>
      <c r="DO25" s="656"/>
      <c r="DP25" s="656"/>
      <c r="DQ25" s="656"/>
      <c r="DR25" s="656"/>
      <c r="DS25" s="656"/>
      <c r="DT25" s="656"/>
      <c r="DU25" s="656"/>
      <c r="DV25" s="657"/>
      <c r="DW25" s="628">
        <v>29.1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9958</v>
      </c>
      <c r="S26" s="624"/>
      <c r="T26" s="624"/>
      <c r="U26" s="624"/>
      <c r="V26" s="624"/>
      <c r="W26" s="624"/>
      <c r="X26" s="624"/>
      <c r="Y26" s="625"/>
      <c r="Z26" s="626">
        <v>0</v>
      </c>
      <c r="AA26" s="626"/>
      <c r="AB26" s="626"/>
      <c r="AC26" s="626"/>
      <c r="AD26" s="627">
        <v>9958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4717129</v>
      </c>
      <c r="CS26" s="624"/>
      <c r="CT26" s="624"/>
      <c r="CU26" s="624"/>
      <c r="CV26" s="624"/>
      <c r="CW26" s="624"/>
      <c r="CX26" s="624"/>
      <c r="CY26" s="625"/>
      <c r="CZ26" s="628">
        <v>10.3</v>
      </c>
      <c r="DA26" s="653"/>
      <c r="DB26" s="653"/>
      <c r="DC26" s="658"/>
      <c r="DD26" s="632">
        <v>4471092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206900</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15047180</v>
      </c>
      <c r="BH27" s="624"/>
      <c r="BI27" s="624"/>
      <c r="BJ27" s="624"/>
      <c r="BK27" s="624"/>
      <c r="BL27" s="624"/>
      <c r="BM27" s="624"/>
      <c r="BN27" s="625"/>
      <c r="BO27" s="626">
        <v>100</v>
      </c>
      <c r="BP27" s="626"/>
      <c r="BQ27" s="626"/>
      <c r="BR27" s="626"/>
      <c r="BS27" s="627">
        <v>328621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10765984</v>
      </c>
      <c r="CS27" s="656"/>
      <c r="CT27" s="656"/>
      <c r="CU27" s="656"/>
      <c r="CV27" s="656"/>
      <c r="CW27" s="656"/>
      <c r="CX27" s="656"/>
      <c r="CY27" s="657"/>
      <c r="CZ27" s="628">
        <v>23.5</v>
      </c>
      <c r="DA27" s="653"/>
      <c r="DB27" s="653"/>
      <c r="DC27" s="658"/>
      <c r="DD27" s="632">
        <v>3763859</v>
      </c>
      <c r="DE27" s="656"/>
      <c r="DF27" s="656"/>
      <c r="DG27" s="656"/>
      <c r="DH27" s="656"/>
      <c r="DI27" s="656"/>
      <c r="DJ27" s="656"/>
      <c r="DK27" s="657"/>
      <c r="DL27" s="632">
        <v>2889171</v>
      </c>
      <c r="DM27" s="656"/>
      <c r="DN27" s="656"/>
      <c r="DO27" s="656"/>
      <c r="DP27" s="656"/>
      <c r="DQ27" s="656"/>
      <c r="DR27" s="656"/>
      <c r="DS27" s="656"/>
      <c r="DT27" s="656"/>
      <c r="DU27" s="656"/>
      <c r="DV27" s="657"/>
      <c r="DW27" s="628">
        <v>12</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460499</v>
      </c>
      <c r="S28" s="624"/>
      <c r="T28" s="624"/>
      <c r="U28" s="624"/>
      <c r="V28" s="624"/>
      <c r="W28" s="624"/>
      <c r="X28" s="624"/>
      <c r="Y28" s="625"/>
      <c r="Z28" s="626">
        <v>1</v>
      </c>
      <c r="AA28" s="626"/>
      <c r="AB28" s="626"/>
      <c r="AC28" s="626"/>
      <c r="AD28" s="627">
        <v>27814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3337389</v>
      </c>
      <c r="CS28" s="624"/>
      <c r="CT28" s="624"/>
      <c r="CU28" s="624"/>
      <c r="CV28" s="624"/>
      <c r="CW28" s="624"/>
      <c r="CX28" s="624"/>
      <c r="CY28" s="625"/>
      <c r="CZ28" s="628">
        <v>7.3</v>
      </c>
      <c r="DA28" s="653"/>
      <c r="DB28" s="653"/>
      <c r="DC28" s="658"/>
      <c r="DD28" s="632">
        <v>3293153</v>
      </c>
      <c r="DE28" s="624"/>
      <c r="DF28" s="624"/>
      <c r="DG28" s="624"/>
      <c r="DH28" s="624"/>
      <c r="DI28" s="624"/>
      <c r="DJ28" s="624"/>
      <c r="DK28" s="625"/>
      <c r="DL28" s="632">
        <v>3293153</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354301</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3337389</v>
      </c>
      <c r="CS29" s="656"/>
      <c r="CT29" s="656"/>
      <c r="CU29" s="656"/>
      <c r="CV29" s="656"/>
      <c r="CW29" s="656"/>
      <c r="CX29" s="656"/>
      <c r="CY29" s="657"/>
      <c r="CZ29" s="628">
        <v>7.3</v>
      </c>
      <c r="DA29" s="653"/>
      <c r="DB29" s="653"/>
      <c r="DC29" s="658"/>
      <c r="DD29" s="632">
        <v>3293153</v>
      </c>
      <c r="DE29" s="656"/>
      <c r="DF29" s="656"/>
      <c r="DG29" s="656"/>
      <c r="DH29" s="656"/>
      <c r="DI29" s="656"/>
      <c r="DJ29" s="656"/>
      <c r="DK29" s="657"/>
      <c r="DL29" s="632">
        <v>3293153</v>
      </c>
      <c r="DM29" s="656"/>
      <c r="DN29" s="656"/>
      <c r="DO29" s="656"/>
      <c r="DP29" s="656"/>
      <c r="DQ29" s="656"/>
      <c r="DR29" s="656"/>
      <c r="DS29" s="656"/>
      <c r="DT29" s="656"/>
      <c r="DU29" s="656"/>
      <c r="DV29" s="657"/>
      <c r="DW29" s="628">
        <v>13.7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8737864</v>
      </c>
      <c r="S30" s="624"/>
      <c r="T30" s="624"/>
      <c r="U30" s="624"/>
      <c r="V30" s="624"/>
      <c r="W30" s="624"/>
      <c r="X30" s="624"/>
      <c r="Y30" s="625"/>
      <c r="Z30" s="626">
        <v>18.399999999999999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3280714</v>
      </c>
      <c r="CS30" s="624"/>
      <c r="CT30" s="624"/>
      <c r="CU30" s="624"/>
      <c r="CV30" s="624"/>
      <c r="CW30" s="624"/>
      <c r="CX30" s="624"/>
      <c r="CY30" s="625"/>
      <c r="CZ30" s="628">
        <v>7.2</v>
      </c>
      <c r="DA30" s="653"/>
      <c r="DB30" s="653"/>
      <c r="DC30" s="658"/>
      <c r="DD30" s="632">
        <v>3236478</v>
      </c>
      <c r="DE30" s="624"/>
      <c r="DF30" s="624"/>
      <c r="DG30" s="624"/>
      <c r="DH30" s="624"/>
      <c r="DI30" s="624"/>
      <c r="DJ30" s="624"/>
      <c r="DK30" s="625"/>
      <c r="DL30" s="632">
        <v>3236478</v>
      </c>
      <c r="DM30" s="624"/>
      <c r="DN30" s="624"/>
      <c r="DO30" s="624"/>
      <c r="DP30" s="624"/>
      <c r="DQ30" s="624"/>
      <c r="DR30" s="624"/>
      <c r="DS30" s="624"/>
      <c r="DT30" s="624"/>
      <c r="DU30" s="624"/>
      <c r="DV30" s="625"/>
      <c r="DW30" s="628">
        <v>13.5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96.8</v>
      </c>
      <c r="BN31" s="667"/>
      <c r="BO31" s="667"/>
      <c r="BP31" s="667"/>
      <c r="BQ31" s="668"/>
      <c r="BR31" s="670">
        <v>99</v>
      </c>
      <c r="BS31" s="667"/>
      <c r="BT31" s="667"/>
      <c r="BU31" s="667"/>
      <c r="BV31" s="667"/>
      <c r="BW31" s="667"/>
      <c r="BX31" s="618">
        <v>96.3</v>
      </c>
      <c r="BY31" s="667"/>
      <c r="BZ31" s="667"/>
      <c r="CA31" s="667"/>
      <c r="CB31" s="668"/>
      <c r="CD31" s="663"/>
      <c r="CE31" s="664"/>
      <c r="CF31" s="620" t="s">
        <v>300</v>
      </c>
      <c r="CG31" s="621"/>
      <c r="CH31" s="621"/>
      <c r="CI31" s="621"/>
      <c r="CJ31" s="621"/>
      <c r="CK31" s="621"/>
      <c r="CL31" s="621"/>
      <c r="CM31" s="621"/>
      <c r="CN31" s="621"/>
      <c r="CO31" s="621"/>
      <c r="CP31" s="621"/>
      <c r="CQ31" s="622"/>
      <c r="CR31" s="623">
        <v>56675</v>
      </c>
      <c r="CS31" s="656"/>
      <c r="CT31" s="656"/>
      <c r="CU31" s="656"/>
      <c r="CV31" s="656"/>
      <c r="CW31" s="656"/>
      <c r="CX31" s="656"/>
      <c r="CY31" s="657"/>
      <c r="CZ31" s="628">
        <v>0.1</v>
      </c>
      <c r="DA31" s="653"/>
      <c r="DB31" s="653"/>
      <c r="DC31" s="658"/>
      <c r="DD31" s="632">
        <v>56675</v>
      </c>
      <c r="DE31" s="656"/>
      <c r="DF31" s="656"/>
      <c r="DG31" s="656"/>
      <c r="DH31" s="656"/>
      <c r="DI31" s="656"/>
      <c r="DJ31" s="656"/>
      <c r="DK31" s="657"/>
      <c r="DL31" s="632">
        <v>56675</v>
      </c>
      <c r="DM31" s="656"/>
      <c r="DN31" s="656"/>
      <c r="DO31" s="656"/>
      <c r="DP31" s="656"/>
      <c r="DQ31" s="656"/>
      <c r="DR31" s="656"/>
      <c r="DS31" s="656"/>
      <c r="DT31" s="656"/>
      <c r="DU31" s="656"/>
      <c r="DV31" s="657"/>
      <c r="DW31" s="628">
        <v>0.2</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4000219</v>
      </c>
      <c r="S32" s="624"/>
      <c r="T32" s="624"/>
      <c r="U32" s="624"/>
      <c r="V32" s="624"/>
      <c r="W32" s="624"/>
      <c r="X32" s="624"/>
      <c r="Y32" s="625"/>
      <c r="Z32" s="626">
        <v>8.4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97.3</v>
      </c>
      <c r="BN32" s="656"/>
      <c r="BO32" s="656"/>
      <c r="BP32" s="656"/>
      <c r="BQ32" s="669"/>
      <c r="BR32" s="680">
        <v>99.1</v>
      </c>
      <c r="BS32" s="656"/>
      <c r="BT32" s="656"/>
      <c r="BU32" s="656"/>
      <c r="BV32" s="656"/>
      <c r="BW32" s="656"/>
      <c r="BX32" s="629">
        <v>97.2</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160828</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96.2</v>
      </c>
      <c r="BN33" s="682"/>
      <c r="BO33" s="682"/>
      <c r="BP33" s="682"/>
      <c r="BQ33" s="684"/>
      <c r="BR33" s="681">
        <v>98.9</v>
      </c>
      <c r="BS33" s="682"/>
      <c r="BT33" s="682"/>
      <c r="BU33" s="682"/>
      <c r="BV33" s="682"/>
      <c r="BW33" s="682"/>
      <c r="BX33" s="683">
        <v>95.5</v>
      </c>
      <c r="BY33" s="682"/>
      <c r="BZ33" s="682"/>
      <c r="CA33" s="682"/>
      <c r="CB33" s="684"/>
      <c r="CD33" s="620" t="s">
        <v>307</v>
      </c>
      <c r="CE33" s="621"/>
      <c r="CF33" s="621"/>
      <c r="CG33" s="621"/>
      <c r="CH33" s="621"/>
      <c r="CI33" s="621"/>
      <c r="CJ33" s="621"/>
      <c r="CK33" s="621"/>
      <c r="CL33" s="621"/>
      <c r="CM33" s="621"/>
      <c r="CN33" s="621"/>
      <c r="CO33" s="621"/>
      <c r="CP33" s="621"/>
      <c r="CQ33" s="622"/>
      <c r="CR33" s="623">
        <v>16816406</v>
      </c>
      <c r="CS33" s="656"/>
      <c r="CT33" s="656"/>
      <c r="CU33" s="656"/>
      <c r="CV33" s="656"/>
      <c r="CW33" s="656"/>
      <c r="CX33" s="656"/>
      <c r="CY33" s="657"/>
      <c r="CZ33" s="628">
        <v>36.700000000000003</v>
      </c>
      <c r="DA33" s="653"/>
      <c r="DB33" s="653"/>
      <c r="DC33" s="658"/>
      <c r="DD33" s="632">
        <v>11743225</v>
      </c>
      <c r="DE33" s="656"/>
      <c r="DF33" s="656"/>
      <c r="DG33" s="656"/>
      <c r="DH33" s="656"/>
      <c r="DI33" s="656"/>
      <c r="DJ33" s="656"/>
      <c r="DK33" s="657"/>
      <c r="DL33" s="632">
        <v>8706147</v>
      </c>
      <c r="DM33" s="656"/>
      <c r="DN33" s="656"/>
      <c r="DO33" s="656"/>
      <c r="DP33" s="656"/>
      <c r="DQ33" s="656"/>
      <c r="DR33" s="656"/>
      <c r="DS33" s="656"/>
      <c r="DT33" s="656"/>
      <c r="DU33" s="656"/>
      <c r="DV33" s="657"/>
      <c r="DW33" s="628">
        <v>36.200000000000003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780679</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6067144</v>
      </c>
      <c r="CS34" s="624"/>
      <c r="CT34" s="624"/>
      <c r="CU34" s="624"/>
      <c r="CV34" s="624"/>
      <c r="CW34" s="624"/>
      <c r="CX34" s="624"/>
      <c r="CY34" s="625"/>
      <c r="CZ34" s="628">
        <v>13.2</v>
      </c>
      <c r="DA34" s="653"/>
      <c r="DB34" s="653"/>
      <c r="DC34" s="658"/>
      <c r="DD34" s="632">
        <v>4233301</v>
      </c>
      <c r="DE34" s="624"/>
      <c r="DF34" s="624"/>
      <c r="DG34" s="624"/>
      <c r="DH34" s="624"/>
      <c r="DI34" s="624"/>
      <c r="DJ34" s="624"/>
      <c r="DK34" s="625"/>
      <c r="DL34" s="632">
        <v>3970145</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1230577</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930414</v>
      </c>
      <c r="CS35" s="656"/>
      <c r="CT35" s="656"/>
      <c r="CU35" s="656"/>
      <c r="CV35" s="656"/>
      <c r="CW35" s="656"/>
      <c r="CX35" s="656"/>
      <c r="CY35" s="657"/>
      <c r="CZ35" s="628">
        <v>2</v>
      </c>
      <c r="DA35" s="653"/>
      <c r="DB35" s="653"/>
      <c r="DC35" s="658"/>
      <c r="DD35" s="632">
        <v>696492</v>
      </c>
      <c r="DE35" s="656"/>
      <c r="DF35" s="656"/>
      <c r="DG35" s="656"/>
      <c r="DH35" s="656"/>
      <c r="DI35" s="656"/>
      <c r="DJ35" s="656"/>
      <c r="DK35" s="657"/>
      <c r="DL35" s="632">
        <v>696492</v>
      </c>
      <c r="DM35" s="656"/>
      <c r="DN35" s="656"/>
      <c r="DO35" s="656"/>
      <c r="DP35" s="656"/>
      <c r="DQ35" s="656"/>
      <c r="DR35" s="656"/>
      <c r="DS35" s="656"/>
      <c r="DT35" s="656"/>
      <c r="DU35" s="656"/>
      <c r="DV35" s="657"/>
      <c r="DW35" s="628">
        <v>2.9</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2221323</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4442354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521968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3334087</v>
      </c>
      <c r="CS36" s="624"/>
      <c r="CT36" s="624"/>
      <c r="CU36" s="624"/>
      <c r="CV36" s="624"/>
      <c r="CW36" s="624"/>
      <c r="CX36" s="624"/>
      <c r="CY36" s="625"/>
      <c r="CZ36" s="628">
        <v>7.3</v>
      </c>
      <c r="DA36" s="653"/>
      <c r="DB36" s="653"/>
      <c r="DC36" s="658"/>
      <c r="DD36" s="632">
        <v>2908567</v>
      </c>
      <c r="DE36" s="624"/>
      <c r="DF36" s="624"/>
      <c r="DG36" s="624"/>
      <c r="DH36" s="624"/>
      <c r="DI36" s="624"/>
      <c r="DJ36" s="624"/>
      <c r="DK36" s="625"/>
      <c r="DL36" s="632">
        <v>1532109</v>
      </c>
      <c r="DM36" s="624"/>
      <c r="DN36" s="624"/>
      <c r="DO36" s="624"/>
      <c r="DP36" s="624"/>
      <c r="DQ36" s="624"/>
      <c r="DR36" s="624"/>
      <c r="DS36" s="624"/>
      <c r="DT36" s="624"/>
      <c r="DU36" s="624"/>
      <c r="DV36" s="625"/>
      <c r="DW36" s="628">
        <v>6.4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1909584</v>
      </c>
      <c r="S37" s="624"/>
      <c r="T37" s="624"/>
      <c r="U37" s="624"/>
      <c r="V37" s="624"/>
      <c r="W37" s="624"/>
      <c r="X37" s="624"/>
      <c r="Y37" s="625"/>
      <c r="Z37" s="626">
        <v>4</v>
      </c>
      <c r="AA37" s="626"/>
      <c r="AB37" s="626"/>
      <c r="AC37" s="626"/>
      <c r="AD37" s="627">
        <v>14096</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1169660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521968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86178</v>
      </c>
      <c r="CS37" s="656"/>
      <c r="CT37" s="656"/>
      <c r="CU37" s="656"/>
      <c r="CV37" s="656"/>
      <c r="CW37" s="656"/>
      <c r="CX37" s="656"/>
      <c r="CY37" s="657"/>
      <c r="CZ37" s="628">
        <v>0.2</v>
      </c>
      <c r="DA37" s="653"/>
      <c r="DB37" s="653"/>
      <c r="DC37" s="658"/>
      <c r="DD37" s="632">
        <v>86178</v>
      </c>
      <c r="DE37" s="656"/>
      <c r="DF37" s="656"/>
      <c r="DG37" s="656"/>
      <c r="DH37" s="656"/>
      <c r="DI37" s="656"/>
      <c r="DJ37" s="656"/>
      <c r="DK37" s="657"/>
      <c r="DL37" s="632">
        <v>85731</v>
      </c>
      <c r="DM37" s="656"/>
      <c r="DN37" s="656"/>
      <c r="DO37" s="656"/>
      <c r="DP37" s="656"/>
      <c r="DQ37" s="656"/>
      <c r="DR37" s="656"/>
      <c r="DS37" s="656"/>
      <c r="DT37" s="656"/>
      <c r="DU37" s="656"/>
      <c r="DV37" s="657"/>
      <c r="DW37" s="628">
        <v>0.4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2208600</v>
      </c>
      <c r="S38" s="624"/>
      <c r="T38" s="624"/>
      <c r="U38" s="624"/>
      <c r="V38" s="624"/>
      <c r="W38" s="624"/>
      <c r="X38" s="624"/>
      <c r="Y38" s="625"/>
      <c r="Z38" s="626">
        <v>4.5999999999999996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113747</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12453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3158947</v>
      </c>
      <c r="CS38" s="624"/>
      <c r="CT38" s="624"/>
      <c r="CU38" s="624"/>
      <c r="CV38" s="624"/>
      <c r="CW38" s="624"/>
      <c r="CX38" s="624"/>
      <c r="CY38" s="625"/>
      <c r="CZ38" s="628">
        <v>6.9</v>
      </c>
      <c r="DA38" s="653"/>
      <c r="DB38" s="653"/>
      <c r="DC38" s="658"/>
      <c r="DD38" s="632">
        <v>2504603</v>
      </c>
      <c r="DE38" s="624"/>
      <c r="DF38" s="624"/>
      <c r="DG38" s="624"/>
      <c r="DH38" s="624"/>
      <c r="DI38" s="624"/>
      <c r="DJ38" s="624"/>
      <c r="DK38" s="625"/>
      <c r="DL38" s="632">
        <v>2457508</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5218</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19211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2034477</v>
      </c>
      <c r="CS39" s="656"/>
      <c r="CT39" s="656"/>
      <c r="CU39" s="656"/>
      <c r="CV39" s="656"/>
      <c r="CW39" s="656"/>
      <c r="CX39" s="656"/>
      <c r="CY39" s="657"/>
      <c r="CZ39" s="628">
        <v>4.4000000000000004</v>
      </c>
      <c r="DA39" s="653"/>
      <c r="DB39" s="653"/>
      <c r="DC39" s="658"/>
      <c r="DD39" s="632">
        <v>1245405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206000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1291337</v>
      </c>
      <c r="CS40" s="624"/>
      <c r="CT40" s="624"/>
      <c r="CU40" s="624"/>
      <c r="CV40" s="624"/>
      <c r="CW40" s="624"/>
      <c r="CX40" s="624"/>
      <c r="CY40" s="625"/>
      <c r="CZ40" s="628">
        <v>2.8</v>
      </c>
      <c r="DA40" s="653"/>
      <c r="DB40" s="653"/>
      <c r="DC40" s="658"/>
      <c r="DD40" s="632">
        <v>154857</v>
      </c>
      <c r="DE40" s="624"/>
      <c r="DF40" s="624"/>
      <c r="DG40" s="624"/>
      <c r="DH40" s="624"/>
      <c r="DI40" s="624"/>
      <c r="DJ40" s="624"/>
      <c r="DK40" s="625"/>
      <c r="DL40" s="632">
        <v>49893</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47531269</v>
      </c>
      <c r="S41" s="696"/>
      <c r="T41" s="696"/>
      <c r="U41" s="696"/>
      <c r="V41" s="696"/>
      <c r="W41" s="696"/>
      <c r="X41" s="696"/>
      <c r="Y41" s="700"/>
      <c r="Z41" s="701">
        <v>100</v>
      </c>
      <c r="AA41" s="701"/>
      <c r="AB41" s="701"/>
      <c r="AC41" s="701"/>
      <c r="AD41" s="702">
        <v>23850541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657516</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2496213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352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7347923</v>
      </c>
      <c r="CS42" s="656"/>
      <c r="CT42" s="656"/>
      <c r="CU42" s="656"/>
      <c r="CV42" s="656"/>
      <c r="CW42" s="656"/>
      <c r="CX42" s="656"/>
      <c r="CY42" s="657"/>
      <c r="CZ42" s="628">
        <v>16</v>
      </c>
      <c r="DA42" s="653"/>
      <c r="DB42" s="653"/>
      <c r="DC42" s="658"/>
      <c r="DD42" s="632">
        <v>853385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253918</v>
      </c>
      <c r="CS43" s="656"/>
      <c r="CT43" s="656"/>
      <c r="CU43" s="656"/>
      <c r="CV43" s="656"/>
      <c r="CW43" s="656"/>
      <c r="CX43" s="656"/>
      <c r="CY43" s="657"/>
      <c r="CZ43" s="628">
        <v>0.6</v>
      </c>
      <c r="DA43" s="653"/>
      <c r="DB43" s="653"/>
      <c r="DC43" s="658"/>
      <c r="DD43" s="632">
        <v>253918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7261166</v>
      </c>
      <c r="CS44" s="624"/>
      <c r="CT44" s="624"/>
      <c r="CU44" s="624"/>
      <c r="CV44" s="624"/>
      <c r="CW44" s="624"/>
      <c r="CX44" s="624"/>
      <c r="CY44" s="625"/>
      <c r="CZ44" s="628">
        <v>15.8</v>
      </c>
      <c r="DA44" s="629"/>
      <c r="DB44" s="629"/>
      <c r="DC44" s="635"/>
      <c r="DD44" s="632">
        <v>766628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4485894</v>
      </c>
      <c r="CS45" s="656"/>
      <c r="CT45" s="656"/>
      <c r="CU45" s="656"/>
      <c r="CV45" s="656"/>
      <c r="CW45" s="656"/>
      <c r="CX45" s="656"/>
      <c r="CY45" s="657"/>
      <c r="CZ45" s="628">
        <v>9.8000000000000007</v>
      </c>
      <c r="DA45" s="653"/>
      <c r="DB45" s="653"/>
      <c r="DC45" s="658"/>
      <c r="DD45" s="632">
        <v>118248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2388908</v>
      </c>
      <c r="CS46" s="624"/>
      <c r="CT46" s="624"/>
      <c r="CU46" s="624"/>
      <c r="CV46" s="624"/>
      <c r="CW46" s="624"/>
      <c r="CX46" s="624"/>
      <c r="CY46" s="625"/>
      <c r="CZ46" s="628">
        <v>5.2</v>
      </c>
      <c r="DA46" s="629"/>
      <c r="DB46" s="629"/>
      <c r="DC46" s="635"/>
      <c r="DD46" s="632">
        <v>644090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86757</v>
      </c>
      <c r="CS47" s="656"/>
      <c r="CT47" s="656"/>
      <c r="CU47" s="656"/>
      <c r="CV47" s="656"/>
      <c r="CW47" s="656"/>
      <c r="CX47" s="656"/>
      <c r="CY47" s="657"/>
      <c r="CZ47" s="628">
        <v>0.2</v>
      </c>
      <c r="DA47" s="653"/>
      <c r="DB47" s="653"/>
      <c r="DC47" s="658"/>
      <c r="DD47" s="632">
        <v>86757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45851299</v>
      </c>
      <c r="CS49" s="682"/>
      <c r="CT49" s="682"/>
      <c r="CU49" s="682"/>
      <c r="CV49" s="682"/>
      <c r="CW49" s="682"/>
      <c r="CX49" s="682"/>
      <c r="CY49" s="711"/>
      <c r="CZ49" s="703">
        <v>100</v>
      </c>
      <c r="DA49" s="712"/>
      <c r="DB49" s="712"/>
      <c r="DC49" s="713"/>
      <c r="DD49" s="714">
        <v>26822140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ppqCY2/ekWOOsN1tHBaz0odJQGKsA/eRQvcOcX0u+qQn2ACgrsLvZS5TbmYfqw+ZNObkN/ERkUsW4EE38h/iQ==" saltValue="2aa9EuiUgy8nDtdXuhE9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47531</v>
      </c>
      <c r="R7" s="753"/>
      <c r="S7" s="753"/>
      <c r="T7" s="753"/>
      <c r="U7" s="753"/>
      <c r="V7" s="753">
        <v>45851</v>
      </c>
      <c r="W7" s="753"/>
      <c r="X7" s="753"/>
      <c r="Y7" s="753"/>
      <c r="Z7" s="753"/>
      <c r="AA7" s="753">
        <v>1680</v>
      </c>
      <c r="AB7" s="753"/>
      <c r="AC7" s="753"/>
      <c r="AD7" s="753"/>
      <c r="AE7" s="754"/>
      <c r="AF7" s="755">
        <v>1356</v>
      </c>
      <c r="AG7" s="756"/>
      <c r="AH7" s="756"/>
      <c r="AI7" s="756"/>
      <c r="AJ7" s="757"/>
      <c r="AK7" s="758">
        <v>1231</v>
      </c>
      <c r="AL7" s="759"/>
      <c r="AM7" s="759"/>
      <c r="AN7" s="759"/>
      <c r="AO7" s="759"/>
      <c r="AP7" s="759">
        <v>27785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565</v>
      </c>
      <c r="BS7" s="746" t="s">
        <v>554</v>
      </c>
      <c r="BT7" s="747"/>
      <c r="BU7" s="747"/>
      <c r="BV7" s="747"/>
      <c r="BW7" s="747"/>
      <c r="BX7" s="747"/>
      <c r="BY7" s="747"/>
      <c r="BZ7" s="747"/>
      <c r="CA7" s="747"/>
      <c r="CB7" s="747"/>
      <c r="CC7" s="747"/>
      <c r="CD7" s="747"/>
      <c r="CE7" s="747"/>
      <c r="CF7" s="747"/>
      <c r="CG7" s="762"/>
      <c r="CH7" s="743">
        <v>0</v>
      </c>
      <c r="CI7" s="744"/>
      <c r="CJ7" s="744"/>
      <c r="CK7" s="744"/>
      <c r="CL7" s="745"/>
      <c r="CM7" s="743">
        <v>59</v>
      </c>
      <c r="CN7" s="744"/>
      <c r="CO7" s="744"/>
      <c r="CP7" s="744"/>
      <c r="CQ7" s="745"/>
      <c r="CR7" s="743">
        <v>20</v>
      </c>
      <c r="CS7" s="744"/>
      <c r="CT7" s="744"/>
      <c r="CU7" s="744"/>
      <c r="CV7" s="745"/>
      <c r="CW7" s="743">
        <v>2</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565</v>
      </c>
      <c r="BS8" s="773" t="s">
        <v>555</v>
      </c>
      <c r="BT8" s="774"/>
      <c r="BU8" s="774"/>
      <c r="BV8" s="774"/>
      <c r="BW8" s="774"/>
      <c r="BX8" s="774"/>
      <c r="BY8" s="774"/>
      <c r="BZ8" s="774"/>
      <c r="CA8" s="774"/>
      <c r="CB8" s="774"/>
      <c r="CC8" s="774"/>
      <c r="CD8" s="774"/>
      <c r="CE8" s="774"/>
      <c r="CF8" s="774"/>
      <c r="CG8" s="775"/>
      <c r="CH8" s="776">
        <v>2</v>
      </c>
      <c r="CI8" s="777"/>
      <c r="CJ8" s="777"/>
      <c r="CK8" s="777"/>
      <c r="CL8" s="778"/>
      <c r="CM8" s="776">
        <v>17</v>
      </c>
      <c r="CN8" s="777"/>
      <c r="CO8" s="777"/>
      <c r="CP8" s="777"/>
      <c r="CQ8" s="778"/>
      <c r="CR8" s="776">
        <v>1</v>
      </c>
      <c r="CS8" s="777"/>
      <c r="CT8" s="777"/>
      <c r="CU8" s="777"/>
      <c r="CV8" s="778"/>
      <c r="CW8" s="776">
        <v>12</v>
      </c>
      <c r="CX8" s="777"/>
      <c r="CY8" s="777"/>
      <c r="CZ8" s="777"/>
      <c r="DA8" s="778"/>
      <c r="DB8" s="776" t="s">
        <v>548</v>
      </c>
      <c r="DC8" s="777"/>
      <c r="DD8" s="777"/>
      <c r="DE8" s="777"/>
      <c r="DF8" s="778"/>
      <c r="DG8" s="776" t="s">
        <v>548</v>
      </c>
      <c r="DH8" s="777"/>
      <c r="DI8" s="777"/>
      <c r="DJ8" s="777"/>
      <c r="DK8" s="778"/>
      <c r="DL8" s="776">
        <v>130</v>
      </c>
      <c r="DM8" s="777"/>
      <c r="DN8" s="777"/>
      <c r="DO8" s="777"/>
      <c r="DP8" s="778"/>
      <c r="DQ8" s="776">
        <v>130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565</v>
      </c>
      <c r="BS9" s="773" t="s">
        <v>556</v>
      </c>
      <c r="BT9" s="774"/>
      <c r="BU9" s="774"/>
      <c r="BV9" s="774"/>
      <c r="BW9" s="774"/>
      <c r="BX9" s="774"/>
      <c r="BY9" s="774"/>
      <c r="BZ9" s="774"/>
      <c r="CA9" s="774"/>
      <c r="CB9" s="774"/>
      <c r="CC9" s="774"/>
      <c r="CD9" s="774"/>
      <c r="CE9" s="774"/>
      <c r="CF9" s="774"/>
      <c r="CG9" s="775"/>
      <c r="CH9" s="776" t="s">
        <v>548</v>
      </c>
      <c r="CI9" s="777"/>
      <c r="CJ9" s="777"/>
      <c r="CK9" s="777"/>
      <c r="CL9" s="778"/>
      <c r="CM9" s="776">
        <v>10</v>
      </c>
      <c r="CN9" s="777"/>
      <c r="CO9" s="777"/>
      <c r="CP9" s="777"/>
      <c r="CQ9" s="778"/>
      <c r="CR9" s="776">
        <v>10</v>
      </c>
      <c r="CS9" s="777"/>
      <c r="CT9" s="777"/>
      <c r="CU9" s="777"/>
      <c r="CV9" s="778"/>
      <c r="CW9" s="776">
        <v>22</v>
      </c>
      <c r="CX9" s="777"/>
      <c r="CY9" s="777"/>
      <c r="CZ9" s="777"/>
      <c r="DA9" s="778"/>
      <c r="DB9" s="776" t="s">
        <v>548</v>
      </c>
      <c r="DC9" s="777"/>
      <c r="DD9" s="777"/>
      <c r="DE9" s="777"/>
      <c r="DF9" s="778"/>
      <c r="DG9" s="776" t="s">
        <v>548</v>
      </c>
      <c r="DH9" s="777"/>
      <c r="DI9" s="777"/>
      <c r="DJ9" s="777"/>
      <c r="DK9" s="778"/>
      <c r="DL9" s="776" t="s">
        <v>548</v>
      </c>
      <c r="DM9" s="777"/>
      <c r="DN9" s="777"/>
      <c r="DO9" s="777"/>
      <c r="DP9" s="778"/>
      <c r="DQ9" s="776" t="s">
        <v>548</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565</v>
      </c>
      <c r="BS10" s="773" t="s">
        <v>557</v>
      </c>
      <c r="BT10" s="774"/>
      <c r="BU10" s="774"/>
      <c r="BV10" s="774"/>
      <c r="BW10" s="774"/>
      <c r="BX10" s="774"/>
      <c r="BY10" s="774"/>
      <c r="BZ10" s="774"/>
      <c r="CA10" s="774"/>
      <c r="CB10" s="774"/>
      <c r="CC10" s="774"/>
      <c r="CD10" s="774"/>
      <c r="CE10" s="774"/>
      <c r="CF10" s="774"/>
      <c r="CG10" s="775"/>
      <c r="CH10" s="776">
        <v>5</v>
      </c>
      <c r="CI10" s="777"/>
      <c r="CJ10" s="777"/>
      <c r="CK10" s="777"/>
      <c r="CL10" s="778"/>
      <c r="CM10" s="776">
        <v>26</v>
      </c>
      <c r="CN10" s="777"/>
      <c r="CO10" s="777"/>
      <c r="CP10" s="777"/>
      <c r="CQ10" s="778"/>
      <c r="CR10" s="776">
        <v>13</v>
      </c>
      <c r="CS10" s="777"/>
      <c r="CT10" s="777"/>
      <c r="CU10" s="777"/>
      <c r="CV10" s="778"/>
      <c r="CW10" s="776" t="s">
        <v>548</v>
      </c>
      <c r="CX10" s="777"/>
      <c r="CY10" s="777"/>
      <c r="CZ10" s="777"/>
      <c r="DA10" s="778"/>
      <c r="DB10" s="776" t="s">
        <v>548</v>
      </c>
      <c r="DC10" s="777"/>
      <c r="DD10" s="777"/>
      <c r="DE10" s="777"/>
      <c r="DF10" s="778"/>
      <c r="DG10" s="776" t="s">
        <v>548</v>
      </c>
      <c r="DH10" s="777"/>
      <c r="DI10" s="777"/>
      <c r="DJ10" s="777"/>
      <c r="DK10" s="778"/>
      <c r="DL10" s="776" t="s">
        <v>548</v>
      </c>
      <c r="DM10" s="777"/>
      <c r="DN10" s="777"/>
      <c r="DO10" s="777"/>
      <c r="DP10" s="778"/>
      <c r="DQ10" s="776" t="s">
        <v>548</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565</v>
      </c>
      <c r="BS11" s="773" t="s">
        <v>558</v>
      </c>
      <c r="BT11" s="774"/>
      <c r="BU11" s="774"/>
      <c r="BV11" s="774"/>
      <c r="BW11" s="774"/>
      <c r="BX11" s="774"/>
      <c r="BY11" s="774"/>
      <c r="BZ11" s="774"/>
      <c r="CA11" s="774"/>
      <c r="CB11" s="774"/>
      <c r="CC11" s="774"/>
      <c r="CD11" s="774"/>
      <c r="CE11" s="774"/>
      <c r="CF11" s="774"/>
      <c r="CG11" s="775"/>
      <c r="CH11" s="776">
        <v>69</v>
      </c>
      <c r="CI11" s="777"/>
      <c r="CJ11" s="777"/>
      <c r="CK11" s="777"/>
      <c r="CL11" s="778"/>
      <c r="CM11" s="776">
        <v>190</v>
      </c>
      <c r="CN11" s="777"/>
      <c r="CO11" s="777"/>
      <c r="CP11" s="777"/>
      <c r="CQ11" s="778"/>
      <c r="CR11" s="776">
        <v>2</v>
      </c>
      <c r="CS11" s="777"/>
      <c r="CT11" s="777"/>
      <c r="CU11" s="777"/>
      <c r="CV11" s="778"/>
      <c r="CW11" s="776" t="s">
        <v>548</v>
      </c>
      <c r="CX11" s="777"/>
      <c r="CY11" s="777"/>
      <c r="CZ11" s="777"/>
      <c r="DA11" s="778"/>
      <c r="DB11" s="776" t="s">
        <v>548</v>
      </c>
      <c r="DC11" s="777"/>
      <c r="DD11" s="777"/>
      <c r="DE11" s="777"/>
      <c r="DF11" s="778"/>
      <c r="DG11" s="776" t="s">
        <v>548</v>
      </c>
      <c r="DH11" s="777"/>
      <c r="DI11" s="777"/>
      <c r="DJ11" s="777"/>
      <c r="DK11" s="778"/>
      <c r="DL11" s="776" t="s">
        <v>548</v>
      </c>
      <c r="DM11" s="777"/>
      <c r="DN11" s="777"/>
      <c r="DO11" s="777"/>
      <c r="DP11" s="778"/>
      <c r="DQ11" s="776" t="s">
        <v>548</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t="s">
        <v>565</v>
      </c>
      <c r="BS12" s="773" t="s">
        <v>559</v>
      </c>
      <c r="BT12" s="774"/>
      <c r="BU12" s="774"/>
      <c r="BV12" s="774"/>
      <c r="BW12" s="774"/>
      <c r="BX12" s="774"/>
      <c r="BY12" s="774"/>
      <c r="BZ12" s="774"/>
      <c r="CA12" s="774"/>
      <c r="CB12" s="774"/>
      <c r="CC12" s="774"/>
      <c r="CD12" s="774"/>
      <c r="CE12" s="774"/>
      <c r="CF12" s="774"/>
      <c r="CG12" s="775"/>
      <c r="CH12" s="776">
        <v>-1</v>
      </c>
      <c r="CI12" s="777"/>
      <c r="CJ12" s="777"/>
      <c r="CK12" s="777"/>
      <c r="CL12" s="778"/>
      <c r="CM12" s="776">
        <v>52</v>
      </c>
      <c r="CN12" s="777"/>
      <c r="CO12" s="777"/>
      <c r="CP12" s="777"/>
      <c r="CQ12" s="778"/>
      <c r="CR12" s="776">
        <v>5</v>
      </c>
      <c r="CS12" s="777"/>
      <c r="CT12" s="777"/>
      <c r="CU12" s="777"/>
      <c r="CV12" s="778"/>
      <c r="CW12" s="776">
        <v>10</v>
      </c>
      <c r="CX12" s="777"/>
      <c r="CY12" s="777"/>
      <c r="CZ12" s="777"/>
      <c r="DA12" s="778"/>
      <c r="DB12" s="776" t="s">
        <v>548</v>
      </c>
      <c r="DC12" s="777"/>
      <c r="DD12" s="777"/>
      <c r="DE12" s="777"/>
      <c r="DF12" s="778"/>
      <c r="DG12" s="776" t="s">
        <v>548</v>
      </c>
      <c r="DH12" s="777"/>
      <c r="DI12" s="777"/>
      <c r="DJ12" s="777"/>
      <c r="DK12" s="778"/>
      <c r="DL12" s="776" t="s">
        <v>548</v>
      </c>
      <c r="DM12" s="777"/>
      <c r="DN12" s="777"/>
      <c r="DO12" s="777"/>
      <c r="DP12" s="778"/>
      <c r="DQ12" s="776" t="s">
        <v>548</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1356</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10106</v>
      </c>
      <c r="R28" s="823"/>
      <c r="S28" s="823"/>
      <c r="T28" s="823"/>
      <c r="U28" s="823"/>
      <c r="V28" s="823">
        <v>9584</v>
      </c>
      <c r="W28" s="823"/>
      <c r="X28" s="823"/>
      <c r="Y28" s="823"/>
      <c r="Z28" s="823"/>
      <c r="AA28" s="823">
        <v>522</v>
      </c>
      <c r="AB28" s="823"/>
      <c r="AC28" s="823"/>
      <c r="AD28" s="823"/>
      <c r="AE28" s="824"/>
      <c r="AF28" s="825">
        <v>522</v>
      </c>
      <c r="AG28" s="823"/>
      <c r="AH28" s="823"/>
      <c r="AI28" s="823"/>
      <c r="AJ28" s="826"/>
      <c r="AK28" s="827">
        <v>677</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8754</v>
      </c>
      <c r="R29" s="784"/>
      <c r="S29" s="784"/>
      <c r="T29" s="784"/>
      <c r="U29" s="784"/>
      <c r="V29" s="784">
        <v>8429</v>
      </c>
      <c r="W29" s="784"/>
      <c r="X29" s="784"/>
      <c r="Y29" s="784"/>
      <c r="Z29" s="784"/>
      <c r="AA29" s="785">
        <v>325</v>
      </c>
      <c r="AB29" s="787"/>
      <c r="AC29" s="787"/>
      <c r="AD29" s="787"/>
      <c r="AE29" s="788"/>
      <c r="AF29" s="786">
        <v>325</v>
      </c>
      <c r="AG29" s="787"/>
      <c r="AH29" s="787"/>
      <c r="AI29" s="787"/>
      <c r="AJ29" s="788"/>
      <c r="AK29" s="834">
        <v>1194</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1316</v>
      </c>
      <c r="R30" s="784"/>
      <c r="S30" s="784"/>
      <c r="T30" s="784"/>
      <c r="U30" s="784"/>
      <c r="V30" s="784">
        <v>1299</v>
      </c>
      <c r="W30" s="784"/>
      <c r="X30" s="784"/>
      <c r="Y30" s="784"/>
      <c r="Z30" s="784"/>
      <c r="AA30" s="785">
        <v>17</v>
      </c>
      <c r="AB30" s="787"/>
      <c r="AC30" s="787"/>
      <c r="AD30" s="787"/>
      <c r="AE30" s="788"/>
      <c r="AF30" s="786">
        <v>17</v>
      </c>
      <c r="AG30" s="787"/>
      <c r="AH30" s="787"/>
      <c r="AI30" s="787"/>
      <c r="AJ30" s="788"/>
      <c r="AK30" s="834">
        <v>326</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1563</v>
      </c>
      <c r="R31" s="784"/>
      <c r="S31" s="784"/>
      <c r="T31" s="784"/>
      <c r="U31" s="784"/>
      <c r="V31" s="784">
        <v>1310</v>
      </c>
      <c r="W31" s="784"/>
      <c r="X31" s="784"/>
      <c r="Y31" s="784"/>
      <c r="Z31" s="784"/>
      <c r="AA31" s="784">
        <f>Q31-V31</f>
        <v>253</v>
      </c>
      <c r="AB31" s="784"/>
      <c r="AC31" s="784"/>
      <c r="AD31" s="784"/>
      <c r="AE31" s="785"/>
      <c r="AF31" s="786">
        <v>3321</v>
      </c>
      <c r="AG31" s="787"/>
      <c r="AH31" s="787"/>
      <c r="AI31" s="787"/>
      <c r="AJ31" s="788"/>
      <c r="AK31" s="834">
        <v>111</v>
      </c>
      <c r="AL31" s="830"/>
      <c r="AM31" s="830"/>
      <c r="AN31" s="830"/>
      <c r="AO31" s="830"/>
      <c r="AP31" s="830">
        <v>7426</v>
      </c>
      <c r="AQ31" s="830"/>
      <c r="AR31" s="830"/>
      <c r="AS31" s="830"/>
      <c r="AT31" s="830"/>
      <c r="AU31" s="830">
        <v>1448</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2730</v>
      </c>
      <c r="R32" s="784"/>
      <c r="S32" s="784"/>
      <c r="T32" s="784"/>
      <c r="U32" s="784"/>
      <c r="V32" s="784">
        <v>2094</v>
      </c>
      <c r="W32" s="784"/>
      <c r="X32" s="784"/>
      <c r="Y32" s="784"/>
      <c r="Z32" s="784"/>
      <c r="AA32" s="785">
        <f t="shared" ref="AA32:AA33" si="0">Q32-V32</f>
        <v>636</v>
      </c>
      <c r="AB32" s="787"/>
      <c r="AC32" s="787"/>
      <c r="AD32" s="787"/>
      <c r="AE32" s="788"/>
      <c r="AF32" s="786">
        <v>855</v>
      </c>
      <c r="AG32" s="787"/>
      <c r="AH32" s="787"/>
      <c r="AI32" s="787"/>
      <c r="AJ32" s="788"/>
      <c r="AK32" s="834">
        <v>1168</v>
      </c>
      <c r="AL32" s="830"/>
      <c r="AM32" s="830"/>
      <c r="AN32" s="830"/>
      <c r="AO32" s="830"/>
      <c r="AP32" s="830">
        <v>8970</v>
      </c>
      <c r="AQ32" s="830"/>
      <c r="AR32" s="830"/>
      <c r="AS32" s="830"/>
      <c r="AT32" s="830"/>
      <c r="AU32" s="830">
        <v>5059</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12</v>
      </c>
      <c r="R33" s="784"/>
      <c r="S33" s="784"/>
      <c r="T33" s="784"/>
      <c r="U33" s="784"/>
      <c r="V33" s="784">
        <v>11</v>
      </c>
      <c r="W33" s="784"/>
      <c r="X33" s="784"/>
      <c r="Y33" s="784"/>
      <c r="Z33" s="784"/>
      <c r="AA33" s="785">
        <f t="shared" si="0"/>
        <v>1</v>
      </c>
      <c r="AB33" s="787"/>
      <c r="AC33" s="787"/>
      <c r="AD33" s="787"/>
      <c r="AE33" s="788"/>
      <c r="AF33" s="786">
        <v>1</v>
      </c>
      <c r="AG33" s="787"/>
      <c r="AH33" s="787"/>
      <c r="AI33" s="787"/>
      <c r="AJ33" s="788"/>
      <c r="AK33" s="834">
        <v>5</v>
      </c>
      <c r="AL33" s="830"/>
      <c r="AM33" s="830"/>
      <c r="AN33" s="830"/>
      <c r="AO33" s="830"/>
      <c r="AP33" s="830">
        <v>0</v>
      </c>
      <c r="AQ33" s="830"/>
      <c r="AR33" s="830"/>
      <c r="AS33" s="830"/>
      <c r="AT33" s="830"/>
      <c r="AU33" s="830">
        <v>0</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5040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7869</v>
      </c>
      <c r="R68" s="866"/>
      <c r="S68" s="866"/>
      <c r="T68" s="866"/>
      <c r="U68" s="866"/>
      <c r="V68" s="866">
        <v>7783</v>
      </c>
      <c r="W68" s="866"/>
      <c r="X68" s="866"/>
      <c r="Y68" s="866"/>
      <c r="Z68" s="866"/>
      <c r="AA68" s="866">
        <v>85</v>
      </c>
      <c r="AB68" s="866"/>
      <c r="AC68" s="866"/>
      <c r="AD68" s="866"/>
      <c r="AE68" s="866"/>
      <c r="AF68" s="866">
        <v>85</v>
      </c>
      <c r="AG68" s="866"/>
      <c r="AH68" s="866"/>
      <c r="AI68" s="866"/>
      <c r="AJ68" s="866"/>
      <c r="AK68" s="866">
        <v>52</v>
      </c>
      <c r="AL68" s="866"/>
      <c r="AM68" s="866"/>
      <c r="AN68" s="866"/>
      <c r="AO68" s="866"/>
      <c r="AP68" s="866" t="s">
        <v>548</v>
      </c>
      <c r="AQ68" s="866"/>
      <c r="AR68" s="866"/>
      <c r="AS68" s="866"/>
      <c r="AT68" s="866"/>
      <c r="AU68" s="866" t="s">
        <v>548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43</v>
      </c>
      <c r="R69" s="877"/>
      <c r="S69" s="877"/>
      <c r="T69" s="877"/>
      <c r="U69" s="877"/>
      <c r="V69" s="877">
        <v>38</v>
      </c>
      <c r="W69" s="877"/>
      <c r="X69" s="877"/>
      <c r="Y69" s="877"/>
      <c r="Z69" s="877"/>
      <c r="AA69" s="877">
        <v>5</v>
      </c>
      <c r="AB69" s="877"/>
      <c r="AC69" s="877"/>
      <c r="AD69" s="877"/>
      <c r="AE69" s="877"/>
      <c r="AF69" s="877">
        <v>5</v>
      </c>
      <c r="AG69" s="877"/>
      <c r="AH69" s="877"/>
      <c r="AI69" s="877"/>
      <c r="AJ69" s="877"/>
      <c r="AK69" s="877">
        <v>26</v>
      </c>
      <c r="AL69" s="877"/>
      <c r="AM69" s="877"/>
      <c r="AN69" s="877"/>
      <c r="AO69" s="877"/>
      <c r="AP69" s="877" t="s">
        <v>548</v>
      </c>
      <c r="AQ69" s="877"/>
      <c r="AR69" s="877"/>
      <c r="AS69" s="877"/>
      <c r="AT69" s="877"/>
      <c r="AU69" s="877" t="s">
        <v>548</v>
      </c>
      <c r="AV69" s="877"/>
      <c r="AW69" s="877"/>
      <c r="AX69" s="877"/>
      <c r="AY69" s="877"/>
      <c r="AZ69" s="878"/>
      <c r="BA69" s="878"/>
      <c r="BB69" s="878"/>
      <c r="BC69" s="878"/>
      <c r="BD69" s="879"/>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369</v>
      </c>
      <c r="R70" s="877"/>
      <c r="S70" s="877"/>
      <c r="T70" s="877"/>
      <c r="U70" s="877"/>
      <c r="V70" s="877">
        <v>358</v>
      </c>
      <c r="W70" s="877"/>
      <c r="X70" s="877"/>
      <c r="Y70" s="877"/>
      <c r="Z70" s="877"/>
      <c r="AA70" s="877">
        <v>10</v>
      </c>
      <c r="AB70" s="877"/>
      <c r="AC70" s="877"/>
      <c r="AD70" s="877"/>
      <c r="AE70" s="877"/>
      <c r="AF70" s="877">
        <v>10</v>
      </c>
      <c r="AG70" s="877"/>
      <c r="AH70" s="877"/>
      <c r="AI70" s="877"/>
      <c r="AJ70" s="877"/>
      <c r="AK70" s="877">
        <v>249</v>
      </c>
      <c r="AL70" s="877"/>
      <c r="AM70" s="877"/>
      <c r="AN70" s="877"/>
      <c r="AO70" s="877"/>
      <c r="AP70" s="877" t="s">
        <v>548</v>
      </c>
      <c r="AQ70" s="877"/>
      <c r="AR70" s="877"/>
      <c r="AS70" s="877"/>
      <c r="AT70" s="877"/>
      <c r="AU70" s="877" t="s">
        <v>548</v>
      </c>
      <c r="AV70" s="877"/>
      <c r="AW70" s="877"/>
      <c r="AX70" s="877"/>
      <c r="AY70" s="877"/>
      <c r="AZ70" s="878"/>
      <c r="BA70" s="878"/>
      <c r="BB70" s="878"/>
      <c r="BC70" s="878"/>
      <c r="BD70" s="879"/>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241808</v>
      </c>
      <c r="R71" s="877"/>
      <c r="S71" s="877"/>
      <c r="T71" s="877"/>
      <c r="U71" s="877"/>
      <c r="V71" s="877">
        <v>236655</v>
      </c>
      <c r="W71" s="877"/>
      <c r="X71" s="877"/>
      <c r="Y71" s="877"/>
      <c r="Z71" s="877"/>
      <c r="AA71" s="877">
        <v>5153</v>
      </c>
      <c r="AB71" s="877"/>
      <c r="AC71" s="877"/>
      <c r="AD71" s="877"/>
      <c r="AE71" s="877"/>
      <c r="AF71" s="877">
        <v>5153</v>
      </c>
      <c r="AG71" s="877"/>
      <c r="AH71" s="877"/>
      <c r="AI71" s="877"/>
      <c r="AJ71" s="877"/>
      <c r="AK71" s="877">
        <v>5058</v>
      </c>
      <c r="AL71" s="877"/>
      <c r="AM71" s="877"/>
      <c r="AN71" s="877"/>
      <c r="AO71" s="877"/>
      <c r="AP71" s="877" t="s">
        <v>548</v>
      </c>
      <c r="AQ71" s="877"/>
      <c r="AR71" s="877"/>
      <c r="AS71" s="877"/>
      <c r="AT71" s="877"/>
      <c r="AU71" s="877" t="s">
        <v>548</v>
      </c>
      <c r="AV71" s="877"/>
      <c r="AW71" s="877"/>
      <c r="AX71" s="877"/>
      <c r="AY71" s="877"/>
      <c r="AZ71" s="878"/>
      <c r="BA71" s="878"/>
      <c r="BB71" s="878"/>
      <c r="BC71" s="878"/>
      <c r="BD71" s="879"/>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224</v>
      </c>
      <c r="R72" s="877"/>
      <c r="S72" s="877"/>
      <c r="T72" s="877"/>
      <c r="U72" s="877"/>
      <c r="V72" s="877">
        <v>88</v>
      </c>
      <c r="W72" s="877"/>
      <c r="X72" s="877"/>
      <c r="Y72" s="877"/>
      <c r="Z72" s="877"/>
      <c r="AA72" s="877">
        <v>136</v>
      </c>
      <c r="AB72" s="877"/>
      <c r="AC72" s="877"/>
      <c r="AD72" s="877"/>
      <c r="AE72" s="877"/>
      <c r="AF72" s="877">
        <v>31</v>
      </c>
      <c r="AG72" s="877"/>
      <c r="AH72" s="877"/>
      <c r="AI72" s="877"/>
      <c r="AJ72" s="877"/>
      <c r="AK72" s="877">
        <v>36</v>
      </c>
      <c r="AL72" s="877"/>
      <c r="AM72" s="877"/>
      <c r="AN72" s="877"/>
      <c r="AO72" s="877"/>
      <c r="AP72" s="877">
        <v>0</v>
      </c>
      <c r="AQ72" s="877"/>
      <c r="AR72" s="877"/>
      <c r="AS72" s="877"/>
      <c r="AT72" s="877"/>
      <c r="AU72" s="877">
        <v>0</v>
      </c>
      <c r="AV72" s="877"/>
      <c r="AW72" s="877"/>
      <c r="AX72" s="877"/>
      <c r="AY72" s="877"/>
      <c r="AZ72" s="878"/>
      <c r="BA72" s="878"/>
      <c r="BB72" s="878"/>
      <c r="BC72" s="878"/>
      <c r="BD72" s="879"/>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656</v>
      </c>
      <c r="R73" s="877"/>
      <c r="S73" s="877"/>
      <c r="T73" s="877"/>
      <c r="U73" s="877"/>
      <c r="V73" s="877">
        <v>4</v>
      </c>
      <c r="W73" s="877"/>
      <c r="X73" s="877"/>
      <c r="Y73" s="877"/>
      <c r="Z73" s="877"/>
      <c r="AA73" s="877">
        <v>652</v>
      </c>
      <c r="AB73" s="877"/>
      <c r="AC73" s="877"/>
      <c r="AD73" s="877"/>
      <c r="AE73" s="877"/>
      <c r="AF73" s="877">
        <v>652</v>
      </c>
      <c r="AG73" s="877"/>
      <c r="AH73" s="877"/>
      <c r="AI73" s="877"/>
      <c r="AJ73" s="877"/>
      <c r="AK73" s="877">
        <v>0</v>
      </c>
      <c r="AL73" s="877"/>
      <c r="AM73" s="877"/>
      <c r="AN73" s="877"/>
      <c r="AO73" s="877"/>
      <c r="AP73" s="877">
        <v>0</v>
      </c>
      <c r="AQ73" s="877"/>
      <c r="AR73" s="877"/>
      <c r="AS73" s="877"/>
      <c r="AT73" s="877"/>
      <c r="AU73" s="877">
        <v>0</v>
      </c>
      <c r="AV73" s="877"/>
      <c r="AW73" s="877"/>
      <c r="AX73" s="877"/>
      <c r="AY73" s="877"/>
      <c r="AZ73" s="878"/>
      <c r="BA73" s="878"/>
      <c r="BB73" s="878"/>
      <c r="BC73" s="878"/>
      <c r="BD73" s="879"/>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80"/>
      <c r="C74" s="881"/>
      <c r="D74" s="881"/>
      <c r="E74" s="881"/>
      <c r="F74" s="881"/>
      <c r="G74" s="881"/>
      <c r="H74" s="881"/>
      <c r="I74" s="881"/>
      <c r="J74" s="881"/>
      <c r="K74" s="881"/>
      <c r="L74" s="881"/>
      <c r="M74" s="881"/>
      <c r="N74" s="881"/>
      <c r="O74" s="881"/>
      <c r="P74" s="882"/>
      <c r="Q74" s="883"/>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80"/>
      <c r="C75" s="881"/>
      <c r="D75" s="881"/>
      <c r="E75" s="881"/>
      <c r="F75" s="881"/>
      <c r="G75" s="881"/>
      <c r="H75" s="881"/>
      <c r="I75" s="881"/>
      <c r="J75" s="881"/>
      <c r="K75" s="881"/>
      <c r="L75" s="881"/>
      <c r="M75" s="881"/>
      <c r="N75" s="881"/>
      <c r="O75" s="881"/>
      <c r="P75" s="882"/>
      <c r="Q75" s="884"/>
      <c r="R75" s="885"/>
      <c r="S75" s="885"/>
      <c r="T75" s="885"/>
      <c r="U75" s="834"/>
      <c r="V75" s="886"/>
      <c r="W75" s="885"/>
      <c r="X75" s="885"/>
      <c r="Y75" s="885"/>
      <c r="Z75" s="834"/>
      <c r="AA75" s="886"/>
      <c r="AB75" s="885"/>
      <c r="AC75" s="885"/>
      <c r="AD75" s="885"/>
      <c r="AE75" s="834"/>
      <c r="AF75" s="886"/>
      <c r="AG75" s="885"/>
      <c r="AH75" s="885"/>
      <c r="AI75" s="885"/>
      <c r="AJ75" s="834"/>
      <c r="AK75" s="886"/>
      <c r="AL75" s="885"/>
      <c r="AM75" s="885"/>
      <c r="AN75" s="885"/>
      <c r="AO75" s="834"/>
      <c r="AP75" s="886"/>
      <c r="AQ75" s="885"/>
      <c r="AR75" s="885"/>
      <c r="AS75" s="885"/>
      <c r="AT75" s="834"/>
      <c r="AU75" s="886"/>
      <c r="AV75" s="885"/>
      <c r="AW75" s="885"/>
      <c r="AX75" s="885"/>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80"/>
      <c r="C76" s="881"/>
      <c r="D76" s="881"/>
      <c r="E76" s="881"/>
      <c r="F76" s="881"/>
      <c r="G76" s="881"/>
      <c r="H76" s="881"/>
      <c r="I76" s="881"/>
      <c r="J76" s="881"/>
      <c r="K76" s="881"/>
      <c r="L76" s="881"/>
      <c r="M76" s="881"/>
      <c r="N76" s="881"/>
      <c r="O76" s="881"/>
      <c r="P76" s="882"/>
      <c r="Q76" s="884"/>
      <c r="R76" s="885"/>
      <c r="S76" s="885"/>
      <c r="T76" s="885"/>
      <c r="U76" s="834"/>
      <c r="V76" s="886"/>
      <c r="W76" s="885"/>
      <c r="X76" s="885"/>
      <c r="Y76" s="885"/>
      <c r="Z76" s="834"/>
      <c r="AA76" s="886"/>
      <c r="AB76" s="885"/>
      <c r="AC76" s="885"/>
      <c r="AD76" s="885"/>
      <c r="AE76" s="834"/>
      <c r="AF76" s="886"/>
      <c r="AG76" s="885"/>
      <c r="AH76" s="885"/>
      <c r="AI76" s="885"/>
      <c r="AJ76" s="834"/>
      <c r="AK76" s="886"/>
      <c r="AL76" s="885"/>
      <c r="AM76" s="885"/>
      <c r="AN76" s="885"/>
      <c r="AO76" s="834"/>
      <c r="AP76" s="886"/>
      <c r="AQ76" s="885"/>
      <c r="AR76" s="885"/>
      <c r="AS76" s="885"/>
      <c r="AT76" s="834"/>
      <c r="AU76" s="886"/>
      <c r="AV76" s="885"/>
      <c r="AW76" s="885"/>
      <c r="AX76" s="885"/>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80"/>
      <c r="C77" s="881"/>
      <c r="D77" s="881"/>
      <c r="E77" s="881"/>
      <c r="F77" s="881"/>
      <c r="G77" s="881"/>
      <c r="H77" s="881"/>
      <c r="I77" s="881"/>
      <c r="J77" s="881"/>
      <c r="K77" s="881"/>
      <c r="L77" s="881"/>
      <c r="M77" s="881"/>
      <c r="N77" s="881"/>
      <c r="O77" s="881"/>
      <c r="P77" s="882"/>
      <c r="Q77" s="884"/>
      <c r="R77" s="885"/>
      <c r="S77" s="885"/>
      <c r="T77" s="885"/>
      <c r="U77" s="834"/>
      <c r="V77" s="886"/>
      <c r="W77" s="885"/>
      <c r="X77" s="885"/>
      <c r="Y77" s="885"/>
      <c r="Z77" s="834"/>
      <c r="AA77" s="886"/>
      <c r="AB77" s="885"/>
      <c r="AC77" s="885"/>
      <c r="AD77" s="885"/>
      <c r="AE77" s="834"/>
      <c r="AF77" s="886"/>
      <c r="AG77" s="885"/>
      <c r="AH77" s="885"/>
      <c r="AI77" s="885"/>
      <c r="AJ77" s="834"/>
      <c r="AK77" s="886"/>
      <c r="AL77" s="885"/>
      <c r="AM77" s="885"/>
      <c r="AN77" s="885"/>
      <c r="AO77" s="834"/>
      <c r="AP77" s="886"/>
      <c r="AQ77" s="885"/>
      <c r="AR77" s="885"/>
      <c r="AS77" s="885"/>
      <c r="AT77" s="834"/>
      <c r="AU77" s="886"/>
      <c r="AV77" s="885"/>
      <c r="AW77" s="885"/>
      <c r="AX77" s="885"/>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80"/>
      <c r="C78" s="881"/>
      <c r="D78" s="881"/>
      <c r="E78" s="881"/>
      <c r="F78" s="881"/>
      <c r="G78" s="881"/>
      <c r="H78" s="881"/>
      <c r="I78" s="881"/>
      <c r="J78" s="881"/>
      <c r="K78" s="881"/>
      <c r="L78" s="881"/>
      <c r="M78" s="881"/>
      <c r="N78" s="881"/>
      <c r="O78" s="881"/>
      <c r="P78" s="882"/>
      <c r="Q78" s="883"/>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80"/>
      <c r="C79" s="881"/>
      <c r="D79" s="881"/>
      <c r="E79" s="881"/>
      <c r="F79" s="881"/>
      <c r="G79" s="881"/>
      <c r="H79" s="881"/>
      <c r="I79" s="881"/>
      <c r="J79" s="881"/>
      <c r="K79" s="881"/>
      <c r="L79" s="881"/>
      <c r="M79" s="881"/>
      <c r="N79" s="881"/>
      <c r="O79" s="881"/>
      <c r="P79" s="882"/>
      <c r="Q79" s="88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80"/>
      <c r="C80" s="881"/>
      <c r="D80" s="881"/>
      <c r="E80" s="881"/>
      <c r="F80" s="881"/>
      <c r="G80" s="881"/>
      <c r="H80" s="881"/>
      <c r="I80" s="881"/>
      <c r="J80" s="881"/>
      <c r="K80" s="881"/>
      <c r="L80" s="881"/>
      <c r="M80" s="881"/>
      <c r="N80" s="881"/>
      <c r="O80" s="881"/>
      <c r="P80" s="882"/>
      <c r="Q80" s="88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80"/>
      <c r="C81" s="881"/>
      <c r="D81" s="881"/>
      <c r="E81" s="881"/>
      <c r="F81" s="881"/>
      <c r="G81" s="881"/>
      <c r="H81" s="881"/>
      <c r="I81" s="881"/>
      <c r="J81" s="881"/>
      <c r="K81" s="881"/>
      <c r="L81" s="881"/>
      <c r="M81" s="881"/>
      <c r="N81" s="881"/>
      <c r="O81" s="881"/>
      <c r="P81" s="882"/>
      <c r="Q81" s="88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80"/>
      <c r="C82" s="881"/>
      <c r="D82" s="881"/>
      <c r="E82" s="881"/>
      <c r="F82" s="881"/>
      <c r="G82" s="881"/>
      <c r="H82" s="881"/>
      <c r="I82" s="881"/>
      <c r="J82" s="881"/>
      <c r="K82" s="881"/>
      <c r="L82" s="881"/>
      <c r="M82" s="881"/>
      <c r="N82" s="881"/>
      <c r="O82" s="881"/>
      <c r="P82" s="882"/>
      <c r="Q82" s="88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80"/>
      <c r="C83" s="881"/>
      <c r="D83" s="881"/>
      <c r="E83" s="881"/>
      <c r="F83" s="881"/>
      <c r="G83" s="881"/>
      <c r="H83" s="881"/>
      <c r="I83" s="881"/>
      <c r="J83" s="881"/>
      <c r="K83" s="881"/>
      <c r="L83" s="881"/>
      <c r="M83" s="881"/>
      <c r="N83" s="881"/>
      <c r="O83" s="881"/>
      <c r="P83" s="882"/>
      <c r="Q83" s="88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80"/>
      <c r="C84" s="881"/>
      <c r="D84" s="881"/>
      <c r="E84" s="881"/>
      <c r="F84" s="881"/>
      <c r="G84" s="881"/>
      <c r="H84" s="881"/>
      <c r="I84" s="881"/>
      <c r="J84" s="881"/>
      <c r="K84" s="881"/>
      <c r="L84" s="881"/>
      <c r="M84" s="881"/>
      <c r="N84" s="881"/>
      <c r="O84" s="881"/>
      <c r="P84" s="882"/>
      <c r="Q84" s="88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80"/>
      <c r="C85" s="881"/>
      <c r="D85" s="881"/>
      <c r="E85" s="881"/>
      <c r="F85" s="881"/>
      <c r="G85" s="881"/>
      <c r="H85" s="881"/>
      <c r="I85" s="881"/>
      <c r="J85" s="881"/>
      <c r="K85" s="881"/>
      <c r="L85" s="881"/>
      <c r="M85" s="881"/>
      <c r="N85" s="881"/>
      <c r="O85" s="881"/>
      <c r="P85" s="882"/>
      <c r="Q85" s="88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80"/>
      <c r="C86" s="881"/>
      <c r="D86" s="881"/>
      <c r="E86" s="881"/>
      <c r="F86" s="881"/>
      <c r="G86" s="881"/>
      <c r="H86" s="881"/>
      <c r="I86" s="881"/>
      <c r="J86" s="881"/>
      <c r="K86" s="881"/>
      <c r="L86" s="881"/>
      <c r="M86" s="881"/>
      <c r="N86" s="881"/>
      <c r="O86" s="881"/>
      <c r="P86" s="882"/>
      <c r="Q86" s="88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94"/>
      <c r="CI102" s="895"/>
      <c r="CJ102" s="895"/>
      <c r="CK102" s="895"/>
      <c r="CL102" s="896"/>
      <c r="CM102" s="894"/>
      <c r="CN102" s="895"/>
      <c r="CO102" s="895"/>
      <c r="CP102" s="895"/>
      <c r="CQ102" s="896"/>
      <c r="CR102" s="897"/>
      <c r="CS102" s="852"/>
      <c r="CT102" s="852"/>
      <c r="CU102" s="852"/>
      <c r="CV102" s="898"/>
      <c r="CW102" s="897"/>
      <c r="CX102" s="852"/>
      <c r="CY102" s="852"/>
      <c r="CZ102" s="852"/>
      <c r="DA102" s="898"/>
      <c r="DB102" s="897"/>
      <c r="DC102" s="852"/>
      <c r="DD102" s="852"/>
      <c r="DE102" s="852"/>
      <c r="DF102" s="898"/>
      <c r="DG102" s="897"/>
      <c r="DH102" s="852"/>
      <c r="DI102" s="852"/>
      <c r="DJ102" s="852"/>
      <c r="DK102" s="898"/>
      <c r="DL102" s="897"/>
      <c r="DM102" s="852"/>
      <c r="DN102" s="852"/>
      <c r="DO102" s="852"/>
      <c r="DP102" s="898"/>
      <c r="DQ102" s="897"/>
      <c r="DR102" s="852"/>
      <c r="DS102" s="852"/>
      <c r="DT102" s="852"/>
      <c r="DU102" s="898"/>
      <c r="DV102" s="789"/>
      <c r="DW102" s="790"/>
      <c r="DX102" s="790"/>
      <c r="DY102" s="790"/>
      <c r="DZ102" s="92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2" t="s">
        <v>403</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3" t="s">
        <v>404</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4" t="s">
        <v>407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408</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0" customFormat="1" ht="26.25" customHeight="1" x14ac:dyDescent="0.2">
      <c r="A109" s="919" t="s">
        <v>409</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410</v>
      </c>
      <c r="AB109" s="900"/>
      <c r="AC109" s="900"/>
      <c r="AD109" s="900"/>
      <c r="AE109" s="901"/>
      <c r="AF109" s="899" t="s">
        <v>411</v>
      </c>
      <c r="AG109" s="900"/>
      <c r="AH109" s="900"/>
      <c r="AI109" s="900"/>
      <c r="AJ109" s="901"/>
      <c r="AK109" s="899" t="s">
        <v>294</v>
      </c>
      <c r="AL109" s="900"/>
      <c r="AM109" s="900"/>
      <c r="AN109" s="900"/>
      <c r="AO109" s="901"/>
      <c r="AP109" s="899" t="s">
        <v>412</v>
      </c>
      <c r="AQ109" s="900"/>
      <c r="AR109" s="900"/>
      <c r="AS109" s="900"/>
      <c r="AT109" s="902"/>
      <c r="AU109" s="919" t="s">
        <v>409</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410</v>
      </c>
      <c r="BR109" s="900"/>
      <c r="BS109" s="900"/>
      <c r="BT109" s="900"/>
      <c r="BU109" s="901"/>
      <c r="BV109" s="899" t="s">
        <v>411</v>
      </c>
      <c r="BW109" s="900"/>
      <c r="BX109" s="900"/>
      <c r="BY109" s="900"/>
      <c r="BZ109" s="901"/>
      <c r="CA109" s="899" t="s">
        <v>294</v>
      </c>
      <c r="CB109" s="900"/>
      <c r="CC109" s="900"/>
      <c r="CD109" s="900"/>
      <c r="CE109" s="901"/>
      <c r="CF109" s="920" t="s">
        <v>412</v>
      </c>
      <c r="CG109" s="920"/>
      <c r="CH109" s="920"/>
      <c r="CI109" s="920"/>
      <c r="CJ109" s="920"/>
      <c r="CK109" s="899" t="s">
        <v>413</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410</v>
      </c>
      <c r="DH109" s="900"/>
      <c r="DI109" s="900"/>
      <c r="DJ109" s="900"/>
      <c r="DK109" s="901"/>
      <c r="DL109" s="899" t="s">
        <v>411</v>
      </c>
      <c r="DM109" s="900"/>
      <c r="DN109" s="900"/>
      <c r="DO109" s="900"/>
      <c r="DP109" s="901"/>
      <c r="DQ109" s="899" t="s">
        <v>294</v>
      </c>
      <c r="DR109" s="900"/>
      <c r="DS109" s="900"/>
      <c r="DT109" s="900"/>
      <c r="DU109" s="901"/>
      <c r="DV109" s="899" t="s">
        <v>412</v>
      </c>
      <c r="DW109" s="900"/>
      <c r="DX109" s="900"/>
      <c r="DY109" s="900"/>
      <c r="DZ109" s="902"/>
    </row>
    <row r="110" spans="1:131" s="230" customFormat="1" ht="26.25" customHeight="1" x14ac:dyDescent="0.2">
      <c r="A110" s="903" t="s">
        <v>414</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3231591</v>
      </c>
      <c r="AB110" s="907"/>
      <c r="AC110" s="907"/>
      <c r="AD110" s="907"/>
      <c r="AE110" s="908"/>
      <c r="AF110" s="909">
        <v>3281970</v>
      </c>
      <c r="AG110" s="907"/>
      <c r="AH110" s="907"/>
      <c r="AI110" s="907"/>
      <c r="AJ110" s="908"/>
      <c r="AK110" s="909">
        <v>3337389</v>
      </c>
      <c r="AL110" s="907"/>
      <c r="AM110" s="907"/>
      <c r="AN110" s="907"/>
      <c r="AO110" s="908"/>
      <c r="AP110" s="910">
        <v>16.3</v>
      </c>
      <c r="AQ110" s="911"/>
      <c r="AR110" s="911"/>
      <c r="AS110" s="911"/>
      <c r="AT110" s="912"/>
      <c r="AU110" s="913" t="s">
        <v>69</v>
      </c>
      <c r="AV110" s="914"/>
      <c r="AW110" s="914"/>
      <c r="AX110" s="914"/>
      <c r="AY110" s="914"/>
      <c r="AZ110" s="936" t="s">
        <v>415</v>
      </c>
      <c r="BA110" s="904"/>
      <c r="BB110" s="904"/>
      <c r="BC110" s="904"/>
      <c r="BD110" s="904"/>
      <c r="BE110" s="904"/>
      <c r="BF110" s="904"/>
      <c r="BG110" s="904"/>
      <c r="BH110" s="904"/>
      <c r="BI110" s="904"/>
      <c r="BJ110" s="904"/>
      <c r="BK110" s="904"/>
      <c r="BL110" s="904"/>
      <c r="BM110" s="904"/>
      <c r="BN110" s="904"/>
      <c r="BO110" s="904"/>
      <c r="BP110" s="905"/>
      <c r="BQ110" s="937">
        <v>28504356</v>
      </c>
      <c r="BR110" s="938"/>
      <c r="BS110" s="938"/>
      <c r="BT110" s="938"/>
      <c r="BU110" s="938"/>
      <c r="BV110" s="938">
        <v>28856875</v>
      </c>
      <c r="BW110" s="938"/>
      <c r="BX110" s="938"/>
      <c r="BY110" s="938"/>
      <c r="BZ110" s="938"/>
      <c r="CA110" s="938">
        <v>27784761</v>
      </c>
      <c r="CB110" s="938"/>
      <c r="CC110" s="938"/>
      <c r="CD110" s="938"/>
      <c r="CE110" s="938"/>
      <c r="CF110" s="951">
        <v>135.4</v>
      </c>
      <c r="CG110" s="952"/>
      <c r="CH110" s="952"/>
      <c r="CI110" s="952"/>
      <c r="CJ110" s="952"/>
      <c r="CK110" s="953" t="s">
        <v>416</v>
      </c>
      <c r="CL110" s="954"/>
      <c r="CM110" s="936" t="s">
        <v>417</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122</v>
      </c>
      <c r="DH110" s="938"/>
      <c r="DI110" s="938"/>
      <c r="DJ110" s="938"/>
      <c r="DK110" s="938"/>
      <c r="DL110" s="938" t="s">
        <v>122</v>
      </c>
      <c r="DM110" s="938"/>
      <c r="DN110" s="938"/>
      <c r="DO110" s="938"/>
      <c r="DP110" s="938"/>
      <c r="DQ110" s="938" t="s">
        <v>122</v>
      </c>
      <c r="DR110" s="938"/>
      <c r="DS110" s="938"/>
      <c r="DT110" s="938"/>
      <c r="DU110" s="938"/>
      <c r="DV110" s="939" t="s">
        <v>122</v>
      </c>
      <c r="DW110" s="939"/>
      <c r="DX110" s="939"/>
      <c r="DY110" s="939"/>
      <c r="DZ110" s="940"/>
    </row>
    <row r="111" spans="1:131" s="230" customFormat="1" ht="26.25" customHeight="1" x14ac:dyDescent="0.2">
      <c r="A111" s="941" t="s">
        <v>418</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122</v>
      </c>
      <c r="AB111" s="945"/>
      <c r="AC111" s="945"/>
      <c r="AD111" s="945"/>
      <c r="AE111" s="946"/>
      <c r="AF111" s="947" t="s">
        <v>122</v>
      </c>
      <c r="AG111" s="945"/>
      <c r="AH111" s="945"/>
      <c r="AI111" s="945"/>
      <c r="AJ111" s="946"/>
      <c r="AK111" s="947" t="s">
        <v>122</v>
      </c>
      <c r="AL111" s="945"/>
      <c r="AM111" s="945"/>
      <c r="AN111" s="945"/>
      <c r="AO111" s="946"/>
      <c r="AP111" s="948" t="s">
        <v>122</v>
      </c>
      <c r="AQ111" s="949"/>
      <c r="AR111" s="949"/>
      <c r="AS111" s="949"/>
      <c r="AT111" s="950"/>
      <c r="AU111" s="915"/>
      <c r="AV111" s="916"/>
      <c r="AW111" s="916"/>
      <c r="AX111" s="916"/>
      <c r="AY111" s="916"/>
      <c r="AZ111" s="929" t="s">
        <v>419</v>
      </c>
      <c r="BA111" s="930"/>
      <c r="BB111" s="930"/>
      <c r="BC111" s="930"/>
      <c r="BD111" s="930"/>
      <c r="BE111" s="930"/>
      <c r="BF111" s="930"/>
      <c r="BG111" s="930"/>
      <c r="BH111" s="930"/>
      <c r="BI111" s="930"/>
      <c r="BJ111" s="930"/>
      <c r="BK111" s="930"/>
      <c r="BL111" s="930"/>
      <c r="BM111" s="930"/>
      <c r="BN111" s="930"/>
      <c r="BO111" s="930"/>
      <c r="BP111" s="931"/>
      <c r="BQ111" s="932" t="s">
        <v>122</v>
      </c>
      <c r="BR111" s="933"/>
      <c r="BS111" s="933"/>
      <c r="BT111" s="933"/>
      <c r="BU111" s="933"/>
      <c r="BV111" s="933" t="s">
        <v>122</v>
      </c>
      <c r="BW111" s="933"/>
      <c r="BX111" s="933"/>
      <c r="BY111" s="933"/>
      <c r="BZ111" s="933"/>
      <c r="CA111" s="933" t="s">
        <v>122</v>
      </c>
      <c r="CB111" s="933"/>
      <c r="CC111" s="933"/>
      <c r="CD111" s="933"/>
      <c r="CE111" s="933"/>
      <c r="CF111" s="927" t="s">
        <v>122</v>
      </c>
      <c r="CG111" s="928"/>
      <c r="CH111" s="928"/>
      <c r="CI111" s="928"/>
      <c r="CJ111" s="928"/>
      <c r="CK111" s="955"/>
      <c r="CL111" s="956"/>
      <c r="CM111" s="929" t="s">
        <v>420</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122</v>
      </c>
      <c r="DH111" s="933"/>
      <c r="DI111" s="933"/>
      <c r="DJ111" s="933"/>
      <c r="DK111" s="933"/>
      <c r="DL111" s="933" t="s">
        <v>122</v>
      </c>
      <c r="DM111" s="933"/>
      <c r="DN111" s="933"/>
      <c r="DO111" s="933"/>
      <c r="DP111" s="933"/>
      <c r="DQ111" s="933" t="s">
        <v>122</v>
      </c>
      <c r="DR111" s="933"/>
      <c r="DS111" s="933"/>
      <c r="DT111" s="933"/>
      <c r="DU111" s="933"/>
      <c r="DV111" s="934" t="s">
        <v>122</v>
      </c>
      <c r="DW111" s="934"/>
      <c r="DX111" s="934"/>
      <c r="DY111" s="934"/>
      <c r="DZ111" s="935"/>
    </row>
    <row r="112" spans="1:131" s="230" customFormat="1" ht="26.25" customHeight="1" x14ac:dyDescent="0.2">
      <c r="A112" s="959" t="s">
        <v>421</v>
      </c>
      <c r="B112" s="960"/>
      <c r="C112" s="930" t="s">
        <v>422</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v>101504</v>
      </c>
      <c r="AB112" s="966"/>
      <c r="AC112" s="966"/>
      <c r="AD112" s="966"/>
      <c r="AE112" s="967"/>
      <c r="AF112" s="968">
        <v>101504</v>
      </c>
      <c r="AG112" s="966"/>
      <c r="AH112" s="966"/>
      <c r="AI112" s="966"/>
      <c r="AJ112" s="967"/>
      <c r="AK112" s="968">
        <v>101504</v>
      </c>
      <c r="AL112" s="966"/>
      <c r="AM112" s="966"/>
      <c r="AN112" s="966"/>
      <c r="AO112" s="967"/>
      <c r="AP112" s="969">
        <v>0.5</v>
      </c>
      <c r="AQ112" s="970"/>
      <c r="AR112" s="970"/>
      <c r="AS112" s="970"/>
      <c r="AT112" s="971"/>
      <c r="AU112" s="915"/>
      <c r="AV112" s="916"/>
      <c r="AW112" s="916"/>
      <c r="AX112" s="916"/>
      <c r="AY112" s="916"/>
      <c r="AZ112" s="929" t="s">
        <v>423</v>
      </c>
      <c r="BA112" s="930"/>
      <c r="BB112" s="930"/>
      <c r="BC112" s="930"/>
      <c r="BD112" s="930"/>
      <c r="BE112" s="930"/>
      <c r="BF112" s="930"/>
      <c r="BG112" s="930"/>
      <c r="BH112" s="930"/>
      <c r="BI112" s="930"/>
      <c r="BJ112" s="930"/>
      <c r="BK112" s="930"/>
      <c r="BL112" s="930"/>
      <c r="BM112" s="930"/>
      <c r="BN112" s="930"/>
      <c r="BO112" s="930"/>
      <c r="BP112" s="931"/>
      <c r="BQ112" s="932">
        <v>7602297</v>
      </c>
      <c r="BR112" s="933"/>
      <c r="BS112" s="933"/>
      <c r="BT112" s="933"/>
      <c r="BU112" s="933"/>
      <c r="BV112" s="933">
        <v>6726861</v>
      </c>
      <c r="BW112" s="933"/>
      <c r="BX112" s="933"/>
      <c r="BY112" s="933"/>
      <c r="BZ112" s="933"/>
      <c r="CA112" s="933">
        <v>6507259</v>
      </c>
      <c r="CB112" s="933"/>
      <c r="CC112" s="933"/>
      <c r="CD112" s="933"/>
      <c r="CE112" s="933"/>
      <c r="CF112" s="927">
        <v>31.7</v>
      </c>
      <c r="CG112" s="928"/>
      <c r="CH112" s="928"/>
      <c r="CI112" s="928"/>
      <c r="CJ112" s="928"/>
      <c r="CK112" s="955"/>
      <c r="CL112" s="956"/>
      <c r="CM112" s="929" t="s">
        <v>424</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122</v>
      </c>
      <c r="DH112" s="933"/>
      <c r="DI112" s="933"/>
      <c r="DJ112" s="933"/>
      <c r="DK112" s="933"/>
      <c r="DL112" s="933" t="s">
        <v>122</v>
      </c>
      <c r="DM112" s="933"/>
      <c r="DN112" s="933"/>
      <c r="DO112" s="933"/>
      <c r="DP112" s="933"/>
      <c r="DQ112" s="933" t="s">
        <v>122</v>
      </c>
      <c r="DR112" s="933"/>
      <c r="DS112" s="933"/>
      <c r="DT112" s="933"/>
      <c r="DU112" s="933"/>
      <c r="DV112" s="934" t="s">
        <v>122</v>
      </c>
      <c r="DW112" s="934"/>
      <c r="DX112" s="934"/>
      <c r="DY112" s="934"/>
      <c r="DZ112" s="935"/>
    </row>
    <row r="113" spans="1:130" s="230" customFormat="1" ht="26.25" customHeight="1" x14ac:dyDescent="0.2">
      <c r="A113" s="961"/>
      <c r="B113" s="962"/>
      <c r="C113" s="930" t="s">
        <v>425</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702618</v>
      </c>
      <c r="AB113" s="945"/>
      <c r="AC113" s="945"/>
      <c r="AD113" s="945"/>
      <c r="AE113" s="946"/>
      <c r="AF113" s="947">
        <v>767371</v>
      </c>
      <c r="AG113" s="945"/>
      <c r="AH113" s="945"/>
      <c r="AI113" s="945"/>
      <c r="AJ113" s="946"/>
      <c r="AK113" s="947">
        <v>776758</v>
      </c>
      <c r="AL113" s="945"/>
      <c r="AM113" s="945"/>
      <c r="AN113" s="945"/>
      <c r="AO113" s="946"/>
      <c r="AP113" s="948">
        <v>3.8</v>
      </c>
      <c r="AQ113" s="949"/>
      <c r="AR113" s="949"/>
      <c r="AS113" s="949"/>
      <c r="AT113" s="950"/>
      <c r="AU113" s="915"/>
      <c r="AV113" s="916"/>
      <c r="AW113" s="916"/>
      <c r="AX113" s="916"/>
      <c r="AY113" s="916"/>
      <c r="AZ113" s="929" t="s">
        <v>426</v>
      </c>
      <c r="BA113" s="930"/>
      <c r="BB113" s="930"/>
      <c r="BC113" s="930"/>
      <c r="BD113" s="930"/>
      <c r="BE113" s="930"/>
      <c r="BF113" s="930"/>
      <c r="BG113" s="930"/>
      <c r="BH113" s="930"/>
      <c r="BI113" s="930"/>
      <c r="BJ113" s="930"/>
      <c r="BK113" s="930"/>
      <c r="BL113" s="930"/>
      <c r="BM113" s="930"/>
      <c r="BN113" s="930"/>
      <c r="BO113" s="930"/>
      <c r="BP113" s="931"/>
      <c r="BQ113" s="932">
        <v>21495</v>
      </c>
      <c r="BR113" s="933"/>
      <c r="BS113" s="933"/>
      <c r="BT113" s="933"/>
      <c r="BU113" s="933"/>
      <c r="BV113" s="933" t="s">
        <v>122</v>
      </c>
      <c r="BW113" s="933"/>
      <c r="BX113" s="933"/>
      <c r="BY113" s="933"/>
      <c r="BZ113" s="933"/>
      <c r="CA113" s="933" t="s">
        <v>122</v>
      </c>
      <c r="CB113" s="933"/>
      <c r="CC113" s="933"/>
      <c r="CD113" s="933"/>
      <c r="CE113" s="933"/>
      <c r="CF113" s="927" t="s">
        <v>122</v>
      </c>
      <c r="CG113" s="928"/>
      <c r="CH113" s="928"/>
      <c r="CI113" s="928"/>
      <c r="CJ113" s="928"/>
      <c r="CK113" s="955"/>
      <c r="CL113" s="956"/>
      <c r="CM113" s="929" t="s">
        <v>427</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122</v>
      </c>
      <c r="DH113" s="966"/>
      <c r="DI113" s="966"/>
      <c r="DJ113" s="966"/>
      <c r="DK113" s="967"/>
      <c r="DL113" s="968" t="s">
        <v>122</v>
      </c>
      <c r="DM113" s="966"/>
      <c r="DN113" s="966"/>
      <c r="DO113" s="966"/>
      <c r="DP113" s="967"/>
      <c r="DQ113" s="968" t="s">
        <v>122</v>
      </c>
      <c r="DR113" s="966"/>
      <c r="DS113" s="966"/>
      <c r="DT113" s="966"/>
      <c r="DU113" s="967"/>
      <c r="DV113" s="969" t="s">
        <v>122</v>
      </c>
      <c r="DW113" s="970"/>
      <c r="DX113" s="970"/>
      <c r="DY113" s="970"/>
      <c r="DZ113" s="971"/>
    </row>
    <row r="114" spans="1:130" s="230" customFormat="1" ht="26.25" customHeight="1" x14ac:dyDescent="0.2">
      <c r="A114" s="961"/>
      <c r="B114" s="962"/>
      <c r="C114" s="930" t="s">
        <v>428</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14987</v>
      </c>
      <c r="AB114" s="966"/>
      <c r="AC114" s="966"/>
      <c r="AD114" s="966"/>
      <c r="AE114" s="967"/>
      <c r="AF114" s="968">
        <v>15279</v>
      </c>
      <c r="AG114" s="966"/>
      <c r="AH114" s="966"/>
      <c r="AI114" s="966"/>
      <c r="AJ114" s="967"/>
      <c r="AK114" s="968" t="s">
        <v>122</v>
      </c>
      <c r="AL114" s="966"/>
      <c r="AM114" s="966"/>
      <c r="AN114" s="966"/>
      <c r="AO114" s="967"/>
      <c r="AP114" s="969" t="s">
        <v>122</v>
      </c>
      <c r="AQ114" s="970"/>
      <c r="AR114" s="970"/>
      <c r="AS114" s="970"/>
      <c r="AT114" s="971"/>
      <c r="AU114" s="915"/>
      <c r="AV114" s="916"/>
      <c r="AW114" s="916"/>
      <c r="AX114" s="916"/>
      <c r="AY114" s="916"/>
      <c r="AZ114" s="929" t="s">
        <v>429</v>
      </c>
      <c r="BA114" s="930"/>
      <c r="BB114" s="930"/>
      <c r="BC114" s="930"/>
      <c r="BD114" s="930"/>
      <c r="BE114" s="930"/>
      <c r="BF114" s="930"/>
      <c r="BG114" s="930"/>
      <c r="BH114" s="930"/>
      <c r="BI114" s="930"/>
      <c r="BJ114" s="930"/>
      <c r="BK114" s="930"/>
      <c r="BL114" s="930"/>
      <c r="BM114" s="930"/>
      <c r="BN114" s="930"/>
      <c r="BO114" s="930"/>
      <c r="BP114" s="931"/>
      <c r="BQ114" s="932">
        <v>6015808</v>
      </c>
      <c r="BR114" s="933"/>
      <c r="BS114" s="933"/>
      <c r="BT114" s="933"/>
      <c r="BU114" s="933"/>
      <c r="BV114" s="933">
        <v>5644887</v>
      </c>
      <c r="BW114" s="933"/>
      <c r="BX114" s="933"/>
      <c r="BY114" s="933"/>
      <c r="BZ114" s="933"/>
      <c r="CA114" s="933">
        <v>5762298</v>
      </c>
      <c r="CB114" s="933"/>
      <c r="CC114" s="933"/>
      <c r="CD114" s="933"/>
      <c r="CE114" s="933"/>
      <c r="CF114" s="927">
        <v>28.1</v>
      </c>
      <c r="CG114" s="928"/>
      <c r="CH114" s="928"/>
      <c r="CI114" s="928"/>
      <c r="CJ114" s="928"/>
      <c r="CK114" s="955"/>
      <c r="CL114" s="956"/>
      <c r="CM114" s="929" t="s">
        <v>430</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122</v>
      </c>
      <c r="DH114" s="966"/>
      <c r="DI114" s="966"/>
      <c r="DJ114" s="966"/>
      <c r="DK114" s="967"/>
      <c r="DL114" s="968" t="s">
        <v>122</v>
      </c>
      <c r="DM114" s="966"/>
      <c r="DN114" s="966"/>
      <c r="DO114" s="966"/>
      <c r="DP114" s="967"/>
      <c r="DQ114" s="968" t="s">
        <v>122</v>
      </c>
      <c r="DR114" s="966"/>
      <c r="DS114" s="966"/>
      <c r="DT114" s="966"/>
      <c r="DU114" s="967"/>
      <c r="DV114" s="969" t="s">
        <v>122</v>
      </c>
      <c r="DW114" s="970"/>
      <c r="DX114" s="970"/>
      <c r="DY114" s="970"/>
      <c r="DZ114" s="971"/>
    </row>
    <row r="115" spans="1:130" s="230" customFormat="1" ht="26.25" customHeight="1" x14ac:dyDescent="0.2">
      <c r="A115" s="961"/>
      <c r="B115" s="962"/>
      <c r="C115" s="930" t="s">
        <v>431</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122</v>
      </c>
      <c r="AB115" s="945"/>
      <c r="AC115" s="945"/>
      <c r="AD115" s="945"/>
      <c r="AE115" s="946"/>
      <c r="AF115" s="947" t="s">
        <v>122</v>
      </c>
      <c r="AG115" s="945"/>
      <c r="AH115" s="945"/>
      <c r="AI115" s="945"/>
      <c r="AJ115" s="946"/>
      <c r="AK115" s="947" t="s">
        <v>122</v>
      </c>
      <c r="AL115" s="945"/>
      <c r="AM115" s="945"/>
      <c r="AN115" s="945"/>
      <c r="AO115" s="946"/>
      <c r="AP115" s="948" t="s">
        <v>122</v>
      </c>
      <c r="AQ115" s="949"/>
      <c r="AR115" s="949"/>
      <c r="AS115" s="949"/>
      <c r="AT115" s="950"/>
      <c r="AU115" s="915"/>
      <c r="AV115" s="916"/>
      <c r="AW115" s="916"/>
      <c r="AX115" s="916"/>
      <c r="AY115" s="916"/>
      <c r="AZ115" s="929" t="s">
        <v>432</v>
      </c>
      <c r="BA115" s="930"/>
      <c r="BB115" s="930"/>
      <c r="BC115" s="930"/>
      <c r="BD115" s="930"/>
      <c r="BE115" s="930"/>
      <c r="BF115" s="930"/>
      <c r="BG115" s="930"/>
      <c r="BH115" s="930"/>
      <c r="BI115" s="930"/>
      <c r="BJ115" s="930"/>
      <c r="BK115" s="930"/>
      <c r="BL115" s="930"/>
      <c r="BM115" s="930"/>
      <c r="BN115" s="930"/>
      <c r="BO115" s="930"/>
      <c r="BP115" s="931"/>
      <c r="BQ115" s="932">
        <v>15000</v>
      </c>
      <c r="BR115" s="933"/>
      <c r="BS115" s="933"/>
      <c r="BT115" s="933"/>
      <c r="BU115" s="933"/>
      <c r="BV115" s="933">
        <v>14000</v>
      </c>
      <c r="BW115" s="933"/>
      <c r="BX115" s="933"/>
      <c r="BY115" s="933"/>
      <c r="BZ115" s="933"/>
      <c r="CA115" s="933">
        <v>13000</v>
      </c>
      <c r="CB115" s="933"/>
      <c r="CC115" s="933"/>
      <c r="CD115" s="933"/>
      <c r="CE115" s="933"/>
      <c r="CF115" s="927">
        <v>0.1</v>
      </c>
      <c r="CG115" s="928"/>
      <c r="CH115" s="928"/>
      <c r="CI115" s="928"/>
      <c r="CJ115" s="928"/>
      <c r="CK115" s="955"/>
      <c r="CL115" s="956"/>
      <c r="CM115" s="929" t="s">
        <v>433</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122</v>
      </c>
      <c r="DH115" s="966"/>
      <c r="DI115" s="966"/>
      <c r="DJ115" s="966"/>
      <c r="DK115" s="967"/>
      <c r="DL115" s="968" t="s">
        <v>122</v>
      </c>
      <c r="DM115" s="966"/>
      <c r="DN115" s="966"/>
      <c r="DO115" s="966"/>
      <c r="DP115" s="967"/>
      <c r="DQ115" s="968" t="s">
        <v>122</v>
      </c>
      <c r="DR115" s="966"/>
      <c r="DS115" s="966"/>
      <c r="DT115" s="966"/>
      <c r="DU115" s="967"/>
      <c r="DV115" s="969" t="s">
        <v>122</v>
      </c>
      <c r="DW115" s="970"/>
      <c r="DX115" s="970"/>
      <c r="DY115" s="970"/>
      <c r="DZ115" s="971"/>
    </row>
    <row r="116" spans="1:130" s="230" customFormat="1" ht="26.25" customHeight="1" x14ac:dyDescent="0.2">
      <c r="A116" s="963"/>
      <c r="B116" s="964"/>
      <c r="C116" s="972" t="s">
        <v>434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122</v>
      </c>
      <c r="AB116" s="966"/>
      <c r="AC116" s="966"/>
      <c r="AD116" s="966"/>
      <c r="AE116" s="967"/>
      <c r="AF116" s="968" t="s">
        <v>122</v>
      </c>
      <c r="AG116" s="966"/>
      <c r="AH116" s="966"/>
      <c r="AI116" s="966"/>
      <c r="AJ116" s="967"/>
      <c r="AK116" s="968" t="s">
        <v>122</v>
      </c>
      <c r="AL116" s="966"/>
      <c r="AM116" s="966"/>
      <c r="AN116" s="966"/>
      <c r="AO116" s="967"/>
      <c r="AP116" s="969" t="s">
        <v>122</v>
      </c>
      <c r="AQ116" s="970"/>
      <c r="AR116" s="970"/>
      <c r="AS116" s="970"/>
      <c r="AT116" s="971"/>
      <c r="AU116" s="915"/>
      <c r="AV116" s="916"/>
      <c r="AW116" s="916"/>
      <c r="AX116" s="916"/>
      <c r="AY116" s="916"/>
      <c r="AZ116" s="974" t="s">
        <v>435</v>
      </c>
      <c r="BA116" s="975"/>
      <c r="BB116" s="975"/>
      <c r="BC116" s="975"/>
      <c r="BD116" s="975"/>
      <c r="BE116" s="975"/>
      <c r="BF116" s="975"/>
      <c r="BG116" s="975"/>
      <c r="BH116" s="975"/>
      <c r="BI116" s="975"/>
      <c r="BJ116" s="975"/>
      <c r="BK116" s="975"/>
      <c r="BL116" s="975"/>
      <c r="BM116" s="975"/>
      <c r="BN116" s="975"/>
      <c r="BO116" s="975"/>
      <c r="BP116" s="976"/>
      <c r="BQ116" s="932" t="s">
        <v>122</v>
      </c>
      <c r="BR116" s="933"/>
      <c r="BS116" s="933"/>
      <c r="BT116" s="933"/>
      <c r="BU116" s="933"/>
      <c r="BV116" s="933" t="s">
        <v>122</v>
      </c>
      <c r="BW116" s="933"/>
      <c r="BX116" s="933"/>
      <c r="BY116" s="933"/>
      <c r="BZ116" s="933"/>
      <c r="CA116" s="933" t="s">
        <v>122</v>
      </c>
      <c r="CB116" s="933"/>
      <c r="CC116" s="933"/>
      <c r="CD116" s="933"/>
      <c r="CE116" s="933"/>
      <c r="CF116" s="927" t="s">
        <v>122</v>
      </c>
      <c r="CG116" s="928"/>
      <c r="CH116" s="928"/>
      <c r="CI116" s="928"/>
      <c r="CJ116" s="928"/>
      <c r="CK116" s="955"/>
      <c r="CL116" s="956"/>
      <c r="CM116" s="929" t="s">
        <v>436</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122</v>
      </c>
      <c r="DH116" s="966"/>
      <c r="DI116" s="966"/>
      <c r="DJ116" s="966"/>
      <c r="DK116" s="967"/>
      <c r="DL116" s="968" t="s">
        <v>122</v>
      </c>
      <c r="DM116" s="966"/>
      <c r="DN116" s="966"/>
      <c r="DO116" s="966"/>
      <c r="DP116" s="967"/>
      <c r="DQ116" s="968" t="s">
        <v>122</v>
      </c>
      <c r="DR116" s="966"/>
      <c r="DS116" s="966"/>
      <c r="DT116" s="966"/>
      <c r="DU116" s="967"/>
      <c r="DV116" s="969" t="s">
        <v>122</v>
      </c>
      <c r="DW116" s="970"/>
      <c r="DX116" s="970"/>
      <c r="DY116" s="970"/>
      <c r="DZ116" s="971"/>
    </row>
    <row r="117" spans="1:130" s="230" customFormat="1" ht="26.25" customHeight="1" x14ac:dyDescent="0.2">
      <c r="A117" s="919" t="s">
        <v>177</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4" t="s">
        <v>437</v>
      </c>
      <c r="Z117" s="901"/>
      <c r="AA117" s="985">
        <v>4050700</v>
      </c>
      <c r="AB117" s="986"/>
      <c r="AC117" s="986"/>
      <c r="AD117" s="986"/>
      <c r="AE117" s="987"/>
      <c r="AF117" s="988">
        <v>4166124</v>
      </c>
      <c r="AG117" s="986"/>
      <c r="AH117" s="986"/>
      <c r="AI117" s="986"/>
      <c r="AJ117" s="987"/>
      <c r="AK117" s="988">
        <v>4215651</v>
      </c>
      <c r="AL117" s="986"/>
      <c r="AM117" s="986"/>
      <c r="AN117" s="986"/>
      <c r="AO117" s="987"/>
      <c r="AP117" s="989"/>
      <c r="AQ117" s="990"/>
      <c r="AR117" s="990"/>
      <c r="AS117" s="990"/>
      <c r="AT117" s="991"/>
      <c r="AU117" s="915"/>
      <c r="AV117" s="916"/>
      <c r="AW117" s="916"/>
      <c r="AX117" s="916"/>
      <c r="AY117" s="916"/>
      <c r="AZ117" s="981" t="s">
        <v>438</v>
      </c>
      <c r="BA117" s="982"/>
      <c r="BB117" s="982"/>
      <c r="BC117" s="982"/>
      <c r="BD117" s="982"/>
      <c r="BE117" s="982"/>
      <c r="BF117" s="982"/>
      <c r="BG117" s="982"/>
      <c r="BH117" s="982"/>
      <c r="BI117" s="982"/>
      <c r="BJ117" s="982"/>
      <c r="BK117" s="982"/>
      <c r="BL117" s="982"/>
      <c r="BM117" s="982"/>
      <c r="BN117" s="982"/>
      <c r="BO117" s="982"/>
      <c r="BP117" s="983"/>
      <c r="BQ117" s="932" t="s">
        <v>122</v>
      </c>
      <c r="BR117" s="933"/>
      <c r="BS117" s="933"/>
      <c r="BT117" s="933"/>
      <c r="BU117" s="933"/>
      <c r="BV117" s="933" t="s">
        <v>122</v>
      </c>
      <c r="BW117" s="933"/>
      <c r="BX117" s="933"/>
      <c r="BY117" s="933"/>
      <c r="BZ117" s="933"/>
      <c r="CA117" s="933" t="s">
        <v>122</v>
      </c>
      <c r="CB117" s="933"/>
      <c r="CC117" s="933"/>
      <c r="CD117" s="933"/>
      <c r="CE117" s="933"/>
      <c r="CF117" s="927" t="s">
        <v>122</v>
      </c>
      <c r="CG117" s="928"/>
      <c r="CH117" s="928"/>
      <c r="CI117" s="928"/>
      <c r="CJ117" s="928"/>
      <c r="CK117" s="955"/>
      <c r="CL117" s="956"/>
      <c r="CM117" s="929" t="s">
        <v>439</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122</v>
      </c>
      <c r="DH117" s="966"/>
      <c r="DI117" s="966"/>
      <c r="DJ117" s="966"/>
      <c r="DK117" s="967"/>
      <c r="DL117" s="968" t="s">
        <v>122</v>
      </c>
      <c r="DM117" s="966"/>
      <c r="DN117" s="966"/>
      <c r="DO117" s="966"/>
      <c r="DP117" s="967"/>
      <c r="DQ117" s="968" t="s">
        <v>122</v>
      </c>
      <c r="DR117" s="966"/>
      <c r="DS117" s="966"/>
      <c r="DT117" s="966"/>
      <c r="DU117" s="967"/>
      <c r="DV117" s="969" t="s">
        <v>122</v>
      </c>
      <c r="DW117" s="970"/>
      <c r="DX117" s="970"/>
      <c r="DY117" s="970"/>
      <c r="DZ117" s="971"/>
    </row>
    <row r="118" spans="1:130" s="230" customFormat="1" ht="26.25" customHeight="1" x14ac:dyDescent="0.2">
      <c r="A118" s="919" t="s">
        <v>413</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410</v>
      </c>
      <c r="AB118" s="900"/>
      <c r="AC118" s="900"/>
      <c r="AD118" s="900"/>
      <c r="AE118" s="901"/>
      <c r="AF118" s="899" t="s">
        <v>411</v>
      </c>
      <c r="AG118" s="900"/>
      <c r="AH118" s="900"/>
      <c r="AI118" s="900"/>
      <c r="AJ118" s="901"/>
      <c r="AK118" s="899" t="s">
        <v>294</v>
      </c>
      <c r="AL118" s="900"/>
      <c r="AM118" s="900"/>
      <c r="AN118" s="900"/>
      <c r="AO118" s="901"/>
      <c r="AP118" s="977" t="s">
        <v>412</v>
      </c>
      <c r="AQ118" s="978"/>
      <c r="AR118" s="978"/>
      <c r="AS118" s="978"/>
      <c r="AT118" s="979"/>
      <c r="AU118" s="915"/>
      <c r="AV118" s="916"/>
      <c r="AW118" s="916"/>
      <c r="AX118" s="916"/>
      <c r="AY118" s="916"/>
      <c r="AZ118" s="980" t="s">
        <v>440</v>
      </c>
      <c r="BA118" s="972"/>
      <c r="BB118" s="972"/>
      <c r="BC118" s="972"/>
      <c r="BD118" s="972"/>
      <c r="BE118" s="972"/>
      <c r="BF118" s="972"/>
      <c r="BG118" s="972"/>
      <c r="BH118" s="972"/>
      <c r="BI118" s="972"/>
      <c r="BJ118" s="972"/>
      <c r="BK118" s="972"/>
      <c r="BL118" s="972"/>
      <c r="BM118" s="972"/>
      <c r="BN118" s="972"/>
      <c r="BO118" s="972"/>
      <c r="BP118" s="973"/>
      <c r="BQ118" s="1006" t="s">
        <v>122</v>
      </c>
      <c r="BR118" s="1007"/>
      <c r="BS118" s="1007"/>
      <c r="BT118" s="1007"/>
      <c r="BU118" s="1007"/>
      <c r="BV118" s="1007" t="s">
        <v>122</v>
      </c>
      <c r="BW118" s="1007"/>
      <c r="BX118" s="1007"/>
      <c r="BY118" s="1007"/>
      <c r="BZ118" s="1007"/>
      <c r="CA118" s="1007" t="s">
        <v>122</v>
      </c>
      <c r="CB118" s="1007"/>
      <c r="CC118" s="1007"/>
      <c r="CD118" s="1007"/>
      <c r="CE118" s="1007"/>
      <c r="CF118" s="927" t="s">
        <v>122</v>
      </c>
      <c r="CG118" s="928"/>
      <c r="CH118" s="928"/>
      <c r="CI118" s="928"/>
      <c r="CJ118" s="928"/>
      <c r="CK118" s="955"/>
      <c r="CL118" s="956"/>
      <c r="CM118" s="929" t="s">
        <v>441</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122</v>
      </c>
      <c r="DH118" s="966"/>
      <c r="DI118" s="966"/>
      <c r="DJ118" s="966"/>
      <c r="DK118" s="967"/>
      <c r="DL118" s="968" t="s">
        <v>122</v>
      </c>
      <c r="DM118" s="966"/>
      <c r="DN118" s="966"/>
      <c r="DO118" s="966"/>
      <c r="DP118" s="967"/>
      <c r="DQ118" s="968" t="s">
        <v>122</v>
      </c>
      <c r="DR118" s="966"/>
      <c r="DS118" s="966"/>
      <c r="DT118" s="966"/>
      <c r="DU118" s="967"/>
      <c r="DV118" s="969" t="s">
        <v>122</v>
      </c>
      <c r="DW118" s="970"/>
      <c r="DX118" s="970"/>
      <c r="DY118" s="970"/>
      <c r="DZ118" s="971"/>
    </row>
    <row r="119" spans="1:130" s="230" customFormat="1" ht="26.25" customHeight="1" x14ac:dyDescent="0.2">
      <c r="A119" s="1063" t="s">
        <v>416</v>
      </c>
      <c r="B119" s="954"/>
      <c r="C119" s="936" t="s">
        <v>417</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122</v>
      </c>
      <c r="AB119" s="907"/>
      <c r="AC119" s="907"/>
      <c r="AD119" s="907"/>
      <c r="AE119" s="908"/>
      <c r="AF119" s="909" t="s">
        <v>122</v>
      </c>
      <c r="AG119" s="907"/>
      <c r="AH119" s="907"/>
      <c r="AI119" s="907"/>
      <c r="AJ119" s="908"/>
      <c r="AK119" s="909" t="s">
        <v>122</v>
      </c>
      <c r="AL119" s="907"/>
      <c r="AM119" s="907"/>
      <c r="AN119" s="907"/>
      <c r="AO119" s="908"/>
      <c r="AP119" s="910" t="s">
        <v>122</v>
      </c>
      <c r="AQ119" s="911"/>
      <c r="AR119" s="911"/>
      <c r="AS119" s="911"/>
      <c r="AT119" s="912"/>
      <c r="AU119" s="917"/>
      <c r="AV119" s="918"/>
      <c r="AW119" s="918"/>
      <c r="AX119" s="918"/>
      <c r="AY119" s="918"/>
      <c r="AZ119" s="251" t="s">
        <v>177</v>
      </c>
      <c r="BA119" s="251"/>
      <c r="BB119" s="251"/>
      <c r="BC119" s="251"/>
      <c r="BD119" s="251"/>
      <c r="BE119" s="251"/>
      <c r="BF119" s="251"/>
      <c r="BG119" s="251"/>
      <c r="BH119" s="251"/>
      <c r="BI119" s="251"/>
      <c r="BJ119" s="251"/>
      <c r="BK119" s="251"/>
      <c r="BL119" s="251"/>
      <c r="BM119" s="251"/>
      <c r="BN119" s="251"/>
      <c r="BO119" s="984" t="s">
        <v>442</v>
      </c>
      <c r="BP119" s="1012"/>
      <c r="BQ119" s="1006">
        <v>42158956</v>
      </c>
      <c r="BR119" s="1007"/>
      <c r="BS119" s="1007"/>
      <c r="BT119" s="1007"/>
      <c r="BU119" s="1007"/>
      <c r="BV119" s="1007">
        <v>41242623</v>
      </c>
      <c r="BW119" s="1007"/>
      <c r="BX119" s="1007"/>
      <c r="BY119" s="1007"/>
      <c r="BZ119" s="1007"/>
      <c r="CA119" s="1007">
        <v>40067318</v>
      </c>
      <c r="CB119" s="1007"/>
      <c r="CC119" s="1007"/>
      <c r="CD119" s="1007"/>
      <c r="CE119" s="1007"/>
      <c r="CF119" s="1008"/>
      <c r="CG119" s="1009"/>
      <c r="CH119" s="1009"/>
      <c r="CI119" s="1009"/>
      <c r="CJ119" s="1010"/>
      <c r="CK119" s="957"/>
      <c r="CL119" s="958"/>
      <c r="CM119" s="980" t="s">
        <v>443</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11" t="s">
        <v>122</v>
      </c>
      <c r="DH119" s="993"/>
      <c r="DI119" s="993"/>
      <c r="DJ119" s="993"/>
      <c r="DK119" s="994"/>
      <c r="DL119" s="992" t="s">
        <v>122</v>
      </c>
      <c r="DM119" s="993"/>
      <c r="DN119" s="993"/>
      <c r="DO119" s="993"/>
      <c r="DP119" s="994"/>
      <c r="DQ119" s="992" t="s">
        <v>122</v>
      </c>
      <c r="DR119" s="993"/>
      <c r="DS119" s="993"/>
      <c r="DT119" s="993"/>
      <c r="DU119" s="994"/>
      <c r="DV119" s="995" t="s">
        <v>122</v>
      </c>
      <c r="DW119" s="996"/>
      <c r="DX119" s="996"/>
      <c r="DY119" s="996"/>
      <c r="DZ119" s="997"/>
    </row>
    <row r="120" spans="1:130" s="230" customFormat="1" ht="26.25" customHeight="1" x14ac:dyDescent="0.2">
      <c r="A120" s="1064"/>
      <c r="B120" s="956"/>
      <c r="C120" s="929" t="s">
        <v>420</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122</v>
      </c>
      <c r="AB120" s="966"/>
      <c r="AC120" s="966"/>
      <c r="AD120" s="966"/>
      <c r="AE120" s="967"/>
      <c r="AF120" s="968" t="s">
        <v>122</v>
      </c>
      <c r="AG120" s="966"/>
      <c r="AH120" s="966"/>
      <c r="AI120" s="966"/>
      <c r="AJ120" s="967"/>
      <c r="AK120" s="968" t="s">
        <v>122</v>
      </c>
      <c r="AL120" s="966"/>
      <c r="AM120" s="966"/>
      <c r="AN120" s="966"/>
      <c r="AO120" s="967"/>
      <c r="AP120" s="969" t="s">
        <v>122</v>
      </c>
      <c r="AQ120" s="970"/>
      <c r="AR120" s="970"/>
      <c r="AS120" s="970"/>
      <c r="AT120" s="971"/>
      <c r="AU120" s="998" t="s">
        <v>444</v>
      </c>
      <c r="AV120" s="999"/>
      <c r="AW120" s="999"/>
      <c r="AX120" s="999"/>
      <c r="AY120" s="1000"/>
      <c r="AZ120" s="936" t="s">
        <v>445</v>
      </c>
      <c r="BA120" s="904"/>
      <c r="BB120" s="904"/>
      <c r="BC120" s="904"/>
      <c r="BD120" s="904"/>
      <c r="BE120" s="904"/>
      <c r="BF120" s="904"/>
      <c r="BG120" s="904"/>
      <c r="BH120" s="904"/>
      <c r="BI120" s="904"/>
      <c r="BJ120" s="904"/>
      <c r="BK120" s="904"/>
      <c r="BL120" s="904"/>
      <c r="BM120" s="904"/>
      <c r="BN120" s="904"/>
      <c r="BO120" s="904"/>
      <c r="BP120" s="905"/>
      <c r="BQ120" s="937">
        <v>10709987</v>
      </c>
      <c r="BR120" s="938"/>
      <c r="BS120" s="938"/>
      <c r="BT120" s="938"/>
      <c r="BU120" s="938"/>
      <c r="BV120" s="938">
        <v>11745843</v>
      </c>
      <c r="BW120" s="938"/>
      <c r="BX120" s="938"/>
      <c r="BY120" s="938"/>
      <c r="BZ120" s="938"/>
      <c r="CA120" s="938">
        <v>12897747</v>
      </c>
      <c r="CB120" s="938"/>
      <c r="CC120" s="938"/>
      <c r="CD120" s="938"/>
      <c r="CE120" s="938"/>
      <c r="CF120" s="951">
        <v>62.9</v>
      </c>
      <c r="CG120" s="952"/>
      <c r="CH120" s="952"/>
      <c r="CI120" s="952"/>
      <c r="CJ120" s="952"/>
      <c r="CK120" s="1013" t="s">
        <v>446</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37">
        <v>6467107</v>
      </c>
      <c r="DH120" s="938"/>
      <c r="DI120" s="938"/>
      <c r="DJ120" s="938"/>
      <c r="DK120" s="938"/>
      <c r="DL120" s="938">
        <v>5338434</v>
      </c>
      <c r="DM120" s="938"/>
      <c r="DN120" s="938"/>
      <c r="DO120" s="938"/>
      <c r="DP120" s="938"/>
      <c r="DQ120" s="938">
        <v>5059180</v>
      </c>
      <c r="DR120" s="938"/>
      <c r="DS120" s="938"/>
      <c r="DT120" s="938"/>
      <c r="DU120" s="938"/>
      <c r="DV120" s="939">
        <v>24.7</v>
      </c>
      <c r="DW120" s="939"/>
      <c r="DX120" s="939"/>
      <c r="DY120" s="939"/>
      <c r="DZ120" s="940"/>
    </row>
    <row r="121" spans="1:130" s="230" customFormat="1" ht="26.25" customHeight="1" x14ac:dyDescent="0.2">
      <c r="A121" s="1064"/>
      <c r="B121" s="956"/>
      <c r="C121" s="981" t="s">
        <v>447</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5" t="s">
        <v>122</v>
      </c>
      <c r="AB121" s="966"/>
      <c r="AC121" s="966"/>
      <c r="AD121" s="966"/>
      <c r="AE121" s="967"/>
      <c r="AF121" s="968" t="s">
        <v>122</v>
      </c>
      <c r="AG121" s="966"/>
      <c r="AH121" s="966"/>
      <c r="AI121" s="966"/>
      <c r="AJ121" s="967"/>
      <c r="AK121" s="968" t="s">
        <v>122</v>
      </c>
      <c r="AL121" s="966"/>
      <c r="AM121" s="966"/>
      <c r="AN121" s="966"/>
      <c r="AO121" s="967"/>
      <c r="AP121" s="969" t="s">
        <v>122</v>
      </c>
      <c r="AQ121" s="970"/>
      <c r="AR121" s="970"/>
      <c r="AS121" s="970"/>
      <c r="AT121" s="971"/>
      <c r="AU121" s="1001"/>
      <c r="AV121" s="1002"/>
      <c r="AW121" s="1002"/>
      <c r="AX121" s="1002"/>
      <c r="AY121" s="1003"/>
      <c r="AZ121" s="929" t="s">
        <v>448</v>
      </c>
      <c r="BA121" s="930"/>
      <c r="BB121" s="930"/>
      <c r="BC121" s="930"/>
      <c r="BD121" s="930"/>
      <c r="BE121" s="930"/>
      <c r="BF121" s="930"/>
      <c r="BG121" s="930"/>
      <c r="BH121" s="930"/>
      <c r="BI121" s="930"/>
      <c r="BJ121" s="930"/>
      <c r="BK121" s="930"/>
      <c r="BL121" s="930"/>
      <c r="BM121" s="930"/>
      <c r="BN121" s="930"/>
      <c r="BO121" s="930"/>
      <c r="BP121" s="931"/>
      <c r="BQ121" s="932">
        <v>3013728</v>
      </c>
      <c r="BR121" s="933"/>
      <c r="BS121" s="933"/>
      <c r="BT121" s="933"/>
      <c r="BU121" s="933"/>
      <c r="BV121" s="933">
        <v>2632147</v>
      </c>
      <c r="BW121" s="933"/>
      <c r="BX121" s="933"/>
      <c r="BY121" s="933"/>
      <c r="BZ121" s="933"/>
      <c r="CA121" s="933">
        <v>2617229</v>
      </c>
      <c r="CB121" s="933"/>
      <c r="CC121" s="933"/>
      <c r="CD121" s="933"/>
      <c r="CE121" s="933"/>
      <c r="CF121" s="927">
        <v>12.8</v>
      </c>
      <c r="CG121" s="928"/>
      <c r="CH121" s="928"/>
      <c r="CI121" s="928"/>
      <c r="CJ121" s="928"/>
      <c r="CK121" s="1016"/>
      <c r="CL121" s="1017"/>
      <c r="CM121" s="1017"/>
      <c r="CN121" s="1017"/>
      <c r="CO121" s="1018"/>
      <c r="CP121" s="1026" t="s">
        <v>391</v>
      </c>
      <c r="CQ121" s="1027"/>
      <c r="CR121" s="1027"/>
      <c r="CS121" s="1027"/>
      <c r="CT121" s="1027"/>
      <c r="CU121" s="1027"/>
      <c r="CV121" s="1027"/>
      <c r="CW121" s="1027"/>
      <c r="CX121" s="1027"/>
      <c r="CY121" s="1027"/>
      <c r="CZ121" s="1027"/>
      <c r="DA121" s="1027"/>
      <c r="DB121" s="1027"/>
      <c r="DC121" s="1027"/>
      <c r="DD121" s="1027"/>
      <c r="DE121" s="1027"/>
      <c r="DF121" s="1028"/>
      <c r="DG121" s="932">
        <v>1135190</v>
      </c>
      <c r="DH121" s="933"/>
      <c r="DI121" s="933"/>
      <c r="DJ121" s="933"/>
      <c r="DK121" s="933"/>
      <c r="DL121" s="933">
        <v>1388427</v>
      </c>
      <c r="DM121" s="933"/>
      <c r="DN121" s="933"/>
      <c r="DO121" s="933"/>
      <c r="DP121" s="933"/>
      <c r="DQ121" s="933">
        <v>1448079</v>
      </c>
      <c r="DR121" s="933"/>
      <c r="DS121" s="933"/>
      <c r="DT121" s="933"/>
      <c r="DU121" s="933"/>
      <c r="DV121" s="934">
        <v>7.1</v>
      </c>
      <c r="DW121" s="934"/>
      <c r="DX121" s="934"/>
      <c r="DY121" s="934"/>
      <c r="DZ121" s="935"/>
    </row>
    <row r="122" spans="1:130" s="230" customFormat="1" ht="26.25" customHeight="1" x14ac:dyDescent="0.2">
      <c r="A122" s="1064"/>
      <c r="B122" s="956"/>
      <c r="C122" s="929" t="s">
        <v>430</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122</v>
      </c>
      <c r="AB122" s="966"/>
      <c r="AC122" s="966"/>
      <c r="AD122" s="966"/>
      <c r="AE122" s="967"/>
      <c r="AF122" s="968" t="s">
        <v>122</v>
      </c>
      <c r="AG122" s="966"/>
      <c r="AH122" s="966"/>
      <c r="AI122" s="966"/>
      <c r="AJ122" s="967"/>
      <c r="AK122" s="968" t="s">
        <v>122</v>
      </c>
      <c r="AL122" s="966"/>
      <c r="AM122" s="966"/>
      <c r="AN122" s="966"/>
      <c r="AO122" s="967"/>
      <c r="AP122" s="969" t="s">
        <v>122</v>
      </c>
      <c r="AQ122" s="970"/>
      <c r="AR122" s="970"/>
      <c r="AS122" s="970"/>
      <c r="AT122" s="971"/>
      <c r="AU122" s="1001"/>
      <c r="AV122" s="1002"/>
      <c r="AW122" s="1002"/>
      <c r="AX122" s="1002"/>
      <c r="AY122" s="1003"/>
      <c r="AZ122" s="980" t="s">
        <v>449</v>
      </c>
      <c r="BA122" s="972"/>
      <c r="BB122" s="972"/>
      <c r="BC122" s="972"/>
      <c r="BD122" s="972"/>
      <c r="BE122" s="972"/>
      <c r="BF122" s="972"/>
      <c r="BG122" s="972"/>
      <c r="BH122" s="972"/>
      <c r="BI122" s="972"/>
      <c r="BJ122" s="972"/>
      <c r="BK122" s="972"/>
      <c r="BL122" s="972"/>
      <c r="BM122" s="972"/>
      <c r="BN122" s="972"/>
      <c r="BO122" s="972"/>
      <c r="BP122" s="973"/>
      <c r="BQ122" s="1006">
        <v>32656394</v>
      </c>
      <c r="BR122" s="1007"/>
      <c r="BS122" s="1007"/>
      <c r="BT122" s="1007"/>
      <c r="BU122" s="1007"/>
      <c r="BV122" s="1007">
        <v>31176349</v>
      </c>
      <c r="BW122" s="1007"/>
      <c r="BX122" s="1007"/>
      <c r="BY122" s="1007"/>
      <c r="BZ122" s="1007"/>
      <c r="CA122" s="1007">
        <v>29089701</v>
      </c>
      <c r="CB122" s="1007"/>
      <c r="CC122" s="1007"/>
      <c r="CD122" s="1007"/>
      <c r="CE122" s="1007"/>
      <c r="CF122" s="1024">
        <v>141.80000000000001</v>
      </c>
      <c r="CG122" s="1025"/>
      <c r="CH122" s="1025"/>
      <c r="CI122" s="1025"/>
      <c r="CJ122" s="1025"/>
      <c r="CK122" s="1016"/>
      <c r="CL122" s="1017"/>
      <c r="CM122" s="1017"/>
      <c r="CN122" s="1017"/>
      <c r="CO122" s="1018"/>
      <c r="CP122" s="1026" t="s">
        <v>389</v>
      </c>
      <c r="CQ122" s="1027"/>
      <c r="CR122" s="1027"/>
      <c r="CS122" s="1027"/>
      <c r="CT122" s="1027"/>
      <c r="CU122" s="1027"/>
      <c r="CV122" s="1027"/>
      <c r="CW122" s="1027"/>
      <c r="CX122" s="1027"/>
      <c r="CY122" s="1027"/>
      <c r="CZ122" s="1027"/>
      <c r="DA122" s="1027"/>
      <c r="DB122" s="1027"/>
      <c r="DC122" s="1027"/>
      <c r="DD122" s="1027"/>
      <c r="DE122" s="1027"/>
      <c r="DF122" s="1028"/>
      <c r="DG122" s="932" t="s">
        <v>122</v>
      </c>
      <c r="DH122" s="933"/>
      <c r="DI122" s="933"/>
      <c r="DJ122" s="933"/>
      <c r="DK122" s="933"/>
      <c r="DL122" s="933" t="s">
        <v>122</v>
      </c>
      <c r="DM122" s="933"/>
      <c r="DN122" s="933"/>
      <c r="DO122" s="933"/>
      <c r="DP122" s="933"/>
      <c r="DQ122" s="933" t="s">
        <v>122</v>
      </c>
      <c r="DR122" s="933"/>
      <c r="DS122" s="933"/>
      <c r="DT122" s="933"/>
      <c r="DU122" s="933"/>
      <c r="DV122" s="934" t="s">
        <v>122</v>
      </c>
      <c r="DW122" s="934"/>
      <c r="DX122" s="934"/>
      <c r="DY122" s="934"/>
      <c r="DZ122" s="935"/>
    </row>
    <row r="123" spans="1:130" s="230" customFormat="1" ht="26.25" customHeight="1" x14ac:dyDescent="0.2">
      <c r="A123" s="1064"/>
      <c r="B123" s="956"/>
      <c r="C123" s="929" t="s">
        <v>436</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122</v>
      </c>
      <c r="AB123" s="966"/>
      <c r="AC123" s="966"/>
      <c r="AD123" s="966"/>
      <c r="AE123" s="967"/>
      <c r="AF123" s="968" t="s">
        <v>122</v>
      </c>
      <c r="AG123" s="966"/>
      <c r="AH123" s="966"/>
      <c r="AI123" s="966"/>
      <c r="AJ123" s="967"/>
      <c r="AK123" s="968" t="s">
        <v>122</v>
      </c>
      <c r="AL123" s="966"/>
      <c r="AM123" s="966"/>
      <c r="AN123" s="966"/>
      <c r="AO123" s="967"/>
      <c r="AP123" s="969" t="s">
        <v>122</v>
      </c>
      <c r="AQ123" s="970"/>
      <c r="AR123" s="970"/>
      <c r="AS123" s="970"/>
      <c r="AT123" s="971"/>
      <c r="AU123" s="1004"/>
      <c r="AV123" s="1005"/>
      <c r="AW123" s="1005"/>
      <c r="AX123" s="1005"/>
      <c r="AY123" s="1005"/>
      <c r="AZ123" s="251" t="s">
        <v>177</v>
      </c>
      <c r="BA123" s="251"/>
      <c r="BB123" s="251"/>
      <c r="BC123" s="251"/>
      <c r="BD123" s="251"/>
      <c r="BE123" s="251"/>
      <c r="BF123" s="251"/>
      <c r="BG123" s="251"/>
      <c r="BH123" s="251"/>
      <c r="BI123" s="251"/>
      <c r="BJ123" s="251"/>
      <c r="BK123" s="251"/>
      <c r="BL123" s="251"/>
      <c r="BM123" s="251"/>
      <c r="BN123" s="251"/>
      <c r="BO123" s="984" t="s">
        <v>450</v>
      </c>
      <c r="BP123" s="1012"/>
      <c r="BQ123" s="1070">
        <v>46380109</v>
      </c>
      <c r="BR123" s="1071"/>
      <c r="BS123" s="1071"/>
      <c r="BT123" s="1071"/>
      <c r="BU123" s="1071"/>
      <c r="BV123" s="1071">
        <v>45554339</v>
      </c>
      <c r="BW123" s="1071"/>
      <c r="BX123" s="1071"/>
      <c r="BY123" s="1071"/>
      <c r="BZ123" s="1071"/>
      <c r="CA123" s="1071">
        <v>44604677</v>
      </c>
      <c r="CB123" s="1071"/>
      <c r="CC123" s="1071"/>
      <c r="CD123" s="1071"/>
      <c r="CE123" s="1071"/>
      <c r="CF123" s="1008"/>
      <c r="CG123" s="1009"/>
      <c r="CH123" s="1009"/>
      <c r="CI123" s="1009"/>
      <c r="CJ123" s="1010"/>
      <c r="CK123" s="1016"/>
      <c r="CL123" s="1017"/>
      <c r="CM123" s="1017"/>
      <c r="CN123" s="1017"/>
      <c r="CO123" s="1018"/>
      <c r="CP123" s="1026" t="s">
        <v>390</v>
      </c>
      <c r="CQ123" s="1027"/>
      <c r="CR123" s="1027"/>
      <c r="CS123" s="1027"/>
      <c r="CT123" s="1027"/>
      <c r="CU123" s="1027"/>
      <c r="CV123" s="1027"/>
      <c r="CW123" s="1027"/>
      <c r="CX123" s="1027"/>
      <c r="CY123" s="1027"/>
      <c r="CZ123" s="1027"/>
      <c r="DA123" s="1027"/>
      <c r="DB123" s="1027"/>
      <c r="DC123" s="1027"/>
      <c r="DD123" s="1027"/>
      <c r="DE123" s="1027"/>
      <c r="DF123" s="1028"/>
      <c r="DG123" s="965" t="s">
        <v>122</v>
      </c>
      <c r="DH123" s="966"/>
      <c r="DI123" s="966"/>
      <c r="DJ123" s="966"/>
      <c r="DK123" s="967"/>
      <c r="DL123" s="968" t="s">
        <v>122</v>
      </c>
      <c r="DM123" s="966"/>
      <c r="DN123" s="966"/>
      <c r="DO123" s="966"/>
      <c r="DP123" s="967"/>
      <c r="DQ123" s="968" t="s">
        <v>122</v>
      </c>
      <c r="DR123" s="966"/>
      <c r="DS123" s="966"/>
      <c r="DT123" s="966"/>
      <c r="DU123" s="967"/>
      <c r="DV123" s="969" t="s">
        <v>122</v>
      </c>
      <c r="DW123" s="970"/>
      <c r="DX123" s="970"/>
      <c r="DY123" s="970"/>
      <c r="DZ123" s="971"/>
    </row>
    <row r="124" spans="1:130" s="230" customFormat="1" ht="26.25" customHeight="1" thickBot="1" x14ac:dyDescent="0.25">
      <c r="A124" s="1064"/>
      <c r="B124" s="956"/>
      <c r="C124" s="929" t="s">
        <v>439</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122</v>
      </c>
      <c r="AB124" s="966"/>
      <c r="AC124" s="966"/>
      <c r="AD124" s="966"/>
      <c r="AE124" s="967"/>
      <c r="AF124" s="968" t="s">
        <v>122</v>
      </c>
      <c r="AG124" s="966"/>
      <c r="AH124" s="966"/>
      <c r="AI124" s="966"/>
      <c r="AJ124" s="967"/>
      <c r="AK124" s="968" t="s">
        <v>122</v>
      </c>
      <c r="AL124" s="966"/>
      <c r="AM124" s="966"/>
      <c r="AN124" s="966"/>
      <c r="AO124" s="967"/>
      <c r="AP124" s="969" t="s">
        <v>122</v>
      </c>
      <c r="AQ124" s="970"/>
      <c r="AR124" s="970"/>
      <c r="AS124" s="970"/>
      <c r="AT124" s="971"/>
      <c r="AU124" s="1066" t="s">
        <v>451</v>
      </c>
      <c r="AV124" s="1067"/>
      <c r="AW124" s="1067"/>
      <c r="AX124" s="1067"/>
      <c r="AY124" s="1067"/>
      <c r="AZ124" s="1067"/>
      <c r="BA124" s="1067"/>
      <c r="BB124" s="1067"/>
      <c r="BC124" s="1067"/>
      <c r="BD124" s="1067"/>
      <c r="BE124" s="1067"/>
      <c r="BF124" s="1067"/>
      <c r="BG124" s="1067"/>
      <c r="BH124" s="1067"/>
      <c r="BI124" s="1067"/>
      <c r="BJ124" s="1067"/>
      <c r="BK124" s="1067"/>
      <c r="BL124" s="1067"/>
      <c r="BM124" s="1067"/>
      <c r="BN124" s="1067"/>
      <c r="BO124" s="1067"/>
      <c r="BP124" s="1068"/>
      <c r="BQ124" s="1069" t="s">
        <v>122</v>
      </c>
      <c r="BR124" s="1034"/>
      <c r="BS124" s="1034"/>
      <c r="BT124" s="1034"/>
      <c r="BU124" s="1034"/>
      <c r="BV124" s="1034" t="s">
        <v>122</v>
      </c>
      <c r="BW124" s="1034"/>
      <c r="BX124" s="1034"/>
      <c r="BY124" s="1034"/>
      <c r="BZ124" s="1034"/>
      <c r="CA124" s="1034" t="s">
        <v>122</v>
      </c>
      <c r="CB124" s="1034"/>
      <c r="CC124" s="1034"/>
      <c r="CD124" s="1034"/>
      <c r="CE124" s="1034"/>
      <c r="CF124" s="1035"/>
      <c r="CG124" s="1036"/>
      <c r="CH124" s="1036"/>
      <c r="CI124" s="1036"/>
      <c r="CJ124" s="1037"/>
      <c r="CK124" s="1019"/>
      <c r="CL124" s="1019"/>
      <c r="CM124" s="1019"/>
      <c r="CN124" s="1019"/>
      <c r="CO124" s="1020"/>
      <c r="CP124" s="1026" t="s">
        <v>452</v>
      </c>
      <c r="CQ124" s="1027"/>
      <c r="CR124" s="1027"/>
      <c r="CS124" s="1027"/>
      <c r="CT124" s="1027"/>
      <c r="CU124" s="1027"/>
      <c r="CV124" s="1027"/>
      <c r="CW124" s="1027"/>
      <c r="CX124" s="1027"/>
      <c r="CY124" s="1027"/>
      <c r="CZ124" s="1027"/>
      <c r="DA124" s="1027"/>
      <c r="DB124" s="1027"/>
      <c r="DC124" s="1027"/>
      <c r="DD124" s="1027"/>
      <c r="DE124" s="1027"/>
      <c r="DF124" s="1028"/>
      <c r="DG124" s="1011" t="s">
        <v>122</v>
      </c>
      <c r="DH124" s="993"/>
      <c r="DI124" s="993"/>
      <c r="DJ124" s="993"/>
      <c r="DK124" s="994"/>
      <c r="DL124" s="992" t="s">
        <v>122</v>
      </c>
      <c r="DM124" s="993"/>
      <c r="DN124" s="993"/>
      <c r="DO124" s="993"/>
      <c r="DP124" s="994"/>
      <c r="DQ124" s="992" t="s">
        <v>122</v>
      </c>
      <c r="DR124" s="993"/>
      <c r="DS124" s="993"/>
      <c r="DT124" s="993"/>
      <c r="DU124" s="994"/>
      <c r="DV124" s="995" t="s">
        <v>122</v>
      </c>
      <c r="DW124" s="996"/>
      <c r="DX124" s="996"/>
      <c r="DY124" s="996"/>
      <c r="DZ124" s="997"/>
    </row>
    <row r="125" spans="1:130" s="230" customFormat="1" ht="26.25" customHeight="1" x14ac:dyDescent="0.2">
      <c r="A125" s="1064"/>
      <c r="B125" s="956"/>
      <c r="C125" s="929" t="s">
        <v>441</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122</v>
      </c>
      <c r="AB125" s="966"/>
      <c r="AC125" s="966"/>
      <c r="AD125" s="966"/>
      <c r="AE125" s="967"/>
      <c r="AF125" s="968" t="s">
        <v>122</v>
      </c>
      <c r="AG125" s="966"/>
      <c r="AH125" s="966"/>
      <c r="AI125" s="966"/>
      <c r="AJ125" s="967"/>
      <c r="AK125" s="968" t="s">
        <v>122</v>
      </c>
      <c r="AL125" s="966"/>
      <c r="AM125" s="966"/>
      <c r="AN125" s="966"/>
      <c r="AO125" s="967"/>
      <c r="AP125" s="969" t="s">
        <v>122</v>
      </c>
      <c r="AQ125" s="970"/>
      <c r="AR125" s="970"/>
      <c r="AS125" s="970"/>
      <c r="AT125" s="97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9" t="s">
        <v>453</v>
      </c>
      <c r="CL125" s="1014"/>
      <c r="CM125" s="1014"/>
      <c r="CN125" s="1014"/>
      <c r="CO125" s="1015"/>
      <c r="CP125" s="936" t="s">
        <v>454</v>
      </c>
      <c r="CQ125" s="904"/>
      <c r="CR125" s="904"/>
      <c r="CS125" s="904"/>
      <c r="CT125" s="904"/>
      <c r="CU125" s="904"/>
      <c r="CV125" s="904"/>
      <c r="CW125" s="904"/>
      <c r="CX125" s="904"/>
      <c r="CY125" s="904"/>
      <c r="CZ125" s="904"/>
      <c r="DA125" s="904"/>
      <c r="DB125" s="904"/>
      <c r="DC125" s="904"/>
      <c r="DD125" s="904"/>
      <c r="DE125" s="904"/>
      <c r="DF125" s="905"/>
      <c r="DG125" s="937" t="s">
        <v>122</v>
      </c>
      <c r="DH125" s="938"/>
      <c r="DI125" s="938"/>
      <c r="DJ125" s="938"/>
      <c r="DK125" s="938"/>
      <c r="DL125" s="938" t="s">
        <v>122</v>
      </c>
      <c r="DM125" s="938"/>
      <c r="DN125" s="938"/>
      <c r="DO125" s="938"/>
      <c r="DP125" s="938"/>
      <c r="DQ125" s="938" t="s">
        <v>122</v>
      </c>
      <c r="DR125" s="938"/>
      <c r="DS125" s="938"/>
      <c r="DT125" s="938"/>
      <c r="DU125" s="938"/>
      <c r="DV125" s="939" t="s">
        <v>122</v>
      </c>
      <c r="DW125" s="939"/>
      <c r="DX125" s="939"/>
      <c r="DY125" s="939"/>
      <c r="DZ125" s="940"/>
    </row>
    <row r="126" spans="1:130" s="230" customFormat="1" ht="26.25" customHeight="1" thickBot="1" x14ac:dyDescent="0.25">
      <c r="A126" s="1064"/>
      <c r="B126" s="956"/>
      <c r="C126" s="929" t="s">
        <v>443</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122</v>
      </c>
      <c r="AB126" s="966"/>
      <c r="AC126" s="966"/>
      <c r="AD126" s="966"/>
      <c r="AE126" s="967"/>
      <c r="AF126" s="968" t="s">
        <v>122</v>
      </c>
      <c r="AG126" s="966"/>
      <c r="AH126" s="966"/>
      <c r="AI126" s="966"/>
      <c r="AJ126" s="967"/>
      <c r="AK126" s="968" t="s">
        <v>122</v>
      </c>
      <c r="AL126" s="966"/>
      <c r="AM126" s="966"/>
      <c r="AN126" s="966"/>
      <c r="AO126" s="967"/>
      <c r="AP126" s="969" t="s">
        <v>122</v>
      </c>
      <c r="AQ126" s="970"/>
      <c r="AR126" s="970"/>
      <c r="AS126" s="970"/>
      <c r="AT126" s="97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0"/>
      <c r="CL126" s="1017"/>
      <c r="CM126" s="1017"/>
      <c r="CN126" s="1017"/>
      <c r="CO126" s="1018"/>
      <c r="CP126" s="929" t="s">
        <v>455</v>
      </c>
      <c r="CQ126" s="930"/>
      <c r="CR126" s="930"/>
      <c r="CS126" s="930"/>
      <c r="CT126" s="930"/>
      <c r="CU126" s="930"/>
      <c r="CV126" s="930"/>
      <c r="CW126" s="930"/>
      <c r="CX126" s="930"/>
      <c r="CY126" s="930"/>
      <c r="CZ126" s="930"/>
      <c r="DA126" s="930"/>
      <c r="DB126" s="930"/>
      <c r="DC126" s="930"/>
      <c r="DD126" s="930"/>
      <c r="DE126" s="930"/>
      <c r="DF126" s="931"/>
      <c r="DG126" s="932" t="s">
        <v>122</v>
      </c>
      <c r="DH126" s="933"/>
      <c r="DI126" s="933"/>
      <c r="DJ126" s="933"/>
      <c r="DK126" s="933"/>
      <c r="DL126" s="933" t="s">
        <v>122</v>
      </c>
      <c r="DM126" s="933"/>
      <c r="DN126" s="933"/>
      <c r="DO126" s="933"/>
      <c r="DP126" s="933"/>
      <c r="DQ126" s="933" t="s">
        <v>122</v>
      </c>
      <c r="DR126" s="933"/>
      <c r="DS126" s="933"/>
      <c r="DT126" s="933"/>
      <c r="DU126" s="933"/>
      <c r="DV126" s="934" t="s">
        <v>122</v>
      </c>
      <c r="DW126" s="934"/>
      <c r="DX126" s="934"/>
      <c r="DY126" s="934"/>
      <c r="DZ126" s="935"/>
    </row>
    <row r="127" spans="1:130" s="230" customFormat="1" ht="26.25" customHeight="1" x14ac:dyDescent="0.2">
      <c r="A127" s="1065"/>
      <c r="B127" s="958"/>
      <c r="C127" s="980" t="s">
        <v>456</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122</v>
      </c>
      <c r="AB127" s="966"/>
      <c r="AC127" s="966"/>
      <c r="AD127" s="966"/>
      <c r="AE127" s="967"/>
      <c r="AF127" s="968" t="s">
        <v>122</v>
      </c>
      <c r="AG127" s="966"/>
      <c r="AH127" s="966"/>
      <c r="AI127" s="966"/>
      <c r="AJ127" s="967"/>
      <c r="AK127" s="968" t="s">
        <v>122</v>
      </c>
      <c r="AL127" s="966"/>
      <c r="AM127" s="966"/>
      <c r="AN127" s="966"/>
      <c r="AO127" s="967"/>
      <c r="AP127" s="969" t="s">
        <v>122</v>
      </c>
      <c r="AQ127" s="970"/>
      <c r="AR127" s="970"/>
      <c r="AS127" s="970"/>
      <c r="AT127" s="971"/>
      <c r="AU127" s="232"/>
      <c r="AV127" s="232"/>
      <c r="AW127" s="232"/>
      <c r="AX127" s="1038" t="s">
        <v>457</v>
      </c>
      <c r="AY127" s="1039"/>
      <c r="AZ127" s="1039"/>
      <c r="BA127" s="1039"/>
      <c r="BB127" s="1039"/>
      <c r="BC127" s="1039"/>
      <c r="BD127" s="1039"/>
      <c r="BE127" s="1040"/>
      <c r="BF127" s="1041" t="s">
        <v>458</v>
      </c>
      <c r="BG127" s="1039"/>
      <c r="BH127" s="1039"/>
      <c r="BI127" s="1039"/>
      <c r="BJ127" s="1039"/>
      <c r="BK127" s="1039"/>
      <c r="BL127" s="1040"/>
      <c r="BM127" s="1041" t="s">
        <v>459</v>
      </c>
      <c r="BN127" s="1039"/>
      <c r="BO127" s="1039"/>
      <c r="BP127" s="1039"/>
      <c r="BQ127" s="1039"/>
      <c r="BR127" s="1039"/>
      <c r="BS127" s="1040"/>
      <c r="BT127" s="1041" t="s">
        <v>460</v>
      </c>
      <c r="BU127" s="1039"/>
      <c r="BV127" s="1039"/>
      <c r="BW127" s="1039"/>
      <c r="BX127" s="1039"/>
      <c r="BY127" s="1039"/>
      <c r="BZ127" s="1062"/>
      <c r="CA127" s="232"/>
      <c r="CB127" s="232"/>
      <c r="CC127" s="232"/>
      <c r="CD127" s="255"/>
      <c r="CE127" s="255"/>
      <c r="CF127" s="255"/>
      <c r="CG127" s="232"/>
      <c r="CH127" s="232"/>
      <c r="CI127" s="232"/>
      <c r="CJ127" s="254"/>
      <c r="CK127" s="1030"/>
      <c r="CL127" s="1017"/>
      <c r="CM127" s="1017"/>
      <c r="CN127" s="1017"/>
      <c r="CO127" s="1018"/>
      <c r="CP127" s="929" t="s">
        <v>461</v>
      </c>
      <c r="CQ127" s="930"/>
      <c r="CR127" s="930"/>
      <c r="CS127" s="930"/>
      <c r="CT127" s="930"/>
      <c r="CU127" s="930"/>
      <c r="CV127" s="930"/>
      <c r="CW127" s="930"/>
      <c r="CX127" s="930"/>
      <c r="CY127" s="930"/>
      <c r="CZ127" s="930"/>
      <c r="DA127" s="930"/>
      <c r="DB127" s="930"/>
      <c r="DC127" s="930"/>
      <c r="DD127" s="930"/>
      <c r="DE127" s="930"/>
      <c r="DF127" s="931"/>
      <c r="DG127" s="932" t="s">
        <v>122</v>
      </c>
      <c r="DH127" s="933"/>
      <c r="DI127" s="933"/>
      <c r="DJ127" s="933"/>
      <c r="DK127" s="933"/>
      <c r="DL127" s="933" t="s">
        <v>122</v>
      </c>
      <c r="DM127" s="933"/>
      <c r="DN127" s="933"/>
      <c r="DO127" s="933"/>
      <c r="DP127" s="933"/>
      <c r="DQ127" s="933" t="s">
        <v>122</v>
      </c>
      <c r="DR127" s="933"/>
      <c r="DS127" s="933"/>
      <c r="DT127" s="933"/>
      <c r="DU127" s="933"/>
      <c r="DV127" s="934" t="s">
        <v>122</v>
      </c>
      <c r="DW127" s="934"/>
      <c r="DX127" s="934"/>
      <c r="DY127" s="934"/>
      <c r="DZ127" s="935"/>
    </row>
    <row r="128" spans="1:130" s="230" customFormat="1" ht="26.25" customHeight="1" thickBot="1" x14ac:dyDescent="0.25">
      <c r="A128" s="1048" t="s">
        <v>462</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463</v>
      </c>
      <c r="X128" s="1050"/>
      <c r="Y128" s="1050"/>
      <c r="Z128" s="1051"/>
      <c r="AA128" s="1052">
        <v>401129</v>
      </c>
      <c r="AB128" s="1053"/>
      <c r="AC128" s="1053"/>
      <c r="AD128" s="1053"/>
      <c r="AE128" s="1054"/>
      <c r="AF128" s="1055">
        <v>443568</v>
      </c>
      <c r="AG128" s="1053"/>
      <c r="AH128" s="1053"/>
      <c r="AI128" s="1053"/>
      <c r="AJ128" s="1054"/>
      <c r="AK128" s="1055">
        <v>454661</v>
      </c>
      <c r="AL128" s="1053"/>
      <c r="AM128" s="1053"/>
      <c r="AN128" s="1053"/>
      <c r="AO128" s="1054"/>
      <c r="AP128" s="1056"/>
      <c r="AQ128" s="1057"/>
      <c r="AR128" s="1057"/>
      <c r="AS128" s="1057"/>
      <c r="AT128" s="1058"/>
      <c r="AU128" s="232"/>
      <c r="AV128" s="232"/>
      <c r="AW128" s="232"/>
      <c r="AX128" s="903" t="s">
        <v>464</v>
      </c>
      <c r="AY128" s="904"/>
      <c r="AZ128" s="904"/>
      <c r="BA128" s="904"/>
      <c r="BB128" s="904"/>
      <c r="BC128" s="904"/>
      <c r="BD128" s="904"/>
      <c r="BE128" s="905"/>
      <c r="BF128" s="1059" t="s">
        <v>122</v>
      </c>
      <c r="BG128" s="1060"/>
      <c r="BH128" s="1060"/>
      <c r="BI128" s="1060"/>
      <c r="BJ128" s="1060"/>
      <c r="BK128" s="1060"/>
      <c r="BL128" s="1061"/>
      <c r="BM128" s="1059">
        <v>12.18</v>
      </c>
      <c r="BN128" s="1060"/>
      <c r="BO128" s="1060"/>
      <c r="BP128" s="1060"/>
      <c r="BQ128" s="1060"/>
      <c r="BR128" s="1060"/>
      <c r="BS128" s="1061"/>
      <c r="BT128" s="1059">
        <v>20</v>
      </c>
      <c r="BU128" s="1060"/>
      <c r="BV128" s="1060"/>
      <c r="BW128" s="1060"/>
      <c r="BX128" s="1060"/>
      <c r="BY128" s="1060"/>
      <c r="BZ128" s="1083"/>
      <c r="CA128" s="255"/>
      <c r="CB128" s="255"/>
      <c r="CC128" s="255"/>
      <c r="CD128" s="255"/>
      <c r="CE128" s="255"/>
      <c r="CF128" s="255"/>
      <c r="CG128" s="232"/>
      <c r="CH128" s="232"/>
      <c r="CI128" s="232"/>
      <c r="CJ128" s="254"/>
      <c r="CK128" s="1031"/>
      <c r="CL128" s="1032"/>
      <c r="CM128" s="1032"/>
      <c r="CN128" s="1032"/>
      <c r="CO128" s="1033"/>
      <c r="CP128" s="1042" t="s">
        <v>465</v>
      </c>
      <c r="CQ128" s="726"/>
      <c r="CR128" s="726"/>
      <c r="CS128" s="726"/>
      <c r="CT128" s="726"/>
      <c r="CU128" s="726"/>
      <c r="CV128" s="726"/>
      <c r="CW128" s="726"/>
      <c r="CX128" s="726"/>
      <c r="CY128" s="726"/>
      <c r="CZ128" s="726"/>
      <c r="DA128" s="726"/>
      <c r="DB128" s="726"/>
      <c r="DC128" s="726"/>
      <c r="DD128" s="726"/>
      <c r="DE128" s="726"/>
      <c r="DF128" s="1043"/>
      <c r="DG128" s="1044">
        <v>15000</v>
      </c>
      <c r="DH128" s="1045"/>
      <c r="DI128" s="1045"/>
      <c r="DJ128" s="1045"/>
      <c r="DK128" s="1045"/>
      <c r="DL128" s="1045">
        <v>14000</v>
      </c>
      <c r="DM128" s="1045"/>
      <c r="DN128" s="1045"/>
      <c r="DO128" s="1045"/>
      <c r="DP128" s="1045"/>
      <c r="DQ128" s="1045">
        <v>13000</v>
      </c>
      <c r="DR128" s="1045"/>
      <c r="DS128" s="1045"/>
      <c r="DT128" s="1045"/>
      <c r="DU128" s="1045"/>
      <c r="DV128" s="1046">
        <v>0.1</v>
      </c>
      <c r="DW128" s="1046"/>
      <c r="DX128" s="1046"/>
      <c r="DY128" s="1046"/>
      <c r="DZ128" s="1047"/>
    </row>
    <row r="129" spans="1:131" s="230" customFormat="1" ht="26.25" customHeight="1" x14ac:dyDescent="0.2">
      <c r="A129" s="941" t="s">
        <v>103</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7" t="s">
        <v>466</v>
      </c>
      <c r="X129" s="1078"/>
      <c r="Y129" s="1078"/>
      <c r="Z129" s="1079"/>
      <c r="AA129" s="965">
        <v>24088037</v>
      </c>
      <c r="AB129" s="966"/>
      <c r="AC129" s="966"/>
      <c r="AD129" s="966"/>
      <c r="AE129" s="967"/>
      <c r="AF129" s="968">
        <v>23452069</v>
      </c>
      <c r="AG129" s="966"/>
      <c r="AH129" s="966"/>
      <c r="AI129" s="966"/>
      <c r="AJ129" s="967"/>
      <c r="AK129" s="968">
        <v>23677270</v>
      </c>
      <c r="AL129" s="966"/>
      <c r="AM129" s="966"/>
      <c r="AN129" s="966"/>
      <c r="AO129" s="967"/>
      <c r="AP129" s="1080"/>
      <c r="AQ129" s="1081"/>
      <c r="AR129" s="1081"/>
      <c r="AS129" s="1081"/>
      <c r="AT129" s="1082"/>
      <c r="AU129" s="233"/>
      <c r="AV129" s="233"/>
      <c r="AW129" s="233"/>
      <c r="AX129" s="1072" t="s">
        <v>467</v>
      </c>
      <c r="AY129" s="930"/>
      <c r="AZ129" s="930"/>
      <c r="BA129" s="930"/>
      <c r="BB129" s="930"/>
      <c r="BC129" s="930"/>
      <c r="BD129" s="930"/>
      <c r="BE129" s="931"/>
      <c r="BF129" s="1073" t="s">
        <v>122</v>
      </c>
      <c r="BG129" s="1074"/>
      <c r="BH129" s="1074"/>
      <c r="BI129" s="1074"/>
      <c r="BJ129" s="1074"/>
      <c r="BK129" s="1074"/>
      <c r="BL129" s="1075"/>
      <c r="BM129" s="1073">
        <v>17.18</v>
      </c>
      <c r="BN129" s="1074"/>
      <c r="BO129" s="1074"/>
      <c r="BP129" s="1074"/>
      <c r="BQ129" s="1074"/>
      <c r="BR129" s="1074"/>
      <c r="BS129" s="1075"/>
      <c r="BT129" s="1073">
        <v>30</v>
      </c>
      <c r="BU129" s="1074"/>
      <c r="BV129" s="1074"/>
      <c r="BW129" s="1074"/>
      <c r="BX129" s="1074"/>
      <c r="BY129" s="1074"/>
      <c r="BZ129" s="10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1" t="s">
        <v>468</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7" t="s">
        <v>469</v>
      </c>
      <c r="X130" s="1078"/>
      <c r="Y130" s="1078"/>
      <c r="Z130" s="1079"/>
      <c r="AA130" s="965">
        <v>3297824</v>
      </c>
      <c r="AB130" s="966"/>
      <c r="AC130" s="966"/>
      <c r="AD130" s="966"/>
      <c r="AE130" s="967"/>
      <c r="AF130" s="968">
        <v>3256614</v>
      </c>
      <c r="AG130" s="966"/>
      <c r="AH130" s="966"/>
      <c r="AI130" s="966"/>
      <c r="AJ130" s="967"/>
      <c r="AK130" s="968">
        <v>3155806</v>
      </c>
      <c r="AL130" s="966"/>
      <c r="AM130" s="966"/>
      <c r="AN130" s="966"/>
      <c r="AO130" s="967"/>
      <c r="AP130" s="1080"/>
      <c r="AQ130" s="1081"/>
      <c r="AR130" s="1081"/>
      <c r="AS130" s="1081"/>
      <c r="AT130" s="1082"/>
      <c r="AU130" s="233"/>
      <c r="AV130" s="233"/>
      <c r="AW130" s="233"/>
      <c r="AX130" s="1072" t="s">
        <v>470</v>
      </c>
      <c r="AY130" s="930"/>
      <c r="AZ130" s="930"/>
      <c r="BA130" s="930"/>
      <c r="BB130" s="930"/>
      <c r="BC130" s="930"/>
      <c r="BD130" s="930"/>
      <c r="BE130" s="931"/>
      <c r="BF130" s="1108">
        <v>2.2999999999999998</v>
      </c>
      <c r="BG130" s="1109"/>
      <c r="BH130" s="1109"/>
      <c r="BI130" s="1109"/>
      <c r="BJ130" s="1109"/>
      <c r="BK130" s="1109"/>
      <c r="BL130" s="1110"/>
      <c r="BM130" s="1108">
        <v>25</v>
      </c>
      <c r="BN130" s="1109"/>
      <c r="BO130" s="1109"/>
      <c r="BP130" s="1109"/>
      <c r="BQ130" s="1109"/>
      <c r="BR130" s="1109"/>
      <c r="BS130" s="1110"/>
      <c r="BT130" s="1108">
        <v>35</v>
      </c>
      <c r="BU130" s="1109"/>
      <c r="BV130" s="1109"/>
      <c r="BW130" s="1109"/>
      <c r="BX130" s="1109"/>
      <c r="BY130" s="1109"/>
      <c r="BZ130" s="111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471</v>
      </c>
      <c r="X131" s="1115"/>
      <c r="Y131" s="1115"/>
      <c r="Z131" s="1116"/>
      <c r="AA131" s="1011">
        <v>20790213</v>
      </c>
      <c r="AB131" s="993"/>
      <c r="AC131" s="993"/>
      <c r="AD131" s="993"/>
      <c r="AE131" s="994"/>
      <c r="AF131" s="992">
        <v>20195455</v>
      </c>
      <c r="AG131" s="993"/>
      <c r="AH131" s="993"/>
      <c r="AI131" s="993"/>
      <c r="AJ131" s="994"/>
      <c r="AK131" s="992">
        <v>20521464</v>
      </c>
      <c r="AL131" s="993"/>
      <c r="AM131" s="993"/>
      <c r="AN131" s="993"/>
      <c r="AO131" s="994"/>
      <c r="AP131" s="1117"/>
      <c r="AQ131" s="1118"/>
      <c r="AR131" s="1118"/>
      <c r="AS131" s="1118"/>
      <c r="AT131" s="1119"/>
      <c r="AU131" s="233"/>
      <c r="AV131" s="233"/>
      <c r="AW131" s="233"/>
      <c r="AX131" s="1090" t="s">
        <v>472</v>
      </c>
      <c r="AY131" s="726"/>
      <c r="AZ131" s="726"/>
      <c r="BA131" s="726"/>
      <c r="BB131" s="726"/>
      <c r="BC131" s="726"/>
      <c r="BD131" s="726"/>
      <c r="BE131" s="1043"/>
      <c r="BF131" s="1091" t="s">
        <v>122</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1.691887428</v>
      </c>
      <c r="AB132" s="1104"/>
      <c r="AC132" s="1104"/>
      <c r="AD132" s="1104"/>
      <c r="AE132" s="1105"/>
      <c r="AF132" s="1106">
        <v>2.3071626759999999</v>
      </c>
      <c r="AG132" s="1104"/>
      <c r="AH132" s="1104"/>
      <c r="AI132" s="1104"/>
      <c r="AJ132" s="1105"/>
      <c r="AK132" s="1106">
        <v>2.9490298789999998</v>
      </c>
      <c r="AL132" s="1104"/>
      <c r="AM132" s="1104"/>
      <c r="AN132" s="1104"/>
      <c r="AO132" s="1105"/>
      <c r="AP132" s="1008"/>
      <c r="AQ132" s="1009"/>
      <c r="AR132" s="1009"/>
      <c r="AS132" s="1009"/>
      <c r="AT132" s="110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475</v>
      </c>
      <c r="W133" s="1084"/>
      <c r="X133" s="1084"/>
      <c r="Y133" s="1084"/>
      <c r="Z133" s="1085"/>
      <c r="AA133" s="1086">
        <v>1.9</v>
      </c>
      <c r="AB133" s="1087"/>
      <c r="AC133" s="1087"/>
      <c r="AD133" s="1087"/>
      <c r="AE133" s="1088"/>
      <c r="AF133" s="1086">
        <v>1.8</v>
      </c>
      <c r="AG133" s="1087"/>
      <c r="AH133" s="1087"/>
      <c r="AI133" s="1087"/>
      <c r="AJ133" s="1088"/>
      <c r="AK133" s="1086">
        <v>2.2999999999999998</v>
      </c>
      <c r="AL133" s="1087"/>
      <c r="AM133" s="1087"/>
      <c r="AN133" s="1087"/>
      <c r="AO133" s="1088"/>
      <c r="AP133" s="1035"/>
      <c r="AQ133" s="1036"/>
      <c r="AR133" s="1036"/>
      <c r="AS133" s="1036"/>
      <c r="AT133" s="108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kTm139El38TswgD0AqnjaELIOizpZcXQq2M6kMndQWPR1V6QVOun4JqsUl2aySQT73rT9Q0LfTOLI/SXmwyvg==" saltValue="4fMB98/X1LdJt5iz0A2r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eeHiHizO3TJYDVEqTUywYQ7YlpiSjxvlqSL00dgwuPY4Z3Zxm044BpE4EGJIuicNxGai6/eBJjszFl9P8O3cQ==" saltValue="zPQVoUWsCBIg14IRAytu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C89" sqref="BC89"/>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c2jG915O/nI3uJGxQyXhiaZQH6IJ1ZjrX8lWA8Pkli3fSjkBdrFiaAjw4DMsMIh3e1zlkV0SeBO1Z6sRYA/5g==" saltValue="Fb61nKPOZnputJ4Qq0om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25" sqref="AK25"/>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484</v>
      </c>
      <c r="AL9" s="1124"/>
      <c r="AM9" s="1124"/>
      <c r="AN9" s="1125"/>
      <c r="AO9" s="281">
        <v>7583597</v>
      </c>
      <c r="AP9" s="281">
        <v>80843</v>
      </c>
      <c r="AQ9" s="282">
        <v>73824</v>
      </c>
      <c r="AR9" s="283">
        <v>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485</v>
      </c>
      <c r="AL10" s="1124"/>
      <c r="AM10" s="1124"/>
      <c r="AN10" s="1125"/>
      <c r="AO10" s="284">
        <v>18963</v>
      </c>
      <c r="AP10" s="284">
        <v>202</v>
      </c>
      <c r="AQ10" s="285">
        <v>6244</v>
      </c>
      <c r="AR10" s="286">
        <v>-96.8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486</v>
      </c>
      <c r="AL11" s="1124"/>
      <c r="AM11" s="1124"/>
      <c r="AN11" s="1125"/>
      <c r="AO11" s="284" t="s">
        <v>487</v>
      </c>
      <c r="AP11" s="284" t="s">
        <v>487</v>
      </c>
      <c r="AQ11" s="285">
        <v>1048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488</v>
      </c>
      <c r="AL12" s="1124"/>
      <c r="AM12" s="1124"/>
      <c r="AN12" s="1125"/>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489</v>
      </c>
      <c r="AL13" s="1124"/>
      <c r="AM13" s="1124"/>
      <c r="AN13" s="1125"/>
      <c r="AO13" s="284">
        <v>266554</v>
      </c>
      <c r="AP13" s="284">
        <v>2842</v>
      </c>
      <c r="AQ13" s="285">
        <v>2350</v>
      </c>
      <c r="AR13" s="286">
        <v>20.9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490</v>
      </c>
      <c r="AL14" s="1124"/>
      <c r="AM14" s="1124"/>
      <c r="AN14" s="1125"/>
      <c r="AO14" s="284">
        <v>253918</v>
      </c>
      <c r="AP14" s="284">
        <v>2707</v>
      </c>
      <c r="AQ14" s="285">
        <v>1698</v>
      </c>
      <c r="AR14" s="286">
        <v>59.4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491</v>
      </c>
      <c r="AL15" s="1127"/>
      <c r="AM15" s="1127"/>
      <c r="AN15" s="1128"/>
      <c r="AO15" s="284">
        <v>-381966</v>
      </c>
      <c r="AP15" s="284">
        <v>-4072</v>
      </c>
      <c r="AQ15" s="285">
        <v>-3564</v>
      </c>
      <c r="AR15" s="286">
        <v>14.3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177</v>
      </c>
      <c r="AL16" s="1127"/>
      <c r="AM16" s="1127"/>
      <c r="AN16" s="1128"/>
      <c r="AO16" s="284">
        <v>7741066</v>
      </c>
      <c r="AP16" s="284">
        <v>82521</v>
      </c>
      <c r="AQ16" s="285">
        <v>81608</v>
      </c>
      <c r="AR16" s="286">
        <v>1.1000000000000001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496</v>
      </c>
      <c r="AL21" s="1130"/>
      <c r="AM21" s="1130"/>
      <c r="AN21" s="1131"/>
      <c r="AO21" s="297">
        <v>8.41</v>
      </c>
      <c r="AP21" s="298">
        <v>7.59</v>
      </c>
      <c r="AQ21" s="299">
        <v>0.82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497</v>
      </c>
      <c r="AL22" s="1130"/>
      <c r="AM22" s="1130"/>
      <c r="AN22" s="1131"/>
      <c r="AO22" s="302">
        <v>99.2</v>
      </c>
      <c r="AP22" s="303">
        <v>98.2</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0" t="s">
        <v>498</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7" t="s">
        <v>501</v>
      </c>
      <c r="AL32" s="1138"/>
      <c r="AM32" s="1138"/>
      <c r="AN32" s="1139"/>
      <c r="AO32" s="312">
        <v>3337389</v>
      </c>
      <c r="AP32" s="312">
        <v>35577</v>
      </c>
      <c r="AQ32" s="313">
        <v>42992</v>
      </c>
      <c r="AR32" s="314">
        <v>-17.2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7" t="s">
        <v>502</v>
      </c>
      <c r="AL33" s="1138"/>
      <c r="AM33" s="1138"/>
      <c r="AN33" s="1139"/>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7" t="s">
        <v>503</v>
      </c>
      <c r="AL34" s="1138"/>
      <c r="AM34" s="1138"/>
      <c r="AN34" s="1139"/>
      <c r="AO34" s="312">
        <v>101504</v>
      </c>
      <c r="AP34" s="312">
        <v>1082</v>
      </c>
      <c r="AQ34" s="313">
        <v>43</v>
      </c>
      <c r="AR34" s="314">
        <v>2416.3000000000002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7" t="s">
        <v>504</v>
      </c>
      <c r="AL35" s="1138"/>
      <c r="AM35" s="1138"/>
      <c r="AN35" s="1139"/>
      <c r="AO35" s="312">
        <v>776758</v>
      </c>
      <c r="AP35" s="312">
        <v>8280</v>
      </c>
      <c r="AQ35" s="313">
        <v>11969</v>
      </c>
      <c r="AR35" s="314">
        <v>-30.8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7" t="s">
        <v>505</v>
      </c>
      <c r="AL36" s="1138"/>
      <c r="AM36" s="1138"/>
      <c r="AN36" s="1139"/>
      <c r="AO36" s="312" t="s">
        <v>487</v>
      </c>
      <c r="AP36" s="312" t="s">
        <v>487</v>
      </c>
      <c r="AQ36" s="313">
        <v>2138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7" t="s">
        <v>506</v>
      </c>
      <c r="AL37" s="1138"/>
      <c r="AM37" s="1138"/>
      <c r="AN37" s="1139"/>
      <c r="AO37" s="312" t="s">
        <v>487</v>
      </c>
      <c r="AP37" s="312" t="s">
        <v>487</v>
      </c>
      <c r="AQ37" s="313">
        <v>592</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0" t="s">
        <v>507</v>
      </c>
      <c r="AL38" s="1141"/>
      <c r="AM38" s="1141"/>
      <c r="AN38" s="1142"/>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0" t="s">
        <v>508</v>
      </c>
      <c r="AL39" s="1141"/>
      <c r="AM39" s="1141"/>
      <c r="AN39" s="1142"/>
      <c r="AO39" s="312">
        <v>-454661</v>
      </c>
      <c r="AP39" s="312">
        <v>-4847</v>
      </c>
      <c r="AQ39" s="313">
        <v>-5777</v>
      </c>
      <c r="AR39" s="314">
        <v>-16.100000000000001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7" t="s">
        <v>509</v>
      </c>
      <c r="AL40" s="1138"/>
      <c r="AM40" s="1138"/>
      <c r="AN40" s="1139"/>
      <c r="AO40" s="312">
        <v>-3155806</v>
      </c>
      <c r="AP40" s="312">
        <v>-33641</v>
      </c>
      <c r="AQ40" s="313">
        <v>-36457</v>
      </c>
      <c r="AR40" s="314">
        <v>-7.7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3" t="s">
        <v>287</v>
      </c>
      <c r="AL41" s="1144"/>
      <c r="AM41" s="1144"/>
      <c r="AN41" s="1145"/>
      <c r="AO41" s="312">
        <v>605184</v>
      </c>
      <c r="AP41" s="312">
        <v>6451</v>
      </c>
      <c r="AQ41" s="313">
        <v>15502</v>
      </c>
      <c r="AR41" s="314">
        <v>-58.4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2" t="s">
        <v>479</v>
      </c>
      <c r="AN49" s="1134" t="s">
        <v>512</v>
      </c>
      <c r="AO49" s="1135"/>
      <c r="AP49" s="1135"/>
      <c r="AQ49" s="1135"/>
      <c r="AR49" s="113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3"/>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4078853</v>
      </c>
      <c r="AN51" s="334">
        <v>41926</v>
      </c>
      <c r="AO51" s="335">
        <v>21.8</v>
      </c>
      <c r="AP51" s="336">
        <v>62383</v>
      </c>
      <c r="AQ51" s="337">
        <v>14.1</v>
      </c>
      <c r="AR51" s="338">
        <v>7.7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1904319</v>
      </c>
      <c r="AN52" s="342">
        <v>19574</v>
      </c>
      <c r="AO52" s="343">
        <v>-6.8</v>
      </c>
      <c r="AP52" s="344">
        <v>35325</v>
      </c>
      <c r="AQ52" s="345">
        <v>7.6</v>
      </c>
      <c r="AR52" s="346">
        <v>-14.4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6048755</v>
      </c>
      <c r="AN53" s="334">
        <v>62785</v>
      </c>
      <c r="AO53" s="335">
        <v>49.8</v>
      </c>
      <c r="AP53" s="336">
        <v>63812</v>
      </c>
      <c r="AQ53" s="337">
        <v>2.2999999999999998</v>
      </c>
      <c r="AR53" s="338">
        <v>47.5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3803951</v>
      </c>
      <c r="AN54" s="342">
        <v>39485</v>
      </c>
      <c r="AO54" s="343">
        <v>101.7</v>
      </c>
      <c r="AP54" s="344">
        <v>33848</v>
      </c>
      <c r="AQ54" s="345">
        <v>-4.2</v>
      </c>
      <c r="AR54" s="346">
        <v>105.9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6586376</v>
      </c>
      <c r="AN55" s="334">
        <v>68905</v>
      </c>
      <c r="AO55" s="335">
        <v>9.6999999999999993</v>
      </c>
      <c r="AP55" s="336">
        <v>54225</v>
      </c>
      <c r="AQ55" s="337">
        <v>-15</v>
      </c>
      <c r="AR55" s="338">
        <v>24.7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4633647</v>
      </c>
      <c r="AN56" s="342">
        <v>48476</v>
      </c>
      <c r="AO56" s="343">
        <v>22.8</v>
      </c>
      <c r="AP56" s="344">
        <v>27337</v>
      </c>
      <c r="AQ56" s="345">
        <v>-19.2</v>
      </c>
      <c r="AR56" s="346">
        <v>42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6556353</v>
      </c>
      <c r="AN57" s="334">
        <v>69302</v>
      </c>
      <c r="AO57" s="335">
        <v>0.6</v>
      </c>
      <c r="AP57" s="336">
        <v>54016</v>
      </c>
      <c r="AQ57" s="337">
        <v>-0.4</v>
      </c>
      <c r="AR57" s="338">
        <v>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4201245</v>
      </c>
      <c r="AN58" s="342">
        <v>44408</v>
      </c>
      <c r="AO58" s="343">
        <v>-8.4</v>
      </c>
      <c r="AP58" s="344">
        <v>28078</v>
      </c>
      <c r="AQ58" s="345">
        <v>2.7</v>
      </c>
      <c r="AR58" s="346">
        <v>-11.1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7261166</v>
      </c>
      <c r="AN59" s="334">
        <v>77405</v>
      </c>
      <c r="AO59" s="335">
        <v>11.7</v>
      </c>
      <c r="AP59" s="336">
        <v>52786</v>
      </c>
      <c r="AQ59" s="337">
        <v>-2.2999999999999998</v>
      </c>
      <c r="AR59" s="338">
        <v>14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2388908</v>
      </c>
      <c r="AN60" s="342">
        <v>25466</v>
      </c>
      <c r="AO60" s="343">
        <v>-42.7</v>
      </c>
      <c r="AP60" s="344">
        <v>28742</v>
      </c>
      <c r="AQ60" s="345">
        <v>2.4</v>
      </c>
      <c r="AR60" s="346">
        <v>-45.1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6106301</v>
      </c>
      <c r="AN61" s="349">
        <v>64065</v>
      </c>
      <c r="AO61" s="350">
        <v>18.7</v>
      </c>
      <c r="AP61" s="351">
        <v>57444</v>
      </c>
      <c r="AQ61" s="352">
        <v>-0.3</v>
      </c>
      <c r="AR61" s="338">
        <v>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3386414</v>
      </c>
      <c r="AN62" s="342">
        <v>35482</v>
      </c>
      <c r="AO62" s="343">
        <v>13.3</v>
      </c>
      <c r="AP62" s="344">
        <v>30666</v>
      </c>
      <c r="AQ62" s="345">
        <v>-2.1</v>
      </c>
      <c r="AR62" s="346">
        <v>15.4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WLiKFbY6lot/DWvhNrG+PbLQTjKM8MiRPlOm5PAD5vMdT3HCC3l9e8IhsBnAbQW+6dXi5vQoMYiTyOfe/2oYQ==" saltValue="Ucm8+08LlrMYIMlen92/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xKtJcu3KwJBl4mzsdZeWXzEZHz8MMJ0VNj0Ohl1R9TfuIrWTrPfAtLRauDcSE3nSgwigaBSZUV9P+ipR8S+IJQ==" saltValue="0tsynHfNEdWwHxnsCW8/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8WOyQ5opeyAtuAywUGQ9hR/ZEI0WAnrEppiG91D0gr8b1TWKwj9TdZJ01XX3zPrhYyCGcdiOM6WRcCYb1ngMbA==" saltValue="PomolNAWEITNVkn1gFZ/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6" t="s">
        <v>3</v>
      </c>
      <c r="D47" s="1146"/>
      <c r="E47" s="1147"/>
      <c r="F47" s="11">
        <v>15.52</v>
      </c>
      <c r="G47" s="12">
        <v>13.95</v>
      </c>
      <c r="H47" s="12">
        <v>15.12</v>
      </c>
      <c r="I47" s="12">
        <v>15.42</v>
      </c>
      <c r="J47" s="13">
        <v>18.260000000000002</v>
      </c>
    </row>
    <row r="48" spans="2:10" ht="57.75" customHeight="1" x14ac:dyDescent="0.2">
      <c r="B48" s="14"/>
      <c r="C48" s="1148" t="s">
        <v>4</v>
      </c>
      <c r="D48" s="1148"/>
      <c r="E48" s="1149"/>
      <c r="F48" s="15">
        <v>4.6399999999999997</v>
      </c>
      <c r="G48" s="16">
        <v>7.17</v>
      </c>
      <c r="H48" s="16">
        <v>6.81</v>
      </c>
      <c r="I48" s="16">
        <v>5.3</v>
      </c>
      <c r="J48" s="17">
        <v>5.73</v>
      </c>
    </row>
    <row r="49" spans="2:10" ht="57.75" customHeight="1" thickBot="1" x14ac:dyDescent="0.25">
      <c r="B49" s="18"/>
      <c r="C49" s="1150" t="s">
        <v>5</v>
      </c>
      <c r="D49" s="1150"/>
      <c r="E49" s="1151"/>
      <c r="F49" s="19" t="s">
        <v>531</v>
      </c>
      <c r="G49" s="20">
        <v>1.34</v>
      </c>
      <c r="H49" s="20">
        <v>1.58</v>
      </c>
      <c r="I49" s="20" t="s">
        <v>532</v>
      </c>
      <c r="J49" s="21">
        <v>3.46</v>
      </c>
    </row>
    <row r="50" spans="2:10" ht="13" x14ac:dyDescent="0.2"/>
  </sheetData>
  <sheetProtection algorithmName="SHA-512" hashValue="Is1HryOm1atRRAa4bCS0gaWWCHJyE4klR3dfhUG35zIw9PaJAlSyxWzTZySYhlkXYbf5jh7p8okJJMQrYogZrA==" saltValue="n29e4VBCDGiJpq6H5Bs2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8" t="s">
        <v>533</v>
      </c>
      <c r="D34" s="1158"/>
      <c r="E34" s="1159"/>
      <c r="F34" s="32">
        <v>14.22</v>
      </c>
      <c r="G34" s="33">
        <v>14.48</v>
      </c>
      <c r="H34" s="33">
        <v>14.17</v>
      </c>
      <c r="I34" s="33">
        <v>14.61</v>
      </c>
      <c r="J34" s="34">
        <v>14.02</v>
      </c>
      <c r="K34" s="22"/>
      <c r="L34" s="22"/>
      <c r="M34" s="22"/>
      <c r="N34" s="22"/>
      <c r="O34" s="22"/>
      <c r="P34" s="22"/>
    </row>
    <row r="35" spans="1:16" ht="39" customHeight="1" x14ac:dyDescent="0.2">
      <c r="A35" s="22"/>
      <c r="B35" s="35"/>
      <c r="C35" s="1152" t="s">
        <v>534</v>
      </c>
      <c r="D35" s="1153"/>
      <c r="E35" s="1154"/>
      <c r="F35" s="36">
        <v>4.63</v>
      </c>
      <c r="G35" s="37">
        <v>7.15</v>
      </c>
      <c r="H35" s="37">
        <v>6.8</v>
      </c>
      <c r="I35" s="37">
        <v>5.3</v>
      </c>
      <c r="J35" s="38">
        <v>5.72</v>
      </c>
      <c r="K35" s="22"/>
      <c r="L35" s="22"/>
      <c r="M35" s="22"/>
      <c r="N35" s="22"/>
      <c r="O35" s="22"/>
      <c r="P35" s="22"/>
    </row>
    <row r="36" spans="1:16" ht="39" customHeight="1" x14ac:dyDescent="0.2">
      <c r="A36" s="22"/>
      <c r="B36" s="35"/>
      <c r="C36" s="1152" t="s">
        <v>535</v>
      </c>
      <c r="D36" s="1153"/>
      <c r="E36" s="1154"/>
      <c r="F36" s="36" t="s">
        <v>487</v>
      </c>
      <c r="G36" s="37">
        <v>0.75</v>
      </c>
      <c r="H36" s="37">
        <v>1.69</v>
      </c>
      <c r="I36" s="37">
        <v>2.2799999999999998</v>
      </c>
      <c r="J36" s="38">
        <v>3.61</v>
      </c>
      <c r="K36" s="22"/>
      <c r="L36" s="22"/>
      <c r="M36" s="22"/>
      <c r="N36" s="22"/>
      <c r="O36" s="22"/>
      <c r="P36" s="22"/>
    </row>
    <row r="37" spans="1:16" ht="39" customHeight="1" x14ac:dyDescent="0.2">
      <c r="A37" s="22"/>
      <c r="B37" s="35"/>
      <c r="C37" s="1152" t="s">
        <v>536</v>
      </c>
      <c r="D37" s="1153"/>
      <c r="E37" s="1154"/>
      <c r="F37" s="36">
        <v>0.75</v>
      </c>
      <c r="G37" s="37">
        <v>1.32</v>
      </c>
      <c r="H37" s="37">
        <v>1.5</v>
      </c>
      <c r="I37" s="37">
        <v>2.0699999999999998</v>
      </c>
      <c r="J37" s="38">
        <v>2.2000000000000002</v>
      </c>
      <c r="K37" s="22"/>
      <c r="L37" s="22"/>
      <c r="M37" s="22"/>
      <c r="N37" s="22"/>
      <c r="O37" s="22"/>
      <c r="P37" s="22"/>
    </row>
    <row r="38" spans="1:16" ht="39" customHeight="1" x14ac:dyDescent="0.2">
      <c r="A38" s="22"/>
      <c r="B38" s="35"/>
      <c r="C38" s="1152" t="s">
        <v>537</v>
      </c>
      <c r="D38" s="1153"/>
      <c r="E38" s="1154"/>
      <c r="F38" s="36">
        <v>0.74</v>
      </c>
      <c r="G38" s="37">
        <v>0.63</v>
      </c>
      <c r="H38" s="37">
        <v>0.78</v>
      </c>
      <c r="I38" s="37">
        <v>2.09</v>
      </c>
      <c r="J38" s="38">
        <v>1.37</v>
      </c>
      <c r="K38" s="22"/>
      <c r="L38" s="22"/>
      <c r="M38" s="22"/>
      <c r="N38" s="22"/>
      <c r="O38" s="22"/>
      <c r="P38" s="22"/>
    </row>
    <row r="39" spans="1:16" ht="39" customHeight="1" x14ac:dyDescent="0.2">
      <c r="A39" s="22"/>
      <c r="B39" s="35"/>
      <c r="C39" s="1152" t="s">
        <v>538</v>
      </c>
      <c r="D39" s="1153"/>
      <c r="E39" s="1154"/>
      <c r="F39" s="36">
        <v>0.06</v>
      </c>
      <c r="G39" s="37">
        <v>0.04</v>
      </c>
      <c r="H39" s="37">
        <v>0.02</v>
      </c>
      <c r="I39" s="37">
        <v>0.08</v>
      </c>
      <c r="J39" s="38">
        <v>7.0000000000000007E-2</v>
      </c>
      <c r="K39" s="22"/>
      <c r="L39" s="22"/>
      <c r="M39" s="22"/>
      <c r="N39" s="22"/>
      <c r="O39" s="22"/>
      <c r="P39" s="22"/>
    </row>
    <row r="40" spans="1:16" ht="39" customHeight="1" x14ac:dyDescent="0.2">
      <c r="A40" s="22"/>
      <c r="B40" s="35"/>
      <c r="C40" s="1152" t="s">
        <v>539</v>
      </c>
      <c r="D40" s="1153"/>
      <c r="E40" s="1154"/>
      <c r="F40" s="36">
        <v>0</v>
      </c>
      <c r="G40" s="37">
        <v>0</v>
      </c>
      <c r="H40" s="37">
        <v>0</v>
      </c>
      <c r="I40" s="37">
        <v>0</v>
      </c>
      <c r="J40" s="38">
        <v>0</v>
      </c>
      <c r="K40" s="22"/>
      <c r="L40" s="22"/>
      <c r="M40" s="22"/>
      <c r="N40" s="22"/>
      <c r="O40" s="22"/>
      <c r="P40" s="22"/>
    </row>
    <row r="41" spans="1:16" ht="39" customHeight="1" x14ac:dyDescent="0.2">
      <c r="A41" s="22"/>
      <c r="B41" s="35"/>
      <c r="C41" s="1152"/>
      <c r="D41" s="1153"/>
      <c r="E41" s="1154"/>
      <c r="F41" s="36"/>
      <c r="G41" s="37"/>
      <c r="H41" s="37"/>
      <c r="I41" s="37"/>
      <c r="J41" s="38"/>
      <c r="K41" s="22"/>
      <c r="L41" s="22"/>
      <c r="M41" s="22"/>
      <c r="N41" s="22"/>
      <c r="O41" s="22"/>
      <c r="P41" s="22"/>
    </row>
    <row r="42" spans="1:16" ht="39" customHeight="1" x14ac:dyDescent="0.2">
      <c r="A42" s="22"/>
      <c r="B42" s="39"/>
      <c r="C42" s="1152" t="s">
        <v>540</v>
      </c>
      <c r="D42" s="1153"/>
      <c r="E42" s="1154"/>
      <c r="F42" s="36" t="s">
        <v>487</v>
      </c>
      <c r="G42" s="37" t="s">
        <v>487</v>
      </c>
      <c r="H42" s="37" t="s">
        <v>487</v>
      </c>
      <c r="I42" s="37" t="s">
        <v>487</v>
      </c>
      <c r="J42" s="38" t="s">
        <v>487</v>
      </c>
      <c r="K42" s="22"/>
      <c r="L42" s="22"/>
      <c r="M42" s="22"/>
      <c r="N42" s="22"/>
      <c r="O42" s="22"/>
      <c r="P42" s="22"/>
    </row>
    <row r="43" spans="1:16" ht="39" customHeight="1" thickBot="1" x14ac:dyDescent="0.25">
      <c r="A43" s="22"/>
      <c r="B43" s="40"/>
      <c r="C43" s="1155" t="s">
        <v>541</v>
      </c>
      <c r="D43" s="1156"/>
      <c r="E43" s="1157"/>
      <c r="F43" s="41">
        <v>3.81</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dFXcbmHRh75bAxqAUlC2UvmWCKicK90Vo7qAH8ycd0vcYCDZ3KvbO+fArbDGHF58p9ivDI0UI3cUeVbKeGUuA==" saltValue="F57qSCVIEXIITN2cZCxh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62" sqref="Q6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60" t="s">
        <v>9</v>
      </c>
      <c r="C45" s="1161"/>
      <c r="D45" s="58"/>
      <c r="E45" s="1166" t="s">
        <v>10</v>
      </c>
      <c r="F45" s="1166"/>
      <c r="G45" s="1166"/>
      <c r="H45" s="1166"/>
      <c r="I45" s="1166"/>
      <c r="J45" s="1167"/>
      <c r="K45" s="59">
        <v>3526</v>
      </c>
      <c r="L45" s="60">
        <v>3319</v>
      </c>
      <c r="M45" s="60">
        <v>3232</v>
      </c>
      <c r="N45" s="60">
        <v>3282</v>
      </c>
      <c r="O45" s="61">
        <v>3337</v>
      </c>
      <c r="P45" s="48"/>
      <c r="Q45" s="48"/>
      <c r="R45" s="48"/>
      <c r="S45" s="48"/>
      <c r="T45" s="48"/>
      <c r="U45" s="48"/>
    </row>
    <row r="46" spans="1:21" ht="30.75" customHeight="1" x14ac:dyDescent="0.2">
      <c r="A46" s="48"/>
      <c r="B46" s="1162"/>
      <c r="C46" s="1163"/>
      <c r="D46" s="62"/>
      <c r="E46" s="1168" t="s">
        <v>11</v>
      </c>
      <c r="F46" s="1168"/>
      <c r="G46" s="1168"/>
      <c r="H46" s="1168"/>
      <c r="I46" s="1168"/>
      <c r="J46" s="1169"/>
      <c r="K46" s="63" t="s">
        <v>487</v>
      </c>
      <c r="L46" s="64" t="s">
        <v>487</v>
      </c>
      <c r="M46" s="64" t="s">
        <v>487</v>
      </c>
      <c r="N46" s="64" t="s">
        <v>487</v>
      </c>
      <c r="O46" s="65" t="s">
        <v>487</v>
      </c>
      <c r="P46" s="48"/>
      <c r="Q46" s="48"/>
      <c r="R46" s="48"/>
      <c r="S46" s="48"/>
      <c r="T46" s="48"/>
      <c r="U46" s="48"/>
    </row>
    <row r="47" spans="1:21" ht="30.75" customHeight="1" x14ac:dyDescent="0.2">
      <c r="A47" s="48"/>
      <c r="B47" s="1162"/>
      <c r="C47" s="1163"/>
      <c r="D47" s="62"/>
      <c r="E47" s="1168" t="s">
        <v>12</v>
      </c>
      <c r="F47" s="1168"/>
      <c r="G47" s="1168"/>
      <c r="H47" s="1168"/>
      <c r="I47" s="1168"/>
      <c r="J47" s="1169"/>
      <c r="K47" s="63">
        <v>102</v>
      </c>
      <c r="L47" s="64">
        <v>102</v>
      </c>
      <c r="M47" s="64">
        <v>102</v>
      </c>
      <c r="N47" s="64">
        <v>102</v>
      </c>
      <c r="O47" s="65">
        <v>102</v>
      </c>
      <c r="P47" s="48"/>
      <c r="Q47" s="48"/>
      <c r="R47" s="48"/>
      <c r="S47" s="48"/>
      <c r="T47" s="48"/>
      <c r="U47" s="48"/>
    </row>
    <row r="48" spans="1:21" ht="30.75" customHeight="1" x14ac:dyDescent="0.2">
      <c r="A48" s="48"/>
      <c r="B48" s="1162"/>
      <c r="C48" s="1163"/>
      <c r="D48" s="62"/>
      <c r="E48" s="1168" t="s">
        <v>13</v>
      </c>
      <c r="F48" s="1168"/>
      <c r="G48" s="1168"/>
      <c r="H48" s="1168"/>
      <c r="I48" s="1168"/>
      <c r="J48" s="1169"/>
      <c r="K48" s="63">
        <v>1037</v>
      </c>
      <c r="L48" s="64">
        <v>798</v>
      </c>
      <c r="M48" s="64">
        <v>703</v>
      </c>
      <c r="N48" s="64">
        <v>767</v>
      </c>
      <c r="O48" s="65">
        <v>777</v>
      </c>
      <c r="P48" s="48"/>
      <c r="Q48" s="48"/>
      <c r="R48" s="48"/>
      <c r="S48" s="48"/>
      <c r="T48" s="48"/>
      <c r="U48" s="48"/>
    </row>
    <row r="49" spans="1:21" ht="30.75" customHeight="1" x14ac:dyDescent="0.2">
      <c r="A49" s="48"/>
      <c r="B49" s="1162"/>
      <c r="C49" s="1163"/>
      <c r="D49" s="62"/>
      <c r="E49" s="1168" t="s">
        <v>14</v>
      </c>
      <c r="F49" s="1168"/>
      <c r="G49" s="1168"/>
      <c r="H49" s="1168"/>
      <c r="I49" s="1168"/>
      <c r="J49" s="1169"/>
      <c r="K49" s="63">
        <v>16</v>
      </c>
      <c r="L49" s="64">
        <v>16</v>
      </c>
      <c r="M49" s="64">
        <v>15</v>
      </c>
      <c r="N49" s="64">
        <v>15</v>
      </c>
      <c r="O49" s="65" t="s">
        <v>487</v>
      </c>
      <c r="P49" s="48"/>
      <c r="Q49" s="48"/>
      <c r="R49" s="48"/>
      <c r="S49" s="48"/>
      <c r="T49" s="48"/>
      <c r="U49" s="48"/>
    </row>
    <row r="50" spans="1:21" ht="30.75" customHeight="1" x14ac:dyDescent="0.2">
      <c r="A50" s="48"/>
      <c r="B50" s="1162"/>
      <c r="C50" s="1163"/>
      <c r="D50" s="62"/>
      <c r="E50" s="1168" t="s">
        <v>15</v>
      </c>
      <c r="F50" s="1168"/>
      <c r="G50" s="1168"/>
      <c r="H50" s="1168"/>
      <c r="I50" s="1168"/>
      <c r="J50" s="1169"/>
      <c r="K50" s="63" t="s">
        <v>487</v>
      </c>
      <c r="L50" s="64" t="s">
        <v>487</v>
      </c>
      <c r="M50" s="64" t="s">
        <v>487</v>
      </c>
      <c r="N50" s="64" t="s">
        <v>487</v>
      </c>
      <c r="O50" s="65" t="s">
        <v>487</v>
      </c>
      <c r="P50" s="48"/>
      <c r="Q50" s="48"/>
      <c r="R50" s="48"/>
      <c r="S50" s="48"/>
      <c r="T50" s="48"/>
      <c r="U50" s="48"/>
    </row>
    <row r="51" spans="1:21" ht="30.75" customHeight="1" x14ac:dyDescent="0.2">
      <c r="A51" s="48"/>
      <c r="B51" s="1164"/>
      <c r="C51" s="1165"/>
      <c r="D51" s="66"/>
      <c r="E51" s="1168" t="s">
        <v>16</v>
      </c>
      <c r="F51" s="1168"/>
      <c r="G51" s="1168"/>
      <c r="H51" s="1168"/>
      <c r="I51" s="1168"/>
      <c r="J51" s="1169"/>
      <c r="K51" s="63" t="s">
        <v>487</v>
      </c>
      <c r="L51" s="64" t="s">
        <v>487</v>
      </c>
      <c r="M51" s="64" t="s">
        <v>487</v>
      </c>
      <c r="N51" s="64" t="s">
        <v>487</v>
      </c>
      <c r="O51" s="65" t="s">
        <v>487</v>
      </c>
      <c r="P51" s="48"/>
      <c r="Q51" s="48"/>
      <c r="R51" s="48"/>
      <c r="S51" s="48"/>
      <c r="T51" s="48"/>
      <c r="U51" s="48"/>
    </row>
    <row r="52" spans="1:21" ht="30.75" customHeight="1" x14ac:dyDescent="0.2">
      <c r="A52" s="48"/>
      <c r="B52" s="1170" t="s">
        <v>17</v>
      </c>
      <c r="C52" s="1171"/>
      <c r="D52" s="66"/>
      <c r="E52" s="1168" t="s">
        <v>18</v>
      </c>
      <c r="F52" s="1168"/>
      <c r="G52" s="1168"/>
      <c r="H52" s="1168"/>
      <c r="I52" s="1168"/>
      <c r="J52" s="1169"/>
      <c r="K52" s="63">
        <v>4180</v>
      </c>
      <c r="L52" s="64">
        <v>3913</v>
      </c>
      <c r="M52" s="64">
        <v>3699</v>
      </c>
      <c r="N52" s="64">
        <v>3700</v>
      </c>
      <c r="O52" s="65">
        <v>3610</v>
      </c>
      <c r="P52" s="48"/>
      <c r="Q52" s="48"/>
      <c r="R52" s="48"/>
      <c r="S52" s="48"/>
      <c r="T52" s="48"/>
      <c r="U52" s="48"/>
    </row>
    <row r="53" spans="1:21" ht="30.75" customHeight="1" thickBot="1" x14ac:dyDescent="0.25">
      <c r="A53" s="48"/>
      <c r="B53" s="1172" t="s">
        <v>19</v>
      </c>
      <c r="C53" s="1173"/>
      <c r="D53" s="67"/>
      <c r="E53" s="1174" t="s">
        <v>20</v>
      </c>
      <c r="F53" s="1174"/>
      <c r="G53" s="1174"/>
      <c r="H53" s="1174"/>
      <c r="I53" s="1174"/>
      <c r="J53" s="1175"/>
      <c r="K53" s="68">
        <v>501</v>
      </c>
      <c r="L53" s="69">
        <v>322</v>
      </c>
      <c r="M53" s="69">
        <v>353</v>
      </c>
      <c r="N53" s="69">
        <v>466</v>
      </c>
      <c r="O53" s="70">
        <v>606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6" t="s">
        <v>24</v>
      </c>
      <c r="C58" s="1177"/>
      <c r="D58" s="1182" t="s">
        <v>25</v>
      </c>
      <c r="E58" s="1183"/>
      <c r="F58" s="1183"/>
      <c r="G58" s="1183"/>
      <c r="H58" s="1183"/>
      <c r="I58" s="1183"/>
      <c r="J58" s="1184"/>
      <c r="K58" s="83" t="s">
        <v>487</v>
      </c>
      <c r="L58" s="84" t="s">
        <v>487</v>
      </c>
      <c r="M58" s="84" t="s">
        <v>487</v>
      </c>
      <c r="N58" s="84" t="s">
        <v>487</v>
      </c>
      <c r="O58" s="85" t="s">
        <v>487</v>
      </c>
    </row>
    <row r="59" spans="1:21" ht="31.5" customHeight="1" x14ac:dyDescent="0.2">
      <c r="B59" s="1178"/>
      <c r="C59" s="1179"/>
      <c r="D59" s="1185" t="s">
        <v>26</v>
      </c>
      <c r="E59" s="1186"/>
      <c r="F59" s="1186"/>
      <c r="G59" s="1186"/>
      <c r="H59" s="1186"/>
      <c r="I59" s="1186"/>
      <c r="J59" s="1187"/>
      <c r="K59" s="86" t="s">
        <v>487</v>
      </c>
      <c r="L59" s="87" t="s">
        <v>487</v>
      </c>
      <c r="M59" s="87" t="s">
        <v>487</v>
      </c>
      <c r="N59" s="87" t="s">
        <v>487</v>
      </c>
      <c r="O59" s="88" t="s">
        <v>487</v>
      </c>
    </row>
    <row r="60" spans="1:21" ht="31.5" customHeight="1" thickBot="1" x14ac:dyDescent="0.25">
      <c r="B60" s="1180"/>
      <c r="C60" s="1181"/>
      <c r="D60" s="1188" t="s">
        <v>27</v>
      </c>
      <c r="E60" s="1189"/>
      <c r="F60" s="1189"/>
      <c r="G60" s="1189"/>
      <c r="H60" s="1189"/>
      <c r="I60" s="1189"/>
      <c r="J60" s="1190"/>
      <c r="K60" s="89">
        <v>708</v>
      </c>
      <c r="L60" s="90">
        <v>809</v>
      </c>
      <c r="M60" s="90">
        <v>911</v>
      </c>
      <c r="N60" s="90">
        <v>1012</v>
      </c>
      <c r="O60" s="91">
        <v>1114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YNg0/himHkn9wNk++GYGHOsUOvMwzT00Wde5zbk/zEN6kEvgBlFpWwOS7/LNtoJWKujL42f735TmB+plkx4Gw==" saltValue="PP+YaZfV88rk1wRFqBnH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P55" sqref="P55"/>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1" t="s">
        <v>30</v>
      </c>
      <c r="C41" s="1192"/>
      <c r="D41" s="105"/>
      <c r="E41" s="1197" t="s">
        <v>31</v>
      </c>
      <c r="F41" s="1197"/>
      <c r="G41" s="1197"/>
      <c r="H41" s="1198"/>
      <c r="I41" s="355">
        <v>26060</v>
      </c>
      <c r="J41" s="356">
        <v>27421</v>
      </c>
      <c r="K41" s="356">
        <v>28504</v>
      </c>
      <c r="L41" s="356">
        <v>28857</v>
      </c>
      <c r="M41" s="357">
        <v>27785</v>
      </c>
    </row>
    <row r="42" spans="2:13" ht="27.75" customHeight="1" x14ac:dyDescent="0.2">
      <c r="B42" s="1193"/>
      <c r="C42" s="1194"/>
      <c r="D42" s="106"/>
      <c r="E42" s="1199" t="s">
        <v>32</v>
      </c>
      <c r="F42" s="1199"/>
      <c r="G42" s="1199"/>
      <c r="H42" s="1200"/>
      <c r="I42" s="358" t="s">
        <v>487</v>
      </c>
      <c r="J42" s="359" t="s">
        <v>487</v>
      </c>
      <c r="K42" s="359" t="s">
        <v>487</v>
      </c>
      <c r="L42" s="359" t="s">
        <v>487</v>
      </c>
      <c r="M42" s="360" t="s">
        <v>487</v>
      </c>
    </row>
    <row r="43" spans="2:13" ht="27.75" customHeight="1" x14ac:dyDescent="0.2">
      <c r="B43" s="1193"/>
      <c r="C43" s="1194"/>
      <c r="D43" s="106"/>
      <c r="E43" s="1199" t="s">
        <v>33</v>
      </c>
      <c r="F43" s="1199"/>
      <c r="G43" s="1199"/>
      <c r="H43" s="1200"/>
      <c r="I43" s="358">
        <v>10193</v>
      </c>
      <c r="J43" s="359">
        <v>8923</v>
      </c>
      <c r="K43" s="359">
        <v>7602</v>
      </c>
      <c r="L43" s="359">
        <v>6727</v>
      </c>
      <c r="M43" s="360">
        <v>6507</v>
      </c>
    </row>
    <row r="44" spans="2:13" ht="27.75" customHeight="1" x14ac:dyDescent="0.2">
      <c r="B44" s="1193"/>
      <c r="C44" s="1194"/>
      <c r="D44" s="106"/>
      <c r="E44" s="1199" t="s">
        <v>34</v>
      </c>
      <c r="F44" s="1199"/>
      <c r="G44" s="1199"/>
      <c r="H44" s="1200"/>
      <c r="I44" s="358">
        <v>64</v>
      </c>
      <c r="J44" s="359">
        <v>43</v>
      </c>
      <c r="K44" s="359">
        <v>21</v>
      </c>
      <c r="L44" s="359" t="s">
        <v>487</v>
      </c>
      <c r="M44" s="360" t="s">
        <v>487</v>
      </c>
    </row>
    <row r="45" spans="2:13" ht="27.75" customHeight="1" x14ac:dyDescent="0.2">
      <c r="B45" s="1193"/>
      <c r="C45" s="1194"/>
      <c r="D45" s="106"/>
      <c r="E45" s="1199" t="s">
        <v>35</v>
      </c>
      <c r="F45" s="1199"/>
      <c r="G45" s="1199"/>
      <c r="H45" s="1200"/>
      <c r="I45" s="358">
        <v>6281</v>
      </c>
      <c r="J45" s="359">
        <v>6115</v>
      </c>
      <c r="K45" s="359">
        <v>6016</v>
      </c>
      <c r="L45" s="359">
        <v>5645</v>
      </c>
      <c r="M45" s="360">
        <v>5762</v>
      </c>
    </row>
    <row r="46" spans="2:13" ht="27.75" customHeight="1" x14ac:dyDescent="0.2">
      <c r="B46" s="1193"/>
      <c r="C46" s="1194"/>
      <c r="D46" s="107"/>
      <c r="E46" s="1199" t="s">
        <v>36</v>
      </c>
      <c r="F46" s="1199"/>
      <c r="G46" s="1199"/>
      <c r="H46" s="1200"/>
      <c r="I46" s="358">
        <v>15</v>
      </c>
      <c r="J46" s="359">
        <v>15</v>
      </c>
      <c r="K46" s="359">
        <v>15</v>
      </c>
      <c r="L46" s="359">
        <v>14</v>
      </c>
      <c r="M46" s="360">
        <v>13</v>
      </c>
    </row>
    <row r="47" spans="2:13" ht="27.75" customHeight="1" x14ac:dyDescent="0.2">
      <c r="B47" s="1193"/>
      <c r="C47" s="1194"/>
      <c r="D47" s="108"/>
      <c r="E47" s="1201" t="s">
        <v>37</v>
      </c>
      <c r="F47" s="1202"/>
      <c r="G47" s="1202"/>
      <c r="H47" s="1203"/>
      <c r="I47" s="358" t="s">
        <v>487</v>
      </c>
      <c r="J47" s="359" t="s">
        <v>487</v>
      </c>
      <c r="K47" s="359" t="s">
        <v>487</v>
      </c>
      <c r="L47" s="359" t="s">
        <v>487</v>
      </c>
      <c r="M47" s="360" t="s">
        <v>487</v>
      </c>
    </row>
    <row r="48" spans="2:13" ht="27.75" customHeight="1" x14ac:dyDescent="0.2">
      <c r="B48" s="1193"/>
      <c r="C48" s="1194"/>
      <c r="D48" s="106"/>
      <c r="E48" s="1199" t="s">
        <v>38</v>
      </c>
      <c r="F48" s="1199"/>
      <c r="G48" s="1199"/>
      <c r="H48" s="1200"/>
      <c r="I48" s="358" t="s">
        <v>487</v>
      </c>
      <c r="J48" s="359" t="s">
        <v>487</v>
      </c>
      <c r="K48" s="359" t="s">
        <v>487</v>
      </c>
      <c r="L48" s="359" t="s">
        <v>487</v>
      </c>
      <c r="M48" s="360" t="s">
        <v>487</v>
      </c>
    </row>
    <row r="49" spans="2:13" ht="27.75" customHeight="1" x14ac:dyDescent="0.2">
      <c r="B49" s="1195"/>
      <c r="C49" s="1196"/>
      <c r="D49" s="106"/>
      <c r="E49" s="1199" t="s">
        <v>39</v>
      </c>
      <c r="F49" s="1199"/>
      <c r="G49" s="1199"/>
      <c r="H49" s="1200"/>
      <c r="I49" s="358" t="s">
        <v>487</v>
      </c>
      <c r="J49" s="359" t="s">
        <v>487</v>
      </c>
      <c r="K49" s="359" t="s">
        <v>487</v>
      </c>
      <c r="L49" s="359" t="s">
        <v>487</v>
      </c>
      <c r="M49" s="360" t="s">
        <v>487</v>
      </c>
    </row>
    <row r="50" spans="2:13" ht="27.75" customHeight="1" x14ac:dyDescent="0.2">
      <c r="B50" s="1204" t="s">
        <v>40</v>
      </c>
      <c r="C50" s="1205"/>
      <c r="D50" s="109"/>
      <c r="E50" s="1199" t="s">
        <v>41</v>
      </c>
      <c r="F50" s="1199"/>
      <c r="G50" s="1199"/>
      <c r="H50" s="1200"/>
      <c r="I50" s="358">
        <v>11290</v>
      </c>
      <c r="J50" s="359">
        <v>9439</v>
      </c>
      <c r="K50" s="359">
        <v>10710</v>
      </c>
      <c r="L50" s="359">
        <v>11746</v>
      </c>
      <c r="M50" s="360">
        <v>12898</v>
      </c>
    </row>
    <row r="51" spans="2:13" ht="27.75" customHeight="1" x14ac:dyDescent="0.2">
      <c r="B51" s="1193"/>
      <c r="C51" s="1194"/>
      <c r="D51" s="106"/>
      <c r="E51" s="1199" t="s">
        <v>42</v>
      </c>
      <c r="F51" s="1199"/>
      <c r="G51" s="1199"/>
      <c r="H51" s="1200"/>
      <c r="I51" s="358">
        <v>3854</v>
      </c>
      <c r="J51" s="359">
        <v>3508</v>
      </c>
      <c r="K51" s="359">
        <v>3014</v>
      </c>
      <c r="L51" s="359">
        <v>2632</v>
      </c>
      <c r="M51" s="360">
        <v>2617</v>
      </c>
    </row>
    <row r="52" spans="2:13" ht="27.75" customHeight="1" x14ac:dyDescent="0.2">
      <c r="B52" s="1195"/>
      <c r="C52" s="1196"/>
      <c r="D52" s="106"/>
      <c r="E52" s="1199" t="s">
        <v>43</v>
      </c>
      <c r="F52" s="1199"/>
      <c r="G52" s="1199"/>
      <c r="H52" s="1200"/>
      <c r="I52" s="358">
        <v>33218</v>
      </c>
      <c r="J52" s="359">
        <v>33371</v>
      </c>
      <c r="K52" s="359">
        <v>32656</v>
      </c>
      <c r="L52" s="359">
        <v>31176</v>
      </c>
      <c r="M52" s="360">
        <v>29090</v>
      </c>
    </row>
    <row r="53" spans="2:13" ht="27.75" customHeight="1" thickBot="1" x14ac:dyDescent="0.25">
      <c r="B53" s="1206" t="s">
        <v>19</v>
      </c>
      <c r="C53" s="1207"/>
      <c r="D53" s="110"/>
      <c r="E53" s="1208" t="s">
        <v>44</v>
      </c>
      <c r="F53" s="1208"/>
      <c r="G53" s="1208"/>
      <c r="H53" s="1209"/>
      <c r="I53" s="361">
        <v>-5750</v>
      </c>
      <c r="J53" s="362">
        <v>-3801</v>
      </c>
      <c r="K53" s="362">
        <v>-4221</v>
      </c>
      <c r="L53" s="362">
        <v>-4312</v>
      </c>
      <c r="M53" s="363">
        <v>-4537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wOY8cIFU8kjPJBNcT5StBb5woqnKReGW6P8IadiaSUrQIWDV9W0JQ4NaUMkrTDxJOsDpuaCmBFsSmtlbSn4og==" saltValue="SHXgDMWJdPUXBLufbWaE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K26" sqref="K2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8" t="s">
        <v>46</v>
      </c>
      <c r="D55" s="1218"/>
      <c r="E55" s="1219"/>
      <c r="F55" s="122">
        <v>3642</v>
      </c>
      <c r="G55" s="122">
        <v>3617</v>
      </c>
      <c r="H55" s="123">
        <v>4323</v>
      </c>
    </row>
    <row r="56" spans="2:8" ht="52.5" customHeight="1" x14ac:dyDescent="0.2">
      <c r="B56" s="124"/>
      <c r="C56" s="1220" t="s">
        <v>47</v>
      </c>
      <c r="D56" s="1220"/>
      <c r="E56" s="1221"/>
      <c r="F56" s="125">
        <v>313</v>
      </c>
      <c r="G56" s="125">
        <v>314</v>
      </c>
      <c r="H56" s="126">
        <v>436</v>
      </c>
    </row>
    <row r="57" spans="2:8" ht="53.25" customHeight="1" x14ac:dyDescent="0.2">
      <c r="B57" s="124"/>
      <c r="C57" s="1222" t="s">
        <v>48</v>
      </c>
      <c r="D57" s="1222"/>
      <c r="E57" s="1223"/>
      <c r="F57" s="127">
        <v>5288</v>
      </c>
      <c r="G57" s="127">
        <v>6264</v>
      </c>
      <c r="H57" s="128">
        <v>6244</v>
      </c>
    </row>
    <row r="58" spans="2:8" ht="45.75" customHeight="1" x14ac:dyDescent="0.2">
      <c r="B58" s="129"/>
      <c r="C58" s="1210" t="s">
        <v>560</v>
      </c>
      <c r="D58" s="1211"/>
      <c r="E58" s="1212"/>
      <c r="F58" s="130">
        <v>2536</v>
      </c>
      <c r="G58" s="130">
        <v>3300</v>
      </c>
      <c r="H58" s="131">
        <v>3304</v>
      </c>
    </row>
    <row r="59" spans="2:8" ht="45.75" customHeight="1" x14ac:dyDescent="0.2">
      <c r="B59" s="129"/>
      <c r="C59" s="1210" t="s">
        <v>561</v>
      </c>
      <c r="D59" s="1211"/>
      <c r="E59" s="1212"/>
      <c r="F59" s="130">
        <v>2053</v>
      </c>
      <c r="G59" s="130">
        <v>2025</v>
      </c>
      <c r="H59" s="131">
        <v>1956</v>
      </c>
    </row>
    <row r="60" spans="2:8" ht="45.75" customHeight="1" x14ac:dyDescent="0.2">
      <c r="B60" s="129"/>
      <c r="C60" s="1210" t="s">
        <v>564</v>
      </c>
      <c r="D60" s="1211"/>
      <c r="E60" s="1212"/>
      <c r="F60" s="130">
        <v>1</v>
      </c>
      <c r="G60" s="130">
        <v>301</v>
      </c>
      <c r="H60" s="131">
        <v>502</v>
      </c>
    </row>
    <row r="61" spans="2:8" ht="45.75" customHeight="1" x14ac:dyDescent="0.2">
      <c r="B61" s="129"/>
      <c r="C61" s="1210" t="s">
        <v>562</v>
      </c>
      <c r="D61" s="1211"/>
      <c r="E61" s="1212"/>
      <c r="F61" s="130">
        <v>119</v>
      </c>
      <c r="G61" s="130">
        <v>223</v>
      </c>
      <c r="H61" s="131">
        <v>269</v>
      </c>
    </row>
    <row r="62" spans="2:8" ht="45.75" customHeight="1" thickBot="1" x14ac:dyDescent="0.25">
      <c r="B62" s="132"/>
      <c r="C62" s="1213" t="s">
        <v>563</v>
      </c>
      <c r="D62" s="1214"/>
      <c r="E62" s="1215"/>
      <c r="F62" s="133">
        <v>114</v>
      </c>
      <c r="G62" s="133">
        <v>101</v>
      </c>
      <c r="H62" s="134">
        <v>123</v>
      </c>
    </row>
    <row r="63" spans="2:8" ht="52.5" customHeight="1" thickBot="1" x14ac:dyDescent="0.25">
      <c r="B63" s="135"/>
      <c r="C63" s="1216" t="s">
        <v>49</v>
      </c>
      <c r="D63" s="1216"/>
      <c r="E63" s="1217"/>
      <c r="F63" s="136">
        <v>9243</v>
      </c>
      <c r="G63" s="136">
        <v>10195</v>
      </c>
      <c r="H63" s="137">
        <v>11002</v>
      </c>
    </row>
    <row r="64" spans="2:8" ht="13" x14ac:dyDescent="0.2"/>
  </sheetData>
  <sheetProtection algorithmName="SHA-512" hashValue="JFBUVPlx/Zb74NQGNuOJyC6bLGtMCydC6bYIy9xZj5TZylL+7XEpCjC7z+6qrOIYo/ieEjzwBmIldHXoKyQbSw==" saltValue="b6V/BollIpD953/osdZ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41926</v>
      </c>
      <c r="E3" s="156"/>
      <c r="F3" s="157">
        <v>62383</v>
      </c>
      <c r="G3" s="158"/>
      <c r="H3" s="159"/>
    </row>
    <row r="4" spans="1:8" x14ac:dyDescent="0.2">
      <c r="A4" s="160"/>
      <c r="B4" s="161"/>
      <c r="C4" s="162"/>
      <c r="D4" s="163">
        <v>19574</v>
      </c>
      <c r="E4" s="164"/>
      <c r="F4" s="165">
        <v>35325</v>
      </c>
      <c r="G4" s="166"/>
      <c r="H4" s="167"/>
    </row>
    <row r="5" spans="1:8" x14ac:dyDescent="0.2">
      <c r="A5" s="148" t="s">
        <v>520</v>
      </c>
      <c r="B5" s="153"/>
      <c r="C5" s="154"/>
      <c r="D5" s="155">
        <v>62785</v>
      </c>
      <c r="E5" s="156"/>
      <c r="F5" s="157">
        <v>63812</v>
      </c>
      <c r="G5" s="158"/>
      <c r="H5" s="159"/>
    </row>
    <row r="6" spans="1:8" x14ac:dyDescent="0.2">
      <c r="A6" s="160"/>
      <c r="B6" s="161"/>
      <c r="C6" s="162"/>
      <c r="D6" s="163">
        <v>39485</v>
      </c>
      <c r="E6" s="164"/>
      <c r="F6" s="165">
        <v>33848</v>
      </c>
      <c r="G6" s="166"/>
      <c r="H6" s="167"/>
    </row>
    <row r="7" spans="1:8" x14ac:dyDescent="0.2">
      <c r="A7" s="148" t="s">
        <v>521</v>
      </c>
      <c r="B7" s="153"/>
      <c r="C7" s="154"/>
      <c r="D7" s="155">
        <v>68905</v>
      </c>
      <c r="E7" s="156"/>
      <c r="F7" s="157">
        <v>54225</v>
      </c>
      <c r="G7" s="158"/>
      <c r="H7" s="159"/>
    </row>
    <row r="8" spans="1:8" x14ac:dyDescent="0.2">
      <c r="A8" s="160"/>
      <c r="B8" s="161"/>
      <c r="C8" s="162"/>
      <c r="D8" s="163">
        <v>48476</v>
      </c>
      <c r="E8" s="164"/>
      <c r="F8" s="165">
        <v>27337</v>
      </c>
      <c r="G8" s="166"/>
      <c r="H8" s="167"/>
    </row>
    <row r="9" spans="1:8" x14ac:dyDescent="0.2">
      <c r="A9" s="148" t="s">
        <v>522</v>
      </c>
      <c r="B9" s="153"/>
      <c r="C9" s="154"/>
      <c r="D9" s="155">
        <v>69302</v>
      </c>
      <c r="E9" s="156"/>
      <c r="F9" s="157">
        <v>54016</v>
      </c>
      <c r="G9" s="158"/>
      <c r="H9" s="159"/>
    </row>
    <row r="10" spans="1:8" x14ac:dyDescent="0.2">
      <c r="A10" s="160"/>
      <c r="B10" s="161"/>
      <c r="C10" s="162"/>
      <c r="D10" s="163">
        <v>44408</v>
      </c>
      <c r="E10" s="164"/>
      <c r="F10" s="165">
        <v>28078</v>
      </c>
      <c r="G10" s="166"/>
      <c r="H10" s="167"/>
    </row>
    <row r="11" spans="1:8" x14ac:dyDescent="0.2">
      <c r="A11" s="148" t="s">
        <v>523</v>
      </c>
      <c r="B11" s="153"/>
      <c r="C11" s="154"/>
      <c r="D11" s="155">
        <v>77405</v>
      </c>
      <c r="E11" s="156"/>
      <c r="F11" s="157">
        <v>52786</v>
      </c>
      <c r="G11" s="158"/>
      <c r="H11" s="159"/>
    </row>
    <row r="12" spans="1:8" x14ac:dyDescent="0.2">
      <c r="A12" s="160"/>
      <c r="B12" s="161"/>
      <c r="C12" s="168"/>
      <c r="D12" s="163">
        <v>25466</v>
      </c>
      <c r="E12" s="164"/>
      <c r="F12" s="165">
        <v>28742</v>
      </c>
      <c r="G12" s="166"/>
      <c r="H12" s="167"/>
    </row>
    <row r="13" spans="1:8" x14ac:dyDescent="0.2">
      <c r="A13" s="148"/>
      <c r="B13" s="153"/>
      <c r="C13" s="169"/>
      <c r="D13" s="170">
        <v>64065</v>
      </c>
      <c r="E13" s="171"/>
      <c r="F13" s="172">
        <v>57444</v>
      </c>
      <c r="G13" s="173"/>
      <c r="H13" s="159"/>
    </row>
    <row r="14" spans="1:8" x14ac:dyDescent="0.2">
      <c r="A14" s="160"/>
      <c r="B14" s="161"/>
      <c r="C14" s="162"/>
      <c r="D14" s="163">
        <v>35482</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4.6399999999999997</v>
      </c>
      <c r="C19" s="174">
        <f>ROUND(VALUE(SUBSTITUTE(実質収支比率等に係る経年分析!G$48,"▲","-")),2)</f>
        <v>7.17</v>
      </c>
      <c r="D19" s="174">
        <f>ROUND(VALUE(SUBSTITUTE(実質収支比率等に係る経年分析!H$48,"▲","-")),2)</f>
        <v>6.81</v>
      </c>
      <c r="E19" s="174">
        <f>ROUND(VALUE(SUBSTITUTE(実質収支比率等に係る経年分析!I$48,"▲","-")),2)</f>
        <v>5.3</v>
      </c>
      <c r="F19" s="174">
        <f>ROUND(VALUE(SUBSTITUTE(実質収支比率等に係る経年分析!J$48,"▲","-")),2)</f>
        <v>5.73</v>
      </c>
    </row>
    <row r="20" spans="1:11" x14ac:dyDescent="0.2">
      <c r="A20" s="174" t="s">
        <v>53</v>
      </c>
      <c r="B20" s="174">
        <f>ROUND(VALUE(SUBSTITUTE(実質収支比率等に係る経年分析!F$47,"▲","-")),2)</f>
        <v>15.52</v>
      </c>
      <c r="C20" s="174">
        <f>ROUND(VALUE(SUBSTITUTE(実質収支比率等に係る経年分析!G$47,"▲","-")),2)</f>
        <v>13.95</v>
      </c>
      <c r="D20" s="174">
        <f>ROUND(VALUE(SUBSTITUTE(実質収支比率等に係る経年分析!H$47,"▲","-")),2)</f>
        <v>15.12</v>
      </c>
      <c r="E20" s="174">
        <f>ROUND(VALUE(SUBSTITUTE(実質収支比率等に係る経年分析!I$47,"▲","-")),2)</f>
        <v>15.42</v>
      </c>
      <c r="F20" s="174">
        <f>ROUND(VALUE(SUBSTITUTE(実質収支比率等に係る経年分析!J$47,"▲","-")),2)</f>
        <v>18.260000000000002</v>
      </c>
    </row>
    <row r="21" spans="1:11" x14ac:dyDescent="0.2">
      <c r="A21" s="174" t="s">
        <v>54</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1.58</v>
      </c>
      <c r="E21" s="174">
        <f>IF(ISNUMBER(VALUE(SUBSTITUTE(実質収支比率等に係る経年分析!I$49,"▲","-"))),ROUND(VALUE(SUBSTITUTE(実質収支比率等に係る経年分析!I$49,"▲","-")),2),NA())</f>
        <v>-1.79</v>
      </c>
      <c r="F21" s="174">
        <f>IF(ISNUMBER(VALUE(SUBSTITUTE(実質収支比率等に係る経年分析!J$49,"▲","-"))),ROUND(VALUE(SUBSTITUTE(実質収支比率等に係る経年分析!J$49,"▲","-")),2),NA())</f>
        <v>3.46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3.81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公設地方卸売市場事業費特別会計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2.2000000000000002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4180</v>
      </c>
      <c r="E42" s="176"/>
      <c r="F42" s="176"/>
      <c r="G42" s="176">
        <f>'実質公債費比率（分子）の構造'!L$52</f>
        <v>3913</v>
      </c>
      <c r="H42" s="176"/>
      <c r="I42" s="176"/>
      <c r="J42" s="176">
        <f>'実質公債費比率（分子）の構造'!M$52</f>
        <v>3699</v>
      </c>
      <c r="K42" s="176"/>
      <c r="L42" s="176"/>
      <c r="M42" s="176">
        <f>'実質公債費比率（分子）の構造'!N$52</f>
        <v>3700</v>
      </c>
      <c r="N42" s="176"/>
      <c r="O42" s="176"/>
      <c r="P42" s="176">
        <f>'実質公債費比率（分子）の構造'!O$52</f>
        <v>3610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16</v>
      </c>
      <c r="C45" s="176"/>
      <c r="D45" s="176"/>
      <c r="E45" s="176">
        <f>'実質公債費比率（分子）の構造'!L$49</f>
        <v>16</v>
      </c>
      <c r="F45" s="176"/>
      <c r="G45" s="176"/>
      <c r="H45" s="176">
        <f>'実質公債費比率（分子）の構造'!M$49</f>
        <v>15</v>
      </c>
      <c r="I45" s="176"/>
      <c r="J45" s="176"/>
      <c r="K45" s="176">
        <f>'実質公債費比率（分子）の構造'!N$49</f>
        <v>15</v>
      </c>
      <c r="L45" s="176"/>
      <c r="M45" s="176"/>
      <c r="N45" s="176" t="str">
        <f>'実質公債費比率（分子）の構造'!O$49</f>
        <v>-</v>
      </c>
      <c r="O45" s="176"/>
      <c r="P45" s="176"/>
    </row>
    <row r="46" spans="1:16" x14ac:dyDescent="0.2">
      <c r="A46" s="176" t="s">
        <v>64</v>
      </c>
      <c r="B46" s="176">
        <f>'実質公債費比率（分子）の構造'!K$48</f>
        <v>1037</v>
      </c>
      <c r="C46" s="176"/>
      <c r="D46" s="176"/>
      <c r="E46" s="176">
        <f>'実質公債費比率（分子）の構造'!L$48</f>
        <v>798</v>
      </c>
      <c r="F46" s="176"/>
      <c r="G46" s="176"/>
      <c r="H46" s="176">
        <f>'実質公債費比率（分子）の構造'!M$48</f>
        <v>703</v>
      </c>
      <c r="I46" s="176"/>
      <c r="J46" s="176"/>
      <c r="K46" s="176">
        <f>'実質公債費比率（分子）の構造'!N$48</f>
        <v>767</v>
      </c>
      <c r="L46" s="176"/>
      <c r="M46" s="176"/>
      <c r="N46" s="176">
        <f>'実質公債費比率（分子）の構造'!O$48</f>
        <v>777</v>
      </c>
      <c r="O46" s="176"/>
      <c r="P46" s="176"/>
    </row>
    <row r="47" spans="1:16" x14ac:dyDescent="0.2">
      <c r="A47" s="176" t="s">
        <v>12</v>
      </c>
      <c r="B47" s="176">
        <f>'実質公債費比率（分子）の構造'!K$47</f>
        <v>102</v>
      </c>
      <c r="C47" s="176"/>
      <c r="D47" s="176"/>
      <c r="E47" s="176">
        <f>'実質公債費比率（分子）の構造'!L$47</f>
        <v>102</v>
      </c>
      <c r="F47" s="176"/>
      <c r="G47" s="176"/>
      <c r="H47" s="176">
        <f>'実質公債費比率（分子）の構造'!M$47</f>
        <v>102</v>
      </c>
      <c r="I47" s="176"/>
      <c r="J47" s="176"/>
      <c r="K47" s="176">
        <f>'実質公債費比率（分子）の構造'!N$47</f>
        <v>102</v>
      </c>
      <c r="L47" s="176"/>
      <c r="M47" s="176"/>
      <c r="N47" s="176">
        <f>'実質公債費比率（分子）の構造'!O$47</f>
        <v>102</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3526</v>
      </c>
      <c r="C49" s="176"/>
      <c r="D49" s="176"/>
      <c r="E49" s="176">
        <f>'実質公債費比率（分子）の構造'!L$45</f>
        <v>3319</v>
      </c>
      <c r="F49" s="176"/>
      <c r="G49" s="176"/>
      <c r="H49" s="176">
        <f>'実質公債費比率（分子）の構造'!M$45</f>
        <v>3232</v>
      </c>
      <c r="I49" s="176"/>
      <c r="J49" s="176"/>
      <c r="K49" s="176">
        <f>'実質公債費比率（分子）の構造'!N$45</f>
        <v>3282</v>
      </c>
      <c r="L49" s="176"/>
      <c r="M49" s="176"/>
      <c r="N49" s="176">
        <f>'実質公債費比率（分子）の構造'!O$45</f>
        <v>3337</v>
      </c>
      <c r="O49" s="176"/>
      <c r="P49" s="176"/>
    </row>
    <row r="50" spans="1:16" x14ac:dyDescent="0.2">
      <c r="A50" s="176" t="s">
        <v>67</v>
      </c>
      <c r="B50" s="176" t="e">
        <f>NA()</f>
        <v>#N/A</v>
      </c>
      <c r="C50" s="176">
        <f>IF(ISNUMBER('実質公債費比率（分子）の構造'!K$53),'実質公債費比率（分子）の構造'!K$53,NA())</f>
        <v>501</v>
      </c>
      <c r="D50" s="176" t="e">
        <f>NA()</f>
        <v>#N/A</v>
      </c>
      <c r="E50" s="176" t="e">
        <f>NA()</f>
        <v>#N/A</v>
      </c>
      <c r="F50" s="176">
        <f>IF(ISNUMBER('実質公債費比率（分子）の構造'!L$53),'実質公債費比率（分子）の構造'!L$53,NA())</f>
        <v>322</v>
      </c>
      <c r="G50" s="176" t="e">
        <f>NA()</f>
        <v>#N/A</v>
      </c>
      <c r="H50" s="176" t="e">
        <f>NA()</f>
        <v>#N/A</v>
      </c>
      <c r="I50" s="176">
        <f>IF(ISNUMBER('実質公債費比率（分子）の構造'!M$53),'実質公債費比率（分子）の構造'!M$53,NA())</f>
        <v>353</v>
      </c>
      <c r="J50" s="176" t="e">
        <f>NA()</f>
        <v>#N/A</v>
      </c>
      <c r="K50" s="176" t="e">
        <f>NA()</f>
        <v>#N/A</v>
      </c>
      <c r="L50" s="176">
        <f>IF(ISNUMBER('実質公債費比率（分子）の構造'!N$53),'実質公債費比率（分子）の構造'!N$53,NA())</f>
        <v>466</v>
      </c>
      <c r="M50" s="176" t="e">
        <f>NA()</f>
        <v>#N/A</v>
      </c>
      <c r="N50" s="176" t="e">
        <f>NA()</f>
        <v>#N/A</v>
      </c>
      <c r="O50" s="176">
        <f>IF(ISNUMBER('実質公債費比率（分子）の構造'!O$53),'実質公債費比率（分子）の構造'!O$53,NA())</f>
        <v>606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33218</v>
      </c>
      <c r="E56" s="175"/>
      <c r="F56" s="175"/>
      <c r="G56" s="175">
        <f>'将来負担比率（分子）の構造'!J$52</f>
        <v>33371</v>
      </c>
      <c r="H56" s="175"/>
      <c r="I56" s="175"/>
      <c r="J56" s="175">
        <f>'将来負担比率（分子）の構造'!K$52</f>
        <v>32656</v>
      </c>
      <c r="K56" s="175"/>
      <c r="L56" s="175"/>
      <c r="M56" s="175">
        <f>'将来負担比率（分子）の構造'!L$52</f>
        <v>31176</v>
      </c>
      <c r="N56" s="175"/>
      <c r="O56" s="175"/>
      <c r="P56" s="175">
        <f>'将来負担比率（分子）の構造'!M$52</f>
        <v>29090</v>
      </c>
    </row>
    <row r="57" spans="1:16" x14ac:dyDescent="0.2">
      <c r="A57" s="175" t="s">
        <v>42</v>
      </c>
      <c r="B57" s="175"/>
      <c r="C57" s="175"/>
      <c r="D57" s="175">
        <f>'将来負担比率（分子）の構造'!I$51</f>
        <v>3854</v>
      </c>
      <c r="E57" s="175"/>
      <c r="F57" s="175"/>
      <c r="G57" s="175">
        <f>'将来負担比率（分子）の構造'!J$51</f>
        <v>3508</v>
      </c>
      <c r="H57" s="175"/>
      <c r="I57" s="175"/>
      <c r="J57" s="175">
        <f>'将来負担比率（分子）の構造'!K$51</f>
        <v>3014</v>
      </c>
      <c r="K57" s="175"/>
      <c r="L57" s="175"/>
      <c r="M57" s="175">
        <f>'将来負担比率（分子）の構造'!L$51</f>
        <v>2632</v>
      </c>
      <c r="N57" s="175"/>
      <c r="O57" s="175"/>
      <c r="P57" s="175">
        <f>'将来負担比率（分子）の構造'!M$51</f>
        <v>2617</v>
      </c>
    </row>
    <row r="58" spans="1:16" x14ac:dyDescent="0.2">
      <c r="A58" s="175" t="s">
        <v>41</v>
      </c>
      <c r="B58" s="175"/>
      <c r="C58" s="175"/>
      <c r="D58" s="175">
        <f>'将来負担比率（分子）の構造'!I$50</f>
        <v>11290</v>
      </c>
      <c r="E58" s="175"/>
      <c r="F58" s="175"/>
      <c r="G58" s="175">
        <f>'将来負担比率（分子）の構造'!J$50</f>
        <v>9439</v>
      </c>
      <c r="H58" s="175"/>
      <c r="I58" s="175"/>
      <c r="J58" s="175">
        <f>'将来負担比率（分子）の構造'!K$50</f>
        <v>10710</v>
      </c>
      <c r="K58" s="175"/>
      <c r="L58" s="175"/>
      <c r="M58" s="175">
        <f>'将来負担比率（分子）の構造'!L$50</f>
        <v>11746</v>
      </c>
      <c r="N58" s="175"/>
      <c r="O58" s="175"/>
      <c r="P58" s="175">
        <f>'将来負担比率（分子）の構造'!M$50</f>
        <v>12898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15</v>
      </c>
      <c r="C61" s="175"/>
      <c r="D61" s="175"/>
      <c r="E61" s="175">
        <f>'将来負担比率（分子）の構造'!J$46</f>
        <v>15</v>
      </c>
      <c r="F61" s="175"/>
      <c r="G61" s="175"/>
      <c r="H61" s="175">
        <f>'将来負担比率（分子）の構造'!K$46</f>
        <v>15</v>
      </c>
      <c r="I61" s="175"/>
      <c r="J61" s="175"/>
      <c r="K61" s="175">
        <f>'将来負担比率（分子）の構造'!L$46</f>
        <v>14</v>
      </c>
      <c r="L61" s="175"/>
      <c r="M61" s="175"/>
      <c r="N61" s="175">
        <f>'将来負担比率（分子）の構造'!M$46</f>
        <v>13</v>
      </c>
      <c r="O61" s="175"/>
      <c r="P61" s="175"/>
    </row>
    <row r="62" spans="1:16" x14ac:dyDescent="0.2">
      <c r="A62" s="175" t="s">
        <v>35</v>
      </c>
      <c r="B62" s="175">
        <f>'将来負担比率（分子）の構造'!I$45</f>
        <v>6281</v>
      </c>
      <c r="C62" s="175"/>
      <c r="D62" s="175"/>
      <c r="E62" s="175">
        <f>'将来負担比率（分子）の構造'!J$45</f>
        <v>6115</v>
      </c>
      <c r="F62" s="175"/>
      <c r="G62" s="175"/>
      <c r="H62" s="175">
        <f>'将来負担比率（分子）の構造'!K$45</f>
        <v>6016</v>
      </c>
      <c r="I62" s="175"/>
      <c r="J62" s="175"/>
      <c r="K62" s="175">
        <f>'将来負担比率（分子）の構造'!L$45</f>
        <v>5645</v>
      </c>
      <c r="L62" s="175"/>
      <c r="M62" s="175"/>
      <c r="N62" s="175">
        <f>'将来負担比率（分子）の構造'!M$45</f>
        <v>5762</v>
      </c>
      <c r="O62" s="175"/>
      <c r="P62" s="175"/>
    </row>
    <row r="63" spans="1:16" x14ac:dyDescent="0.2">
      <c r="A63" s="175" t="s">
        <v>34</v>
      </c>
      <c r="B63" s="175">
        <f>'将来負担比率（分子）の構造'!I$44</f>
        <v>64</v>
      </c>
      <c r="C63" s="175"/>
      <c r="D63" s="175"/>
      <c r="E63" s="175">
        <f>'将来負担比率（分子）の構造'!J$44</f>
        <v>43</v>
      </c>
      <c r="F63" s="175"/>
      <c r="G63" s="175"/>
      <c r="H63" s="175">
        <f>'将来負担比率（分子）の構造'!K$44</f>
        <v>21</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10193</v>
      </c>
      <c r="C64" s="175"/>
      <c r="D64" s="175"/>
      <c r="E64" s="175">
        <f>'将来負担比率（分子）の構造'!J$43</f>
        <v>8923</v>
      </c>
      <c r="F64" s="175"/>
      <c r="G64" s="175"/>
      <c r="H64" s="175">
        <f>'将来負担比率（分子）の構造'!K$43</f>
        <v>7602</v>
      </c>
      <c r="I64" s="175"/>
      <c r="J64" s="175"/>
      <c r="K64" s="175">
        <f>'将来負担比率（分子）の構造'!L$43</f>
        <v>6727</v>
      </c>
      <c r="L64" s="175"/>
      <c r="M64" s="175"/>
      <c r="N64" s="175">
        <f>'将来負担比率（分子）の構造'!M$43</f>
        <v>6507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26060</v>
      </c>
      <c r="C66" s="175"/>
      <c r="D66" s="175"/>
      <c r="E66" s="175">
        <f>'将来負担比率（分子）の構造'!J$41</f>
        <v>27421</v>
      </c>
      <c r="F66" s="175"/>
      <c r="G66" s="175"/>
      <c r="H66" s="175">
        <f>'将来負担比率（分子）の構造'!K$41</f>
        <v>28504</v>
      </c>
      <c r="I66" s="175"/>
      <c r="J66" s="175"/>
      <c r="K66" s="175">
        <f>'将来負担比率（分子）の構造'!L$41</f>
        <v>28857</v>
      </c>
      <c r="L66" s="175"/>
      <c r="M66" s="175"/>
      <c r="N66" s="175">
        <f>'将来負担比率（分子）の構造'!M$41</f>
        <v>27785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3642</v>
      </c>
      <c r="C72" s="179">
        <f>基金残高に係る経年分析!G55</f>
        <v>3617</v>
      </c>
      <c r="D72" s="179">
        <f>基金残高に係る経年分析!H55</f>
        <v>4323</v>
      </c>
    </row>
    <row r="73" spans="1:16" x14ac:dyDescent="0.2">
      <c r="A73" s="178" t="s">
        <v>74</v>
      </c>
      <c r="B73" s="179">
        <f>基金残高に係る経年分析!F56</f>
        <v>313</v>
      </c>
      <c r="C73" s="179">
        <f>基金残高に係る経年分析!G56</f>
        <v>314</v>
      </c>
      <c r="D73" s="179">
        <f>基金残高に係る経年分析!H56</f>
        <v>436</v>
      </c>
    </row>
    <row r="74" spans="1:16" x14ac:dyDescent="0.2">
      <c r="A74" s="178" t="s">
        <v>75</v>
      </c>
      <c r="B74" s="179">
        <f>基金残高に係る経年分析!F57</f>
        <v>5288</v>
      </c>
      <c r="C74" s="179">
        <f>基金残高に係る経年分析!G57</f>
        <v>6264</v>
      </c>
      <c r="D74" s="179">
        <f>基金残高に係る経年分析!H57</f>
        <v>6244</v>
      </c>
    </row>
  </sheetData>
  <sheetProtection algorithmName="SHA-512" hashValue="6evnQyCo/WJROA3IPsUXWfX40B3Pjb5WH6AYhyrT6CbFWk73uAf7AzdM1q7roKaeNaiKCxDvvZkhiRj7eLFRNg==" saltValue="laOvWFiz7hh8E3XKYPot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2025-03-18T05:27:42Z</cp:lastPrinted>
  <dcterms:created xsi:type="dcterms:W3CDTF">2025-02-19T01:14:13Z</dcterms:created>
  <dcterms:modified xsi:type="dcterms:W3CDTF">2025-03-19T11:20:11Z</dcterms:modified>
  <cp:category/>
</cp:coreProperties>
</file>