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W:\企画課\財政係\03財政状況公開\全国統一開示関係(財政状況資料集)\R6\20250303 0313〆 令和５年度財政状況資料集の作成及び提出\【財政状況資料集】_093432_茂木町_2023\"/>
    </mc:Choice>
  </mc:AlternateContent>
  <xr:revisionPtr revIDLastSave="0" documentId="13_ncr:1_{EF3223C7-5FC5-478A-90DC-867F06F595CF}" xr6:coauthVersionLast="47" xr6:coauthVersionMax="47" xr10:uidLastSave="{00000000-0000-0000-0000-000000000000}"/>
  <bookViews>
    <workbookView xWindow="7005" yWindow="1440" windowWidth="19845" windowHeight="13785" tabRatio="90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W40" i="10"/>
  <c r="BW41" i="10" s="1"/>
  <c r="BW42"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<sst xmlns="http://schemas.openxmlformats.org/spreadsheetml/2006/main" count="1074" uniqueCount="565">
  <si>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</si>
  <si>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</si>
  <si>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</si>
  <si>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</si>
  <si>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</si>
  <si>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</si>
  <si>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</si>
  <si>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</si>
  <si>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</si>
  <si>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</si>
  <si>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</si>
  <si>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</si>
  <si>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</si>
  <si>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</si>
  <si>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</si>
  <si>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</si>
  <si>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</si>
  <si>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</si>
  <si>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</si>
  <si>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</si>
  <si>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</si>
  <si>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</si>
  <si>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</si>
  <si>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</si>
  <si>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</si>
  <si>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</si>
  <si>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</si>
  <si>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</si>
  <si>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</si>
  <si>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</si>
  <si>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</si>
  <si>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</si>
  <si>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</si>
  <si>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</si>
  <si>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</si>
  <si>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</si>
  <si>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</si>
  <si>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</si>
  <si>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</si>
  <si>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</si>
  <si>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</si>
  <si>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</si>
  <si>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</si>
  <si>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</si>
  <si>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</si>
  <si>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</si>
  <si>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</si>
  <si>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</si>
  <si>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</si>
  <si>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</si>
  <si>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</si>
  <si>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</si>
  <si>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</si>
  <si>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</si>
  <si>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</si>
  <si>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</si>
  <si>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</si>
  <si>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</si>
  <si>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</si>
  <si>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</si>
  <si>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</si>
  <si>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</si>
  <si>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</si>
  <si>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</si>
  <si>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</si>
  <si>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</si>
  <si>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</si>
  <si>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</si>
  <si>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</si>
  <si>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</si>
  <si>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</si>
  <si>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</si>
  <si>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</si>
  <si>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</si>
  <si>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</si>
  <si>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</si>
  <si>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</si>
  <si>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</si>
  <si>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</si>
  <si>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</si>
  <si>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</si>
  <si>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</si>
  <si>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</si>
  <si>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</si>
  <si>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</si>
  <si>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</si>
  <si>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</si>
  <si>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</si>
  <si>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</si>
  <si>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</si>
  <si>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</si>
  <si>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</si>
  <si>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</si>
  <si>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</si>
  <si>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茂木町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</si>
  <si>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</si>
  <si>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</si>
  <si>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</si>
  <si>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</si>
  <si>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</si>
  <si>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</si>
  <si>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</si>
  <si>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</si>
  <si>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</si>
  <si>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</si>
  <si>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</si>
  <si>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</si>
  <si>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</si>
  <si>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</si>
  <si>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</si>
  <si>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</si>
  <si>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</si>
  <si>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</si>
  <si>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</si>
  <si>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</si>
  <si>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</si>
  <si>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</si>
  <si>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</si>
  <si>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</si>
  <si>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</si>
  <si>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</si>
  <si>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</si>
  <si>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</si>
  <si>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</si>
  <si>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</si>
  <si>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</si>
  <si>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</si>
  <si>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</si>
  <si>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</si>
  <si>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</si>
  <si>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</si>
  <si>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</si>
  <si>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</si>
  <si>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</si>
  <si>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</si>
  <si>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</si>
  <si>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</si>
  <si>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</si>
  <si>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</si>
  <si>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</si>
  <si>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</si>
  <si>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</si>
  <si>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</si>
  <si>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</si>
  <si>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</si>
  <si>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</si>
  <si>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</si>
  <si>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</si>
  <si>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</si>
  <si>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</si>
  <si>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</si>
  <si>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</si>
  <si>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</si>
  <si>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</si>
  <si>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</si>
  <si>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</si>
  <si>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</si>
  <si>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</si>
  <si>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</si>
  <si>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</si>
  <si>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</si>
  <si>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</si>
  <si>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</si>
  <si>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</si>
  <si>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</si>
  <si>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</si>
  <si>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</si>
  <si>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</si>
  <si>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</si>
  <si>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</si>
  <si>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</si>
  <si>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</si>
  <si>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</si>
  <si>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</si>
  <si>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</si>
  <si>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</si>
  <si>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</si>
  <si>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</si>
  <si>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</si>
  <si>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</si>
  <si>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</si>
  <si>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</si>
  <si>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</si>
  <si>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</si>
  <si>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</si>
  <si>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</si>
  <si>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</si>
  <si>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</si>
  <si>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</si>
  <si>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</si>
  <si>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</si>
  <si>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</si>
  <si>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</si>
  <si>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</si>
  <si>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</si>
  <si>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</si>
  <si>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</si>
  <si>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</si>
  <si>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</si>
  <si>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</si>
  <si>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</si>
  <si>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</si>
  <si>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</si>
  <si>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</si>
  <si>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栃木県茂木町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</si>
  <si>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</si>
  <si>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</si>
  <si>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</si>
  <si>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</si>
  <si>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</si>
  <si>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</si>
  <si>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</si>
  <si>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</si>
  <si>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</si>
  <si>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</si>
  <si>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</si>
  <si>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</si>
  <si>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</si>
  <si>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</si>
  <si>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</si>
  <si>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</si>
  <si>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</si>
  <si>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</si>
  <si>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</si>
  <si>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</si>
  <si>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</si>
  <si>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</si>
  <si>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</si>
  <si>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</si>
  <si>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</si>
  <si>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</si>
  <si>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</si>
  <si>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</si>
  <si>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</si>
  <si>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</si>
  <si>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</si>
  <si>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</si>
  <si>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</si>
  <si>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</si>
  <si>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</si>
  <si>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</si>
  <si>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</si>
  <si>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</si>
  <si>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</si>
  <si>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</si>
  <si>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</si>
  <si>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</si>
  <si>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</si>
  <si>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</si>
  <si>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</si>
  <si>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</si>
  <si>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</si>
  <si>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</si>
  <si>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</si>
  <si>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</si>
  <si>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</si>
  <si>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</si>
  <si>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</si>
  <si>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</si>
  <si>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</si>
  <si>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</si>
  <si>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</si>
  <si>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</si>
  <si>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</si>
  <si>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</si>
  <si>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</si>
  <si>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</si>
  <si>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</si>
  <si>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</si>
  <si>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</si>
  <si>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</si>
  <si>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</si>
  <si>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</si>
  <si>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</si>
  <si>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</si>
  <si>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</si>
  <si>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</si>
  <si>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</si>
  <si>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</si>
  <si>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</si>
  <si>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</si>
  <si>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</si>
  <si>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</si>
  <si>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</si>
  <si>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</si>
  <si>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</si>
  <si>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</si>
  <si>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</si>
  <si>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</si>
  <si>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</si>
  <si>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</si>
  <si>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</si>
  <si>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</si>
  <si>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</si>
  <si>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</si>
  <si>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</si>
  <si>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</si>
  <si>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</si>
  <si>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</si>
  <si>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</si>
  <si>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</si>
  <si>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</si>
  <si>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</si>
  <si>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</si>
  <si>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</si>
  <si>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</si>
  <si>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</si>
  <si>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</si>
  <si>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</si>
  <si>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</si>
  <si>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</si>
  <si>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</si>
  <si>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</si>
  <si>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</si>
  <si>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</si>
  <si>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</si>
  <si>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</si>
  <si>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</si>
  <si>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</si>
  <si>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</si>
  <si>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</si>
  <si>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</si>
  <si>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</si>
  <si>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</si>
  <si>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</si>
  <si>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</si>
  <si>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</si>
  <si>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</si>
  <si>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</si>
  <si>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</si>
  <si>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</si>
  <si>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</si>
  <si>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</si>
  <si>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</si>
  <si>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</si>
  <si>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</si>
  <si>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</si>
  <si>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</si>
  <si>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</si>
  <si>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</si>
  <si>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</si>
  <si>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</si>
  <si>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</si>
  <si>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</si>
  <si>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</si>
  <si>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</si>
  <si>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</si>
  <si>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</si>
  <si>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</si>
  <si>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</si>
  <si>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</si>
  <si>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</si>
  <si>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</si>
  <si>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</si>
  <si>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</si>
  <si>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栃木県茂木町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</si>
  <si>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</si>
  <si>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</si>
  <si>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</si>
  <si>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</si>
  <si>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</si>
  <si>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</si>
  <si>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</si>
  <si>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</si>
  <si>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</si>
  <si>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</si>
  <si>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</si>
  <si>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</si>
  <si>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</si>
  <si>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</si>
  <si>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</si>
  <si>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</si>
  <si>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</si>
  <si>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</si>
  <si>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</si>
  <si>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</si>
  <si>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</si>
  <si>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</si>
  <si>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</si>
  <si>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</si>
  <si>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</si>
  <si>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</si>
  <si>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</si>
  <si>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</si>
  <si>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</si>
  <si>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</si>
  <si>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</si>
  <si>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</si>
  <si>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</si>
  <si>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</si>
  <si>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</si>
  <si>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</si>
  <si>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</si>
  <si>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</si>
  <si>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</si>
  <si>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</si>
  <si>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</si>
  <si>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</si>
  <si>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</si>
  <si>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</si>
  <si>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</si>
  <si>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</si>
  <si>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</si>
  <si>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</si>
  <si>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</si>
  <si>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</si>
  <si>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</si>
  <si>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</si>
  <si>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</si>
  <si>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</si>
  <si>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</si>
  <si>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</si>
  <si>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</si>
  <si>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</si>
  <si>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</si>
  <si>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</si>
  <si>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</si>
  <si>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</si>
  <si>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</si>
  <si>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</si>
  <si>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</si>
  <si>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</si>
  <si>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</si>
  <si>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</si>
  <si>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</si>
  <si>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</si>
  <si>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</si>
  <si>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</si>
  <si>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</si>
  <si>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</si>
  <si>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</si>
  <si>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</si>
  <si>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</si>
  <si>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</si>
  <si>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</si>
  <si>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</si>
  <si>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</si>
  <si>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</si>
  <si>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</si>
  <si>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</si>
  <si>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</si>
  <si>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</si>
  <si>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</si>
  <si>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</si>
  <si>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</si>
  <si>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</si>
  <si>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</si>
  <si>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</si>
  <si>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</si>
  <si>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</si>
  <si>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</si>
  <si>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</si>
  <si>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</si>
  <si>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</si>
  <si>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</si>
  <si>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</si>
  <si>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</si>
  <si>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</si>
  <si>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</si>
  <si>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</si>
  <si>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</si>
  <si>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</si>
  <si>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</si>
  <si>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</si>
  <si>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</si>
  <si>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</si>
  <si>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</si>
  <si>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</si>
  <si>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</si>
  <si>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</si>
  <si>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</si>
  <si>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</si>
  <si>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</si>
  <si>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</si>
  <si>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</si>
  <si>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</si>
  <si>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</si>
  <si>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</si>
  <si>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</si>
  <si>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</si>
  <si>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</si>
  <si>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</si>
  <si>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</si>
  <si>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</si>
  <si>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</si>
  <si>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</si>
  <si>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</si>
  <si>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</si>
  <si>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</si>
  <si>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</si>
  <si>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</si>
  <si>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</si>
  <si>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</si>
  <si>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</si>
  <si>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</si>
  <si>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</si>
  <si>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</si>
  <si>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</si>
  <si>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</si>
  <si>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</si>
  <si>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</si>
  <si>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</si>
  <si>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</si>
  <si>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</si>
  <si>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</si>
  <si>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</si>
  <si>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</si>
  <si>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</si>
  <si>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</si>
  <si>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</si>
  <si>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</si>
  <si>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</si>
  <si>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</si>
  <si>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</si>
  <si>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</si>
  <si>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</si>
  <si>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</si>
  <si>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</si>
  <si>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</si>
  <si>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</si>
  <si>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</si>
  <si>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</si>
  <si>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</si>
  <si>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</si>
  <si>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</si>
  <si>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</si>
  <si>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</si>
  <si>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</si>
  <si>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</si>
  <si>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</si>
  <si>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</si>
  <si>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</si>
  <si>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</si>
  <si>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35.79</t>
  </si>
  <si>
    <t>一般会計</t>
  </si>
  <si>
    <t>水道事業会計</t>
  </si>
  <si>
    <t>介護保険特別会計</t>
  </si>
  <si>
    <t>国民健康保険特別会計</t>
  </si>
  <si>
    <t>下水道事業会計</t>
  </si>
  <si>
    <t>ケーブルテレビ事業特別会計</t>
  </si>
  <si>
    <t>後期高齢者医療特別会計</t>
  </si>
  <si>
    <t>宅地造成事業特別会計</t>
  </si>
  <si>
    <t>その他会計（赤字）</t>
  </si>
  <si>
    <t>その他会計（黒字）</t>
  </si>
  <si>
    <t>R01</t>
    <phoneticPr fontId="5"/>
  </si>
  <si>
    <t>R02</t>
    <phoneticPr fontId="5"/>
  </si>
  <si>
    <t>R03</t>
    <phoneticPr fontId="5"/>
  </si>
  <si>
    <t>R04</t>
    <phoneticPr fontId="5"/>
  </si>
  <si>
    <t>R05</t>
    <phoneticPr fontId="5"/>
  </si>
  <si>
    <t>栃木県市町村総合事務組合(一般会計)</t>
    <rPh sb="0" eb="12">
      <t>トチギケンシチョウソンソウゴウジムクミアイ</t>
    </rPh>
    <rPh sb="13" eb="17">
      <t>イッパンカイケイ</t>
    </rPh>
    <phoneticPr fontId="2"/>
  </si>
  <si>
    <t>栃木県市町村総合事務組合(特別会計)</t>
    <rPh sb="0" eb="12">
      <t>トチギケンシチョウソンソウゴウジムクミアイ</t>
    </rPh>
    <rPh sb="13" eb="15">
      <t>トクベツ</t>
    </rPh>
    <rPh sb="15" eb="17">
      <t>カイケイ</t>
    </rPh>
    <phoneticPr fontId="2"/>
  </si>
  <si>
    <t>栃木県後期高齢者医療広域連合(一般会計)</t>
    <rPh sb="0" eb="3">
      <t>トチギケン</t>
    </rPh>
    <rPh sb="3" eb="14">
      <t>コウキコウレイシャイリョウコウイキレンゴウ</t>
    </rPh>
    <rPh sb="15" eb="19">
      <t>イッパンカイケイ</t>
    </rPh>
    <phoneticPr fontId="2"/>
  </si>
  <si>
    <t>栃木県後期高齢者医療広域連合(後期高齢者医療特別会計)</t>
    <rPh sb="0" eb="3">
      <t>トチギケン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2"/>
  </si>
  <si>
    <t>-</t>
    <phoneticPr fontId="2"/>
  </si>
  <si>
    <t>芳賀郡中部環境衛生事務組合</t>
    <rPh sb="0" eb="13">
      <t>ハガグンチュウブカンキョウエイセイジムクミアイ</t>
    </rPh>
    <phoneticPr fontId="2"/>
  </si>
  <si>
    <t>芳賀地区広域行政事務組合(一般会計)</t>
    <rPh sb="0" eb="12">
      <t>ハガチクコウイキギョウセイジムクミアイ</t>
    </rPh>
    <rPh sb="13" eb="17">
      <t>イッパンカイケイ</t>
    </rPh>
    <phoneticPr fontId="2"/>
  </si>
  <si>
    <t>芳賀地区広域行政事務組合(卸売市場特別会計)</t>
    <rPh sb="0" eb="12">
      <t>ハガチクコウイキギョウセイジムクミアイ</t>
    </rPh>
    <rPh sb="13" eb="15">
      <t>オロシウリ</t>
    </rPh>
    <rPh sb="15" eb="17">
      <t>シジョウ</t>
    </rPh>
    <rPh sb="17" eb="21">
      <t>トクベツカイケイ</t>
    </rPh>
    <phoneticPr fontId="2"/>
  </si>
  <si>
    <t>芳賀地区広域行政事務組合(ふるさと市町村圏基金特別会計)</t>
    <rPh sb="0" eb="12">
      <t>ハガチクコウイキギョウセイジムクミアイ</t>
    </rPh>
    <rPh sb="17" eb="27">
      <t>シチョウソンケンキキントクベツカイケイ</t>
    </rPh>
    <phoneticPr fontId="2"/>
  </si>
  <si>
    <t>まちおこし基金</t>
    <rPh sb="5" eb="7">
      <t>キキン</t>
    </rPh>
    <phoneticPr fontId="5"/>
  </si>
  <si>
    <t>教育施設整備基金</t>
    <rPh sb="0" eb="4">
      <t>キョウイクシセツ</t>
    </rPh>
    <rPh sb="4" eb="8">
      <t>セイビキキン</t>
    </rPh>
    <phoneticPr fontId="10"/>
  </si>
  <si>
    <t>もてぎ未来・夢基金</t>
    <rPh sb="3" eb="5">
      <t>ミライ</t>
    </rPh>
    <rPh sb="6" eb="9">
      <t>ユメキキン</t>
    </rPh>
    <phoneticPr fontId="10"/>
  </si>
  <si>
    <t>もてぎの川をきれいにする基金</t>
    <rPh sb="4" eb="5">
      <t>カワ</t>
    </rPh>
    <rPh sb="12" eb="14">
      <t>キキン</t>
    </rPh>
    <phoneticPr fontId="10"/>
  </si>
  <si>
    <t>施設等整備基金</t>
    <rPh sb="0" eb="7">
      <t>シセツトウセイビキキン</t>
    </rPh>
    <phoneticPr fontId="5"/>
  </si>
  <si>
    <t>-</t>
    <phoneticPr fontId="2"/>
  </si>
  <si>
    <t>㈱もてぎプラザ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</si>
</sst>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89BA-469C-8227-42D3148CA1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48887</c:v>
                </c:pt>
                <c:pt idx="1">
                  <c:v>63088</c:v>
                </c:pt>
                <c:pt idx="2">
                  <c:v>56609</c:v>
                </c:pt>
                <c:pt idx="3">
                  <c:v>75665</c:v>
                </c:pt>
                <c:pt idx="4">
                  <c:v>134258</c:v>
                </c:pt>
              </c:numCache>
            </c:numRef>
          </c:val>
          <c:smooth val="0"/>
          <c:extLst>
            <c:ext xmlns:c16="http://schemas.microsoft.com/office/drawing/2014/chart" uri="{C3380CC4-5D6E-409C-BE32-E72D297353CC}">
              <c16:uniqueId val="{00000001-89BA-469C-8227-42D3148CA1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12.89</c:v>
                </c:pt>
                <c:pt idx="1">
                  <c:v>16.420000000000002</c:v>
                </c:pt>
                <c:pt idx="2">
                  <c:v>25.16</c:v>
                </c:pt>
                <c:pt idx="3">
                  <c:v>20.23</c:v>
                </c:pt>
                <c:pt idx="4">
                  <c:v>8.94</c:v>
                </c:pt>
              </c:numCache>
            </c:numRef>
          </c:val>
          <c:extLst>
            <c:ext xmlns:c16="http://schemas.microsoft.com/office/drawing/2014/chart" uri="{C3380CC4-5D6E-409C-BE32-E72D297353CC}">
              <c16:uniqueId val="{00000000-6D1D-4D54-A937-2BFB0893D1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28.31</c:v>
                </c:pt>
                <c:pt idx="1">
                  <c:v>37.01</c:v>
                </c:pt>
                <c:pt idx="2">
                  <c:v>39.14</c:v>
                </c:pt>
                <c:pt idx="3">
                  <c:v>46.15</c:v>
                </c:pt>
                <c:pt idx="4">
                  <c:v>21.5</c:v>
                </c:pt>
              </c:numCache>
            </c:numRef>
          </c:val>
          <c:extLst>
            <c:ext xmlns:c16="http://schemas.microsoft.com/office/drawing/2014/chart" uri="{C3380CC4-5D6E-409C-BE32-E72D297353CC}">
              <c16:uniqueId val="{00000001-6D1D-4D54-A937-2BFB0893D1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1.57</c:v>
                </c:pt>
                <c:pt idx="1">
                  <c:v>13.36</c:v>
                </c:pt>
                <c:pt idx="2">
                  <c:v>14.17</c:v>
                </c:pt>
                <c:pt idx="3">
                  <c:v>0.04</c:v>
                </c:pt>
                <c:pt idx="4">
                  <c:v>-35.79</c:v>
                </c:pt>
              </c:numCache>
            </c:numRef>
          </c:val>
          <c:smooth val="0"/>
          <c:extLst>
            <c:ext xmlns:c16="http://schemas.microsoft.com/office/drawing/2014/chart" uri="{C3380CC4-5D6E-409C-BE32-E72D297353CC}">
              <c16:uniqueId val="{00000002-6D1D-4D54-A937-2BFB0893D1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#N/A</c:v>
                </c:pt>
                <c:pt idx="3">
                  <c:v>0.16</c:v>
                </c:pt>
                <c:pt idx="4">
                  <c:v>#N/A</c:v>
                </c:pt>
                <c:pt idx="5">
                  <c:v>0.23</c:v>
                </c:pt>
                <c:pt idx="6">
                  <c:v>#N/A</c:v>
                </c:pt>
                <c:pt idx="7">
                  <c:v>0.4</c:v>
                </c:pt>
                <c:pt idx="8">
                  <c:v>0</c:v>
                </c:pt>
                <c:pt idx="9">
                  <c:v>0</c:v>
                </c:pt>
              </c:numCache>
            </c:numRef>
          </c:val>
          <c:extLst>
            <c:ext xmlns:c16="http://schemas.microsoft.com/office/drawing/2014/chart" uri="{C3380CC4-5D6E-409C-BE32-E72D297353CC}">
              <c16:uniqueId val="{00000000-1624-4AAE-B75E-080E180670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24-4AAE-B75E-080E180670B0}"/>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1.32</c:v>
                </c:pt>
                <c:pt idx="2">
                  <c:v>#N/A</c:v>
                </c:pt>
                <c:pt idx="3">
                  <c:v>1.46</c:v>
                </c:pt>
                <c:pt idx="4">
                  <c:v>#N/A</c:v>
                </c:pt>
                <c:pt idx="5">
                  <c:v>2.15</c:v>
                </c:pt>
                <c:pt idx="6">
                  <c:v>#N/A</c:v>
                </c:pt>
                <c:pt idx="7">
                  <c:v>2.14</c:v>
                </c:pt>
                <c:pt idx="8">
                  <c:v>#N/A</c:v>
                </c:pt>
                <c:pt idx="9">
                  <c:v>0</c:v>
                </c:pt>
              </c:numCache>
            </c:numRef>
          </c:val>
          <c:extLst>
            <c:ext xmlns:c16="http://schemas.microsoft.com/office/drawing/2014/chart" uri="{C3380CC4-5D6E-409C-BE32-E72D297353CC}">
              <c16:uniqueId val="{00000002-1624-4AAE-B75E-080E180670B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0.06</c:v>
                </c:pt>
                <c:pt idx="8">
                  <c:v>#N/A</c:v>
                </c:pt>
                <c:pt idx="9">
                  <c:v>0.06</c:v>
                </c:pt>
              </c:numCache>
            </c:numRef>
          </c:val>
          <c:extLst>
            <c:ext xmlns:c16="http://schemas.microsoft.com/office/drawing/2014/chart" uri="{C3380CC4-5D6E-409C-BE32-E72D297353CC}">
              <c16:uniqueId val="{00000003-1624-4AAE-B75E-080E180670B0}"/>
            </c:ext>
          </c:extLst>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c:v>
                </c:pt>
                <c:pt idx="2">
                  <c:v>#N/A</c:v>
                </c:pt>
                <c:pt idx="3">
                  <c:v>0.23</c:v>
                </c:pt>
                <c:pt idx="4">
                  <c:v>#N/A</c:v>
                </c:pt>
                <c:pt idx="5">
                  <c:v>0.27</c:v>
                </c:pt>
                <c:pt idx="6">
                  <c:v>#N/A</c:v>
                </c:pt>
                <c:pt idx="7">
                  <c:v>0.36</c:v>
                </c:pt>
                <c:pt idx="8">
                  <c:v>#N/A</c:v>
                </c:pt>
                <c:pt idx="9">
                  <c:v>0.46</c:v>
                </c:pt>
              </c:numCache>
            </c:numRef>
          </c:val>
          <c:extLst>
            <c:ext xmlns:c16="http://schemas.microsoft.com/office/drawing/2014/chart" uri="{C3380CC4-5D6E-409C-BE32-E72D297353CC}">
              <c16:uniqueId val="{00000004-1624-4AAE-B75E-080E180670B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0.92</c:v>
                </c:pt>
              </c:numCache>
            </c:numRef>
          </c:val>
          <c:extLst>
            <c:ext xmlns:c16="http://schemas.microsoft.com/office/drawing/2014/chart" uri="{C3380CC4-5D6E-409C-BE32-E72D297353CC}">
              <c16:uniqueId val="{00000005-1624-4AAE-B75E-080E180670B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1.59</c:v>
                </c:pt>
                <c:pt idx="2">
                  <c:v>#N/A</c:v>
                </c:pt>
                <c:pt idx="3">
                  <c:v>1.1299999999999999</c:v>
                </c:pt>
                <c:pt idx="4">
                  <c:v>#N/A</c:v>
                </c:pt>
                <c:pt idx="5">
                  <c:v>1.18</c:v>
                </c:pt>
                <c:pt idx="6">
                  <c:v>#N/A</c:v>
                </c:pt>
                <c:pt idx="7">
                  <c:v>1.19</c:v>
                </c:pt>
                <c:pt idx="8">
                  <c:v>#N/A</c:v>
                </c:pt>
                <c:pt idx="9">
                  <c:v>1.26</c:v>
                </c:pt>
              </c:numCache>
            </c:numRef>
          </c:val>
          <c:extLst>
            <c:ext xmlns:c16="http://schemas.microsoft.com/office/drawing/2014/chart" uri="{C3380CC4-5D6E-409C-BE32-E72D297353CC}">
              <c16:uniqueId val="{00000006-1624-4AAE-B75E-080E180670B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1.1399999999999999</c:v>
                </c:pt>
                <c:pt idx="2">
                  <c:v>#N/A</c:v>
                </c:pt>
                <c:pt idx="3">
                  <c:v>0.47</c:v>
                </c:pt>
                <c:pt idx="4">
                  <c:v>#N/A</c:v>
                </c:pt>
                <c:pt idx="5">
                  <c:v>1.02</c:v>
                </c:pt>
                <c:pt idx="6">
                  <c:v>#N/A</c:v>
                </c:pt>
                <c:pt idx="7">
                  <c:v>1.46</c:v>
                </c:pt>
                <c:pt idx="8">
                  <c:v>#N/A</c:v>
                </c:pt>
                <c:pt idx="9">
                  <c:v>2.36</c:v>
                </c:pt>
              </c:numCache>
            </c:numRef>
          </c:val>
          <c:extLst>
            <c:ext xmlns:c16="http://schemas.microsoft.com/office/drawing/2014/chart" uri="{C3380CC4-5D6E-409C-BE32-E72D297353CC}">
              <c16:uniqueId val="{00000007-1624-4AAE-B75E-080E180670B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6.01</c:v>
                </c:pt>
                <c:pt idx="2">
                  <c:v>#N/A</c:v>
                </c:pt>
                <c:pt idx="3">
                  <c:v>5.38</c:v>
                </c:pt>
                <c:pt idx="4">
                  <c:v>#N/A</c:v>
                </c:pt>
                <c:pt idx="5">
                  <c:v>4.93</c:v>
                </c:pt>
                <c:pt idx="6">
                  <c:v>#N/A</c:v>
                </c:pt>
                <c:pt idx="7">
                  <c:v>4.95</c:v>
                </c:pt>
                <c:pt idx="8">
                  <c:v>#N/A</c:v>
                </c:pt>
                <c:pt idx="9">
                  <c:v>3.47</c:v>
                </c:pt>
              </c:numCache>
            </c:numRef>
          </c:val>
          <c:extLst>
            <c:ext xmlns:c16="http://schemas.microsoft.com/office/drawing/2014/chart" uri="{C3380CC4-5D6E-409C-BE32-E72D297353CC}">
              <c16:uniqueId val="{00000008-1624-4AAE-B75E-080E180670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12.68</c:v>
                </c:pt>
                <c:pt idx="2">
                  <c:v>#N/A</c:v>
                </c:pt>
                <c:pt idx="3">
                  <c:v>16.18</c:v>
                </c:pt>
                <c:pt idx="4">
                  <c:v>#N/A</c:v>
                </c:pt>
                <c:pt idx="5">
                  <c:v>24.88</c:v>
                </c:pt>
                <c:pt idx="6">
                  <c:v>#N/A</c:v>
                </c:pt>
                <c:pt idx="7">
                  <c:v>19.86</c:v>
                </c:pt>
                <c:pt idx="8">
                  <c:v>#N/A</c:v>
                </c:pt>
                <c:pt idx="9">
                  <c:v>8.4700000000000006</c:v>
                </c:pt>
              </c:numCache>
            </c:numRef>
          </c:val>
          <c:extLst>
            <c:ext xmlns:c16="http://schemas.microsoft.com/office/drawing/2014/chart" uri="{C3380CC4-5D6E-409C-BE32-E72D297353CC}">
              <c16:uniqueId val="{00000009-1624-4AAE-B75E-080E180670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700</c:v>
                </c:pt>
                <c:pt idx="5">
                  <c:v>660</c:v>
                </c:pt>
                <c:pt idx="8">
                  <c:v>662</c:v>
                </c:pt>
                <c:pt idx="11">
                  <c:v>682</c:v>
                </c:pt>
                <c:pt idx="14">
                  <c:v>671</c:v>
                </c:pt>
              </c:numCache>
            </c:numRef>
          </c:val>
          <c:extLst>
            <c:ext xmlns:c16="http://schemas.microsoft.com/office/drawing/2014/chart" uri="{C3380CC4-5D6E-409C-BE32-E72D297353CC}">
              <c16:uniqueId val="{00000000-41C8-4333-8769-97AD32F9B1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C8-4333-8769-97AD32F9B1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4</c:v>
                </c:pt>
                <c:pt idx="6">
                  <c:v>4</c:v>
                </c:pt>
                <c:pt idx="9">
                  <c:v>3</c:v>
                </c:pt>
                <c:pt idx="12">
                  <c:v>3</c:v>
                </c:pt>
              </c:numCache>
            </c:numRef>
          </c:val>
          <c:extLst>
            <c:ext xmlns:c16="http://schemas.microsoft.com/office/drawing/2014/chart" uri="{C3380CC4-5D6E-409C-BE32-E72D297353CC}">
              <c16:uniqueId val="{00000002-41C8-4333-8769-97AD32F9B1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31</c:v>
                </c:pt>
                <c:pt idx="6">
                  <c:v>52</c:v>
                </c:pt>
                <c:pt idx="9">
                  <c:v>55</c:v>
                </c:pt>
                <c:pt idx="12">
                  <c:v>47</c:v>
                </c:pt>
              </c:numCache>
            </c:numRef>
          </c:val>
          <c:extLst>
            <c:ext xmlns:c16="http://schemas.microsoft.com/office/drawing/2014/chart" uri="{C3380CC4-5D6E-409C-BE32-E72D297353CC}">
              <c16:uniqueId val="{00000003-41C8-4333-8769-97AD32F9B1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182</c:v>
                </c:pt>
                <c:pt idx="3">
                  <c:v>182</c:v>
                </c:pt>
                <c:pt idx="6">
                  <c:v>183</c:v>
                </c:pt>
                <c:pt idx="9">
                  <c:v>193</c:v>
                </c:pt>
                <c:pt idx="12">
                  <c:v>178</c:v>
                </c:pt>
              </c:numCache>
            </c:numRef>
          </c:val>
          <c:extLst>
            <c:ext xmlns:c16="http://schemas.microsoft.com/office/drawing/2014/chart" uri="{C3380CC4-5D6E-409C-BE32-E72D297353CC}">
              <c16:uniqueId val="{00000004-41C8-4333-8769-97AD32F9B1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C8-4333-8769-97AD32F9B1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C8-4333-8769-97AD32F9B1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801</c:v>
                </c:pt>
                <c:pt idx="3">
                  <c:v>765</c:v>
                </c:pt>
                <c:pt idx="6">
                  <c:v>751</c:v>
                </c:pt>
                <c:pt idx="9">
                  <c:v>784</c:v>
                </c:pt>
                <c:pt idx="12">
                  <c:v>804</c:v>
                </c:pt>
              </c:numCache>
            </c:numRef>
          </c:val>
          <c:extLst>
            <c:ext xmlns:c16="http://schemas.microsoft.com/office/drawing/2014/chart" uri="{C3380CC4-5D6E-409C-BE32-E72D297353CC}">
              <c16:uniqueId val="{00000007-41C8-4333-8769-97AD32F9B1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314</c:v>
                </c:pt>
                <c:pt idx="2">
                  <c:v>#N/A</c:v>
                </c:pt>
                <c:pt idx="3">
                  <c:v>#N/A</c:v>
                </c:pt>
                <c:pt idx="4">
                  <c:v>322</c:v>
                </c:pt>
                <c:pt idx="5">
                  <c:v>#N/A</c:v>
                </c:pt>
                <c:pt idx="6">
                  <c:v>#N/A</c:v>
                </c:pt>
                <c:pt idx="7">
                  <c:v>328</c:v>
                </c:pt>
                <c:pt idx="8">
                  <c:v>#N/A</c:v>
                </c:pt>
                <c:pt idx="9">
                  <c:v>#N/A</c:v>
                </c:pt>
                <c:pt idx="10">
                  <c:v>353</c:v>
                </c:pt>
                <c:pt idx="11">
                  <c:v>#N/A</c:v>
                </c:pt>
                <c:pt idx="12">
                  <c:v>#N/A</c:v>
                </c:pt>
                <c:pt idx="13">
                  <c:v>361</c:v>
                </c:pt>
                <c:pt idx="14">
                  <c:v>#N/A</c:v>
                </c:pt>
              </c:numCache>
            </c:numRef>
          </c:val>
          <c:smooth val="0"/>
          <c:extLst>
            <c:ext xmlns:c16="http://schemas.microsoft.com/office/drawing/2014/chart" uri="{C3380CC4-5D6E-409C-BE32-E72D297353CC}">
              <c16:uniqueId val="{00000008-41C8-4333-8769-97AD32F9B1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7143</c:v>
                </c:pt>
                <c:pt idx="5">
                  <c:v>7092</c:v>
                </c:pt>
                <c:pt idx="8">
                  <c:v>6780</c:v>
                </c:pt>
                <c:pt idx="11">
                  <c:v>6537</c:v>
                </c:pt>
                <c:pt idx="14">
                  <c:v>6584</c:v>
                </c:pt>
              </c:numCache>
            </c:numRef>
          </c:val>
          <c:extLst>
            <c:ext xmlns:c16="http://schemas.microsoft.com/office/drawing/2014/chart" uri="{C3380CC4-5D6E-409C-BE32-E72D297353CC}">
              <c16:uniqueId val="{00000000-EBCA-4489-85A0-E456712913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17</c:v>
                </c:pt>
                <c:pt idx="8">
                  <c:v>30</c:v>
                </c:pt>
                <c:pt idx="11">
                  <c:v>38</c:v>
                </c:pt>
                <c:pt idx="14">
                  <c:v>23</c:v>
                </c:pt>
              </c:numCache>
            </c:numRef>
          </c:val>
          <c:extLst>
            <c:ext xmlns:c16="http://schemas.microsoft.com/office/drawing/2014/chart" uri="{C3380CC4-5D6E-409C-BE32-E72D297353CC}">
              <c16:uniqueId val="{00000001-EBCA-4489-85A0-E456712913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2724</c:v>
                </c:pt>
                <c:pt idx="5">
                  <c:v>3245</c:v>
                </c:pt>
                <c:pt idx="8">
                  <c:v>3531</c:v>
                </c:pt>
                <c:pt idx="11">
                  <c:v>3838</c:v>
                </c:pt>
                <c:pt idx="14">
                  <c:v>4245</c:v>
                </c:pt>
              </c:numCache>
            </c:numRef>
          </c:val>
          <c:extLst>
            <c:ext xmlns:c16="http://schemas.microsoft.com/office/drawing/2014/chart" uri="{C3380CC4-5D6E-409C-BE32-E72D297353CC}">
              <c16:uniqueId val="{00000002-EBCA-4489-85A0-E456712913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CA-4489-85A0-E456712913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CA-4489-85A0-E456712913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CA-4489-85A0-E456712913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1700</c:v>
                </c:pt>
                <c:pt idx="3">
                  <c:v>1656</c:v>
                </c:pt>
                <c:pt idx="6">
                  <c:v>1655</c:v>
                </c:pt>
                <c:pt idx="9">
                  <c:v>1670</c:v>
                </c:pt>
                <c:pt idx="12">
                  <c:v>1657</c:v>
                </c:pt>
              </c:numCache>
            </c:numRef>
          </c:val>
          <c:extLst>
            <c:ext xmlns:c16="http://schemas.microsoft.com/office/drawing/2014/chart" uri="{C3380CC4-5D6E-409C-BE32-E72D297353CC}">
              <c16:uniqueId val="{00000006-EBCA-4489-85A0-E456712913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374</c:v>
                </c:pt>
                <c:pt idx="3">
                  <c:v>354</c:v>
                </c:pt>
                <c:pt idx="6">
                  <c:v>314</c:v>
                </c:pt>
                <c:pt idx="9">
                  <c:v>266</c:v>
                </c:pt>
                <c:pt idx="12">
                  <c:v>224</c:v>
                </c:pt>
              </c:numCache>
            </c:numRef>
          </c:val>
          <c:extLst>
            <c:ext xmlns:c16="http://schemas.microsoft.com/office/drawing/2014/chart" uri="{C3380CC4-5D6E-409C-BE32-E72D297353CC}">
              <c16:uniqueId val="{00000007-EBCA-4489-85A0-E456712913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1939</c:v>
                </c:pt>
                <c:pt idx="3">
                  <c:v>1852</c:v>
                </c:pt>
                <c:pt idx="6">
                  <c:v>1723</c:v>
                </c:pt>
                <c:pt idx="9">
                  <c:v>1612</c:v>
                </c:pt>
                <c:pt idx="12">
                  <c:v>1473</c:v>
                </c:pt>
              </c:numCache>
            </c:numRef>
          </c:val>
          <c:extLst>
            <c:ext xmlns:c16="http://schemas.microsoft.com/office/drawing/2014/chart" uri="{C3380CC4-5D6E-409C-BE32-E72D297353CC}">
              <c16:uniqueId val="{00000008-EBCA-4489-85A0-E456712913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CA-4489-85A0-E456712913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7411</c:v>
                </c:pt>
                <c:pt idx="3">
                  <c:v>7279</c:v>
                </c:pt>
                <c:pt idx="6">
                  <c:v>7137</c:v>
                </c:pt>
                <c:pt idx="9">
                  <c:v>6901</c:v>
                </c:pt>
                <c:pt idx="12">
                  <c:v>6785</c:v>
                </c:pt>
              </c:numCache>
            </c:numRef>
          </c:val>
          <c:extLst>
            <c:ext xmlns:c16="http://schemas.microsoft.com/office/drawing/2014/chart" uri="{C3380CC4-5D6E-409C-BE32-E72D297353CC}">
              <c16:uniqueId val="{0000000A-EBCA-4489-85A0-E456712913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1556</c:v>
                </c:pt>
                <c:pt idx="2">
                  <c:v>#N/A</c:v>
                </c:pt>
                <c:pt idx="3">
                  <c:v>#N/A</c:v>
                </c:pt>
                <c:pt idx="4">
                  <c:v>787</c:v>
                </c:pt>
                <c:pt idx="5">
                  <c:v>#N/A</c:v>
                </c:pt>
                <c:pt idx="6">
                  <c:v>#N/A</c:v>
                </c:pt>
                <c:pt idx="7">
                  <c:v>489</c:v>
                </c:pt>
                <c:pt idx="8">
                  <c:v>#N/A</c:v>
                </c:pt>
                <c:pt idx="9">
                  <c:v>#N/A</c:v>
                </c:pt>
                <c:pt idx="10">
                  <c:v>35</c:v>
                </c:pt>
                <c:pt idx="11">
                  <c:v>#N/A</c:v>
                </c:pt>
                <c:pt idx="12">
                  <c:v>#N/A</c:v>
                </c:pt>
                <c:pt idx="13">
                  <c:v>0</c:v>
                </c:pt>
                <c:pt idx="14">
                  <c:v>#N/A</c:v>
                </c:pt>
              </c:numCache>
            </c:numRef>
          </c:val>
          <c:smooth val="0"/>
          <c:extLst>
            <c:ext xmlns:c16="http://schemas.microsoft.com/office/drawing/2014/chart" uri="{C3380CC4-5D6E-409C-BE32-E72D297353CC}">
              <c16:uniqueId val="{0000000B-EBCA-4489-85A0-E456712913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1899</c:v>
                </c:pt>
                <c:pt idx="1">
                  <c:v>2170</c:v>
                </c:pt>
                <c:pt idx="2">
                  <c:v>1013</c:v>
                </c:pt>
              </c:numCache>
            </c:numRef>
          </c:val>
          <c:extLst>
            <c:ext xmlns:c16="http://schemas.microsoft.com/office/drawing/2014/chart" uri="{C3380CC4-5D6E-409C-BE32-E72D297353CC}">
              <c16:uniqueId val="{00000000-33B9-4516-8443-EBDAFD0FE9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467</c:v>
                </c:pt>
                <c:pt idx="1">
                  <c:v>687</c:v>
                </c:pt>
                <c:pt idx="2">
                  <c:v>957</c:v>
                </c:pt>
              </c:numCache>
            </c:numRef>
          </c:val>
          <c:extLst>
            <c:ext xmlns:c16="http://schemas.microsoft.com/office/drawing/2014/chart" uri="{C3380CC4-5D6E-409C-BE32-E72D297353CC}">
              <c16:uniqueId val="{00000001-33B9-4516-8443-EBDAFD0FE9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468</c:v>
                </c:pt>
                <c:pt idx="1">
                  <c:v>437</c:v>
                </c:pt>
                <c:pt idx="2">
                  <c:v>1858</c:v>
                </c:pt>
              </c:numCache>
            </c:numRef>
          </c:val>
          <c:extLst>
            <c:ext xmlns:c16="http://schemas.microsoft.com/office/drawing/2014/chart" uri="{C3380CC4-5D6E-409C-BE32-E72D297353CC}">
              <c16:uniqueId val="{00000002-33B9-4516-8443-EBDAFD0FE9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11,703
11,577
172.69
11,016,100
10,435,919
421,366
4,710,745
6,785,453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人口減少、高齢化が続いていることに加え、企業誘致も思うように進まず、自主財源となる町税の改善は見込めない状況にあり、低調に推移している。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美土里農園の観光いちご園、ミツマタ群生地、リニューアルを予定している道の駅もてぎなど、今ある観光資源を磨き上げ、連携させながら地域経済の活性化を図るとともに、引き続き雇用確保、移住定住促進に注力し、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145521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0781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94721</xdr:rowOff>
    </xdr:from>
    <xdr:to>
      <xdr:col>23</xdr:col>
      <xdr:colOff>184150</xdr:colOff>
      <xdr:row>44</xdr:row>
      <xdr:rowOff>24871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固定資産税の減少、公債費の増加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により、数値が悪化した。引き続き事務事業の見直し、常態的な補助事業の削減、公債費の削減に努める。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127846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843260"/>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108373</xdr:rowOff>
    </xdr:from>
    <xdr:to>
      <xdr:col>19</xdr:col>
      <xdr:colOff>133350</xdr:colOff>
      <xdr:row>63</xdr:row>
      <xdr:rowOff>41910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223923"/>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108373</xdr:rowOff>
    </xdr:from>
    <xdr:to>
      <xdr:col>15</xdr:col>
      <xdr:colOff>82550</xdr:colOff>
      <xdr:row>63</xdr:row>
      <xdr:rowOff>66040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223923"/>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87630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86739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57573</xdr:rowOff>
    </xdr:from>
    <xdr:to>
      <xdr:col>15</xdr:col>
      <xdr:colOff>133350</xdr:colOff>
      <xdr:row>59</xdr:row>
      <xdr:rowOff>159173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169350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新型コロナ関連事業の物件費減少に伴い、全体額は前年度より減少した。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、人口減少、物価高騰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業務多様化による会計年度任用職員の増加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など、経費の増加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が見込まれることから、雇用管理、物件費削減に努める。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33848</xdr:rowOff>
    </xdr:from>
    <xdr:to>
      <xdr:col>23</xdr:col>
      <xdr:colOff>133350</xdr:colOff>
      <xdr:row>82</xdr:row>
      <xdr:rowOff>42269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092748"/>
          <a:ext cx="8382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10156</xdr:rowOff>
    </xdr:from>
    <xdr:to>
      <xdr:col>19</xdr:col>
      <xdr:colOff>133350</xdr:colOff>
      <xdr:row>82</xdr:row>
      <xdr:rowOff>42269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069056"/>
          <a:ext cx="8890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159302</xdr:rowOff>
    </xdr:from>
    <xdr:to>
      <xdr:col>15</xdr:col>
      <xdr:colOff>82550</xdr:colOff>
      <xdr:row>82</xdr:row>
      <xdr:rowOff>10156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46752"/>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111545</xdr:rowOff>
    </xdr:from>
    <xdr:to>
      <xdr:col>11</xdr:col>
      <xdr:colOff>31750</xdr:colOff>
      <xdr:row>81</xdr:row>
      <xdr:rowOff>159302</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998995"/>
          <a:ext cx="889000" cy="4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154498</xdr:rowOff>
    </xdr:from>
    <xdr:to>
      <xdr:col>23</xdr:col>
      <xdr:colOff>184150</xdr:colOff>
      <xdr:row>82</xdr:row>
      <xdr:rowOff>84648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171025</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162919</xdr:rowOff>
    </xdr:from>
    <xdr:to>
      <xdr:col>19</xdr:col>
      <xdr:colOff>184150</xdr:colOff>
      <xdr:row>82</xdr:row>
      <xdr:rowOff>93069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103246</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81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130806</xdr:rowOff>
    </xdr:from>
    <xdr:to>
      <xdr:col>15</xdr:col>
      <xdr:colOff>133350</xdr:colOff>
      <xdr:row>82</xdr:row>
      <xdr:rowOff>60956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71133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8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108502</xdr:rowOff>
    </xdr:from>
    <xdr:to>
      <xdr:col>11</xdr:col>
      <xdr:colOff>82550</xdr:colOff>
      <xdr:row>82</xdr:row>
      <xdr:rowOff>38652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48829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6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60745</xdr:rowOff>
    </xdr:from>
    <xdr:to>
      <xdr:col>7</xdr:col>
      <xdr:colOff>31750</xdr:colOff>
      <xdr:row>81</xdr:row>
      <xdr:rowOff>162345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71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前年度から横ばいである。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人事評価制度により、職種、職責、能力に応じた給与体系の確立に努め、適正化を図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45055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48463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45055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48807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33564</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職員数は類似団体を下回っているが、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な定員管理に取り組んでいく。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79405</xdr:rowOff>
    </xdr:from>
    <xdr:to>
      <xdr:col>81</xdr:col>
      <xdr:colOff>44450</xdr:colOff>
      <xdr:row>60</xdr:row>
      <xdr:rowOff>95492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36640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61020</xdr:rowOff>
    </xdr:from>
    <xdr:to>
      <xdr:col>77</xdr:col>
      <xdr:colOff>44450</xdr:colOff>
      <xdr:row>60</xdr:row>
      <xdr:rowOff>79405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34802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34592</xdr:rowOff>
    </xdr:from>
    <xdr:to>
      <xdr:col>72</xdr:col>
      <xdr:colOff>203200</xdr:colOff>
      <xdr:row>60</xdr:row>
      <xdr:rowOff>61020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32159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20804</xdr:rowOff>
    </xdr:from>
    <xdr:to>
      <xdr:col>68</xdr:col>
      <xdr:colOff>152400</xdr:colOff>
      <xdr:row>60</xdr:row>
      <xdr:rowOff>34592</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30780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44692</xdr:rowOff>
    </xdr:from>
    <xdr:to>
      <xdr:col>81</xdr:col>
      <xdr:colOff>95250</xdr:colOff>
      <xdr:row>60</xdr:row>
      <xdr:rowOff>146292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61219</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17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28605</xdr:rowOff>
    </xdr:from>
    <xdr:to>
      <xdr:col>77</xdr:col>
      <xdr:colOff>95250</xdr:colOff>
      <xdr:row>60</xdr:row>
      <xdr:rowOff>130205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140382</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08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10220</xdr:rowOff>
    </xdr:from>
    <xdr:to>
      <xdr:col>73</xdr:col>
      <xdr:colOff>44450</xdr:colOff>
      <xdr:row>60</xdr:row>
      <xdr:rowOff>111820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2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121997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06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155242</xdr:rowOff>
    </xdr:from>
    <xdr:to>
      <xdr:col>68</xdr:col>
      <xdr:colOff>203200</xdr:colOff>
      <xdr:row>60</xdr:row>
      <xdr:rowOff>85392</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95569</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141454</xdr:rowOff>
    </xdr:from>
    <xdr:to>
      <xdr:col>64</xdr:col>
      <xdr:colOff>152400</xdr:colOff>
      <xdr:row>60</xdr:row>
      <xdr:rowOff>71604</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81781</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類似団体の平均を下回ったものの、主に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元年度補助災害復旧事業債、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ソフト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が始まったことにより、前年度に比べ数値は悪化した。今後も過疎対策事業債、災害復旧事業債などの償還が始まり、比率の増加が見込まれることから、事業を精査し借り入れの抑制に努め、残高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66675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36513</xdr:rowOff>
    </xdr:from>
    <xdr:to>
      <xdr:col>77</xdr:col>
      <xdr:colOff>44450</xdr:colOff>
      <xdr:row>40</xdr:row>
      <xdr:rowOff>46567</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68945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36513</xdr:rowOff>
    </xdr:from>
    <xdr:to>
      <xdr:col>72</xdr:col>
      <xdr:colOff>203200</xdr:colOff>
      <xdr:row>40</xdr:row>
      <xdr:rowOff>96838</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8945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96838</xdr:rowOff>
    </xdr:from>
    <xdr:to>
      <xdr:col>68</xdr:col>
      <xdr:colOff>152400</xdr:colOff>
      <xdr:row>41</xdr:row>
      <xdr:rowOff>5821</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9548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32402</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157163</xdr:rowOff>
    </xdr:from>
    <xdr:to>
      <xdr:col>73</xdr:col>
      <xdr:colOff>44450</xdr:colOff>
      <xdr:row>40</xdr:row>
      <xdr:rowOff>87313</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97490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46038</xdr:rowOff>
    </xdr:from>
    <xdr:to>
      <xdr:col>68</xdr:col>
      <xdr:colOff>203200</xdr:colOff>
      <xdr:row>40</xdr:row>
      <xdr:rowOff>147638</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132415</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126471</xdr:rowOff>
    </xdr:from>
    <xdr:to>
      <xdr:col>64</xdr:col>
      <xdr:colOff>152400</xdr:colOff>
      <xdr:row>41</xdr:row>
      <xdr:rowOff>56621</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41398</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主に地方債の現在高が減少したこと、充当可能な基金の残高が増加したことにより、数値が改善した。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しかし、今後有機物リサイクルセンター美土里館の改修や道の駅もてぎのリニューアルなど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大規模事業を予定して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の取り崩し、地方債の借り入れ増加が見込まれる。引き続き、基金の積み立て、交付税措置のある有利な地方債の活用など、将来負担の軽減に努める。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93557</xdr:rowOff>
    </xdr:from>
    <xdr:to>
      <xdr:col>77</xdr:col>
      <xdr:colOff>44450</xdr:colOff>
      <xdr:row>14</xdr:row>
      <xdr:rowOff>46204</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5290800" y="232240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46204</xdr:rowOff>
    </xdr:from>
    <xdr:to>
      <xdr:col>72</xdr:col>
      <xdr:colOff>203200</xdr:colOff>
      <xdr:row>14</xdr:row>
      <xdr:rowOff>143873</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4401800" y="2446504"/>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143873</xdr:rowOff>
    </xdr:from>
    <xdr:to>
      <xdr:col>68</xdr:col>
      <xdr:colOff>152400</xdr:colOff>
      <xdr:row>16</xdr:row>
      <xdr:rowOff>49167</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flipV="1">
          <a:off x="13512800" y="254417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8" name="フローチャート: 判断 467">
          <a:extLst>
            <a:ext uri="{FF2B5EF4-FFF2-40B4-BE49-F238E27FC236}">
              <a16:creationId xmlns:a16="http://schemas.microsoft.com/office/drawing/2014/main" id="{00000000-0008-0000-0300-0000D4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47067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61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0" name="フローチャート: 判断 469">
          <a:extLst>
            <a:ext uri="{FF2B5EF4-FFF2-40B4-BE49-F238E27FC236}">
              <a16:creationId xmlns:a16="http://schemas.microsoft.com/office/drawing/2014/main" id="{00000000-0008-0000-0300-0000D6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42757</xdr:rowOff>
    </xdr:from>
    <xdr:to>
      <xdr:col>77</xdr:col>
      <xdr:colOff>95250</xdr:colOff>
      <xdr:row>13</xdr:row>
      <xdr:rowOff>144357</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6129000" y="22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129134</xdr:rowOff>
    </xdr:from>
    <xdr:ext cx="7366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5798800" y="235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166854</xdr:rowOff>
    </xdr:from>
    <xdr:to>
      <xdr:col>73</xdr:col>
      <xdr:colOff>44450</xdr:colOff>
      <xdr:row>14</xdr:row>
      <xdr:rowOff>97004</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5240000" y="23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81781</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909800" y="248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93073</xdr:rowOff>
    </xdr:from>
    <xdr:to>
      <xdr:col>68</xdr:col>
      <xdr:colOff>203200</xdr:colOff>
      <xdr:row>15</xdr:row>
      <xdr:rowOff>23223</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4351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33400</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4020800" y="226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169817</xdr:rowOff>
    </xdr:from>
    <xdr:to>
      <xdr:col>64</xdr:col>
      <xdr:colOff>152400</xdr:colOff>
      <xdr:row>16</xdr:row>
      <xdr:rowOff>99967</xdr:rowOff>
    </xdr:to>
    <xdr:sp macro="" textlink="">
      <xdr:nvSpPr>
        <xdr:cNvPr id="483" name="楕円 482">
          <a:extLst>
            <a:ext uri="{FF2B5EF4-FFF2-40B4-BE49-F238E27FC236}">
              <a16:creationId xmlns:a16="http://schemas.microsoft.com/office/drawing/2014/main" id="{00000000-0008-0000-0300-0000E3010000}"/>
            </a:ext>
          </a:extLst>
        </xdr:cNvPr>
        <xdr:cNvSpPr/>
      </xdr:nvSpPr>
      <xdr:spPr>
        <a:xfrm>
          <a:off x="13462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84744</xdr:rowOff>
    </xdr:from>
    <xdr:ext cx="762000" cy="259045"/>
    <xdr:sp macro="" textlink="">
      <xdr:nvSpPr>
        <xdr:cNvPr id="484" name="テキスト ボックス 483">
          <a:extLst>
            <a:ext uri="{FF2B5EF4-FFF2-40B4-BE49-F238E27FC236}">
              <a16:creationId xmlns:a16="http://schemas.microsoft.com/office/drawing/2014/main" id="{00000000-0008-0000-0300-0000E4010000}"/>
            </a:ext>
          </a:extLst>
        </xdr:cNvPr>
        <xdr:cNvSpPr txBox="1"/>
      </xdr:nvSpPr>
      <xdr:spPr>
        <a:xfrm>
          <a:off x="13131800" y="2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11,703
11,577
172.69
11,016,100
10,435,919
421,366
4,710,745
6,785,453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会計年度任用職員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したものの、職員全体の人件費としては横ばいとなった。しかし、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経常的な収入増加の見込みはな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雇用管理等により人件費の抑制を図りながら、引き続き数値改善に努める。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2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前年度から横ばいとなったが、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施設の老朽化が進んでおり、今後も修繕、点検等の費用が増加する見込みである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引き続き歳出削減に取り組む。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75565</xdr:rowOff>
    </xdr:from>
    <xdr:to>
      <xdr:col>82</xdr:col>
      <xdr:colOff>107950</xdr:colOff>
      <xdr:row>16</xdr:row>
      <xdr:rowOff>75565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18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121285</xdr:rowOff>
    </xdr:from>
    <xdr:to>
      <xdr:col>78</xdr:col>
      <xdr:colOff>69850</xdr:colOff>
      <xdr:row>16</xdr:row>
      <xdr:rowOff>75565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9303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121285</xdr:rowOff>
    </xdr:from>
    <xdr:to>
      <xdr:col>73</xdr:col>
      <xdr:colOff>180975</xdr:colOff>
      <xdr:row>16</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9303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52705</xdr:rowOff>
    </xdr:from>
    <xdr:to>
      <xdr:col>69</xdr:col>
      <xdr:colOff>92075</xdr:colOff>
      <xdr:row>16</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95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24765</xdr:rowOff>
    </xdr:from>
    <xdr:to>
      <xdr:col>82</xdr:col>
      <xdr:colOff>158750</xdr:colOff>
      <xdr:row>16</xdr:row>
      <xdr:rowOff>126365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168292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24765</xdr:rowOff>
    </xdr:from>
    <xdr:to>
      <xdr:col>78</xdr:col>
      <xdr:colOff>120650</xdr:colOff>
      <xdr:row>16</xdr:row>
      <xdr:rowOff>126365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111142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54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70485</xdr:rowOff>
    </xdr:from>
    <xdr:to>
      <xdr:col>74</xdr:col>
      <xdr:colOff>31750</xdr:colOff>
      <xdr:row>16</xdr:row>
      <xdr:rowOff>635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156862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19050</xdr:rowOff>
    </xdr:from>
    <xdr:to>
      <xdr:col>69</xdr:col>
      <xdr:colOff>142875</xdr:colOff>
      <xdr:row>16</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xdr:rowOff>
    </xdr:from>
    <xdr:to>
      <xdr:col>65</xdr:col>
      <xdr:colOff>53975</xdr:colOff>
      <xdr:row>16</xdr:row>
      <xdr:rowOff>103505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88282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物価高騰支援給付事業実施により、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数値は悪化した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今後も社会保障制度改革等の影響を受け、経費の増加が予測されるため、財政を圧迫しないよう適正なサービス提供に努める。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234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281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下水道事業への繰出金の性質変更により、数値は改善した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負担適正化を図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るなど計画的に費用を計上し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、普通会計の負担軽減に取り組む。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57</xdr:row>
      <xdr:rowOff>156935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683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156935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009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57</xdr:row>
      <xdr:rowOff>135165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009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167822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下水道事業が法適用になったことに伴い、これまで繰出金としていた経費の性質を補助金に変更したことにより、数値は悪化した。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町の補助事業については、今後も事業の目的、効果、必要性を十分に検討し、縮減に取り組む。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xdr:rowOff>
    </xdr:from>
    <xdr:to>
      <xdr:col>82</xdr:col>
      <xdr:colOff>107950</xdr:colOff>
      <xdr:row>38</xdr:row>
      <xdr:rowOff>22225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75375"/>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3175</xdr:rowOff>
    </xdr:from>
    <xdr:to>
      <xdr:col>78</xdr:col>
      <xdr:colOff>69850</xdr:colOff>
      <xdr:row>36</xdr:row>
      <xdr:rowOff>41275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75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79375</xdr:rowOff>
    </xdr:from>
    <xdr:to>
      <xdr:col>73</xdr:col>
      <xdr:colOff>180975</xdr:colOff>
      <xdr:row>36</xdr:row>
      <xdr:rowOff>41275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801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41275</xdr:rowOff>
    </xdr:from>
    <xdr:to>
      <xdr:col>69</xdr:col>
      <xdr:colOff>92075</xdr:colOff>
      <xdr:row>35</xdr:row>
      <xdr:rowOff>79375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042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95902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9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142875</xdr:rowOff>
    </xdr:from>
    <xdr:to>
      <xdr:col>82</xdr:col>
      <xdr:colOff>158750</xdr:colOff>
      <xdr:row>38</xdr:row>
      <xdr:rowOff>73025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114952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123825</xdr:rowOff>
    </xdr:from>
    <xdr:to>
      <xdr:col>78</xdr:col>
      <xdr:colOff>120650</xdr:colOff>
      <xdr:row>36</xdr:row>
      <xdr:rowOff>53975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64152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9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161925</xdr:rowOff>
    </xdr:from>
    <xdr:to>
      <xdr:col>74</xdr:col>
      <xdr:colOff>31750</xdr:colOff>
      <xdr:row>36</xdr:row>
      <xdr:rowOff>92075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76852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28575</xdr:rowOff>
    </xdr:from>
    <xdr:to>
      <xdr:col>69</xdr:col>
      <xdr:colOff>142875</xdr:colOff>
      <xdr:row>35</xdr:row>
      <xdr:rowOff>130175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140352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161925</xdr:rowOff>
    </xdr:from>
    <xdr:to>
      <xdr:col>65</xdr:col>
      <xdr:colOff>53975</xdr:colOff>
      <xdr:row>35</xdr:row>
      <xdr:rowOff>92075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102252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元年度補助災害復旧事業債、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ソフト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の償還が始まったことにより、前年度に比べ経費が増加した。今後も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災害復旧事業や過疎対策事業などの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償還が始まり、増加する見込みである。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事業を精査し借り入れの抑制に努め、費用縮減に取り組む。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156718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400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66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147574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66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78</xdr:row>
      <xdr:rowOff>30987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492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ポイント下回った。人件費、物件費の抑制に努めるとともに、維持補修費、社会保障費増に伴う扶助費の増加に対応できるよう、事業の必要性や優先度を考慮しながら事務事業を遂行していく。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156718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3035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77</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5146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77</xdr:row>
      <xdr:rowOff>33274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5146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88137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349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152830</xdr:rowOff>
    </xdr:from>
    <xdr:to>
      <xdr:col>29</xdr:col>
      <xdr:colOff>127000</xdr:colOff>
      <xdr:row>18</xdr:row>
      <xdr:rowOff>60266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5105"/>
          <a:ext cx="647700" cy="78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60266</xdr:rowOff>
    </xdr:from>
    <xdr:to>
      <xdr:col>26</xdr:col>
      <xdr:colOff>50800</xdr:colOff>
      <xdr:row>18</xdr:row>
      <xdr:rowOff>85112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93991"/>
          <a:ext cx="698500" cy="2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85112</xdr:rowOff>
    </xdr:from>
    <xdr:to>
      <xdr:col>22</xdr:col>
      <xdr:colOff>114300</xdr:colOff>
      <xdr:row>18</xdr:row>
      <xdr:rowOff>133830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8837"/>
          <a:ext cx="698500" cy="4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124496</xdr:rowOff>
    </xdr:from>
    <xdr:to>
      <xdr:col>18</xdr:col>
      <xdr:colOff>177800</xdr:colOff>
      <xdr:row>18</xdr:row>
      <xdr:rowOff>133830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58221"/>
          <a:ext cx="698500" cy="9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102030</xdr:rowOff>
    </xdr:from>
    <xdr:to>
      <xdr:col>29</xdr:col>
      <xdr:colOff>177800</xdr:colOff>
      <xdr:row>18</xdr:row>
      <xdr:rowOff>32180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74107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9466</xdr:rowOff>
    </xdr:from>
    <xdr:to>
      <xdr:col>26</xdr:col>
      <xdr:colOff>101600</xdr:colOff>
      <xdr:row>18</xdr:row>
      <xdr:rowOff>111066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43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95843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9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34312</xdr:rowOff>
    </xdr:from>
    <xdr:to>
      <xdr:col>22</xdr:col>
      <xdr:colOff>165100</xdr:colOff>
      <xdr:row>18</xdr:row>
      <xdr:rowOff>135912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120689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83030</xdr:rowOff>
    </xdr:from>
    <xdr:to>
      <xdr:col>19</xdr:col>
      <xdr:colOff>38100</xdr:colOff>
      <xdr:row>19</xdr:row>
      <xdr:rowOff>13180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169407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73696</xdr:rowOff>
    </xdr:from>
    <xdr:to>
      <xdr:col>15</xdr:col>
      <xdr:colOff>101600</xdr:colOff>
      <xdr:row>19</xdr:row>
      <xdr:rowOff>3846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160073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163439</xdr:rowOff>
    </xdr:from>
    <xdr:to>
      <xdr:col>29</xdr:col>
      <xdr:colOff>127000</xdr:colOff>
      <xdr:row>35</xdr:row>
      <xdr:rowOff>198826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73789"/>
          <a:ext cx="647700" cy="3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148216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8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198826</xdr:rowOff>
    </xdr:from>
    <xdr:to>
      <xdr:col>26</xdr:col>
      <xdr:colOff>50800</xdr:colOff>
      <xdr:row>35</xdr:row>
      <xdr:rowOff>255199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09176"/>
          <a:ext cx="698500" cy="56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255199</xdr:rowOff>
    </xdr:from>
    <xdr:to>
      <xdr:col>22</xdr:col>
      <xdr:colOff>114300</xdr:colOff>
      <xdr:row>35</xdr:row>
      <xdr:rowOff>278699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65549"/>
          <a:ext cx="698500" cy="23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278699</xdr:rowOff>
    </xdr:from>
    <xdr:to>
      <xdr:col>18</xdr:col>
      <xdr:colOff>177800</xdr:colOff>
      <xdr:row>35</xdr:row>
      <xdr:rowOff>307068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89049"/>
          <a:ext cx="698500" cy="28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112639</xdr:rowOff>
    </xdr:from>
    <xdr:to>
      <xdr:col>29</xdr:col>
      <xdr:colOff>177800</xdr:colOff>
      <xdr:row>35</xdr:row>
      <xdr:rowOff>214239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2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300616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6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148026</xdr:rowOff>
    </xdr:from>
    <xdr:to>
      <xdr:col>26</xdr:col>
      <xdr:colOff>101600</xdr:colOff>
      <xdr:row>35</xdr:row>
      <xdr:rowOff>249626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5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259803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2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204399</xdr:rowOff>
    </xdr:from>
    <xdr:to>
      <xdr:col>22</xdr:col>
      <xdr:colOff>165100</xdr:colOff>
      <xdr:row>35</xdr:row>
      <xdr:rowOff>305999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290776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0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227899</xdr:rowOff>
    </xdr:from>
    <xdr:to>
      <xdr:col>19</xdr:col>
      <xdr:colOff>38100</xdr:colOff>
      <xdr:row>35</xdr:row>
      <xdr:rowOff>329499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3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339676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0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256268</xdr:rowOff>
    </xdr:from>
    <xdr:to>
      <xdr:col>15</xdr:col>
      <xdr:colOff>101600</xdr:colOff>
      <xdr:row>36</xdr:row>
      <xdr:rowOff>14968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6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342645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5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11,703
11,577
172.69
11,016,100
10,435,919
421,366
4,710,745
6,785,453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30074</xdr:rowOff>
    </xdr:from>
    <xdr:to>
      <xdr:col>24</xdr:col>
      <xdr:colOff>63500</xdr:colOff>
      <xdr:row>36</xdr:row>
      <xdr:rowOff>69152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2274"/>
          <a:ext cx="8382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69152</xdr:rowOff>
    </xdr:from>
    <xdr:to>
      <xdr:col>19</xdr:col>
      <xdr:colOff>177800</xdr:colOff>
      <xdr:row>36</xdr:row>
      <xdr:rowOff>108750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1352"/>
          <a:ext cx="889000" cy="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108750</xdr:rowOff>
    </xdr:from>
    <xdr:to>
      <xdr:col>15</xdr:col>
      <xdr:colOff>50800</xdr:colOff>
      <xdr:row>37</xdr:row>
      <xdr:rowOff>26327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0950"/>
          <a:ext cx="889000" cy="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17551</xdr:rowOff>
    </xdr:from>
    <xdr:to>
      <xdr:col>10</xdr:col>
      <xdr:colOff>114300</xdr:colOff>
      <xdr:row>37</xdr:row>
      <xdr:rowOff>26327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1201"/>
          <a:ext cx="8890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150724</xdr:rowOff>
    </xdr:from>
    <xdr:to>
      <xdr:col>24</xdr:col>
      <xdr:colOff>114300</xdr:colOff>
      <xdr:row>36</xdr:row>
      <xdr:rowOff>80874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129151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18352</xdr:rowOff>
    </xdr:from>
    <xdr:to>
      <xdr:col>20</xdr:col>
      <xdr:colOff>38100</xdr:colOff>
      <xdr:row>36</xdr:row>
      <xdr:rowOff>119952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111079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57950</xdr:rowOff>
    </xdr:from>
    <xdr:to>
      <xdr:col>15</xdr:col>
      <xdr:colOff>101600</xdr:colOff>
      <xdr:row>36</xdr:row>
      <xdr:rowOff>159550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150677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146977</xdr:rowOff>
    </xdr:from>
    <xdr:to>
      <xdr:col>10</xdr:col>
      <xdr:colOff>165100</xdr:colOff>
      <xdr:row>37</xdr:row>
      <xdr:rowOff>77127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68254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138201</xdr:rowOff>
    </xdr:from>
    <xdr:to>
      <xdr:col>6</xdr:col>
      <xdr:colOff>38100</xdr:colOff>
      <xdr:row>37</xdr:row>
      <xdr:rowOff>68351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84878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159482</xdr:rowOff>
    </xdr:from>
    <xdr:to>
      <xdr:col>24</xdr:col>
      <xdr:colOff>63500</xdr:colOff>
      <xdr:row>57</xdr:row>
      <xdr:rowOff>12957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0682"/>
          <a:ext cx="838200" cy="2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159482</xdr:rowOff>
    </xdr:from>
    <xdr:to>
      <xdr:col>19</xdr:col>
      <xdr:colOff>177800</xdr:colOff>
      <xdr:row>56</xdr:row>
      <xdr:rowOff>170995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0682"/>
          <a:ext cx="8890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170995</xdr:rowOff>
    </xdr:from>
    <xdr:to>
      <xdr:col>15</xdr:col>
      <xdr:colOff>50800</xdr:colOff>
      <xdr:row>57</xdr:row>
      <xdr:rowOff>3287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72195"/>
          <a:ext cx="8890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3287</xdr:rowOff>
    </xdr:from>
    <xdr:to>
      <xdr:col>10</xdr:col>
      <xdr:colOff>114300</xdr:colOff>
      <xdr:row>57</xdr:row>
      <xdr:rowOff>52340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75937"/>
          <a:ext cx="8890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133607</xdr:rowOff>
    </xdr:from>
    <xdr:to>
      <xdr:col>24</xdr:col>
      <xdr:colOff>114300</xdr:colOff>
      <xdr:row>57</xdr:row>
      <xdr:rowOff>63757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112034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108682</xdr:rowOff>
    </xdr:from>
    <xdr:to>
      <xdr:col>20</xdr:col>
      <xdr:colOff>38100</xdr:colOff>
      <xdr:row>57</xdr:row>
      <xdr:rowOff>38832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55359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8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120195</xdr:rowOff>
    </xdr:from>
    <xdr:to>
      <xdr:col>15</xdr:col>
      <xdr:colOff>101600</xdr:colOff>
      <xdr:row>57</xdr:row>
      <xdr:rowOff>50345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66872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9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123937</xdr:rowOff>
    </xdr:from>
    <xdr:to>
      <xdr:col>10</xdr:col>
      <xdr:colOff>165100</xdr:colOff>
      <xdr:row>57</xdr:row>
      <xdr:rowOff>54087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70614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0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1540</xdr:rowOff>
    </xdr:from>
    <xdr:to>
      <xdr:col>6</xdr:col>
      <xdr:colOff>38100</xdr:colOff>
      <xdr:row>57</xdr:row>
      <xdr:rowOff>103140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94267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254</xdr:rowOff>
    </xdr:from>
    <xdr:to>
      <xdr:col>24</xdr:col>
      <xdr:colOff>63500</xdr:colOff>
      <xdr:row>78</xdr:row>
      <xdr:rowOff>41554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73354"/>
          <a:ext cx="8382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254</xdr:rowOff>
    </xdr:from>
    <xdr:to>
      <xdr:col>19</xdr:col>
      <xdr:colOff>177800</xdr:colOff>
      <xdr:row>78</xdr:row>
      <xdr:rowOff>121602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73354"/>
          <a:ext cx="889000" cy="1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80302</xdr:rowOff>
    </xdr:from>
    <xdr:to>
      <xdr:col>15</xdr:col>
      <xdr:colOff>50800</xdr:colOff>
      <xdr:row>78</xdr:row>
      <xdr:rowOff>121602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53402"/>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80302</xdr:rowOff>
    </xdr:from>
    <xdr:to>
      <xdr:col>10</xdr:col>
      <xdr:colOff>114300</xdr:colOff>
      <xdr:row>78</xdr:row>
      <xdr:rowOff>81217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5340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162204</xdr:rowOff>
    </xdr:from>
    <xdr:to>
      <xdr:col>24</xdr:col>
      <xdr:colOff>114300</xdr:colOff>
      <xdr:row>78</xdr:row>
      <xdr:rowOff>92354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140631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120904</xdr:rowOff>
    </xdr:from>
    <xdr:to>
      <xdr:col>20</xdr:col>
      <xdr:colOff>38100</xdr:colOff>
      <xdr:row>78</xdr:row>
      <xdr:rowOff>51054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42181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70802</xdr:rowOff>
    </xdr:from>
    <xdr:to>
      <xdr:col>15</xdr:col>
      <xdr:colOff>101600</xdr:colOff>
      <xdr:row>79</xdr:row>
      <xdr:rowOff>952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163529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3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29502</xdr:rowOff>
    </xdr:from>
    <xdr:to>
      <xdr:col>10</xdr:col>
      <xdr:colOff>165100</xdr:colOff>
      <xdr:row>78</xdr:row>
      <xdr:rowOff>131102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122229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30417</xdr:rowOff>
    </xdr:from>
    <xdr:to>
      <xdr:col>6</xdr:col>
      <xdr:colOff>38100</xdr:colOff>
      <xdr:row>78</xdr:row>
      <xdr:rowOff>132017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123144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9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103271</xdr:rowOff>
    </xdr:from>
    <xdr:to>
      <xdr:col>24</xdr:col>
      <xdr:colOff>63500</xdr:colOff>
      <xdr:row>97</xdr:row>
      <xdr:rowOff>59609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62471"/>
          <a:ext cx="8382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13545</xdr:rowOff>
    </xdr:from>
    <xdr:to>
      <xdr:col>19</xdr:col>
      <xdr:colOff>177800</xdr:colOff>
      <xdr:row>97</xdr:row>
      <xdr:rowOff>59609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72745"/>
          <a:ext cx="889000" cy="2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13545</xdr:rowOff>
    </xdr:from>
    <xdr:to>
      <xdr:col>15</xdr:col>
      <xdr:colOff>50800</xdr:colOff>
      <xdr:row>96</xdr:row>
      <xdr:rowOff>84722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72745"/>
          <a:ext cx="889000" cy="7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84722</xdr:rowOff>
    </xdr:from>
    <xdr:to>
      <xdr:col>10</xdr:col>
      <xdr:colOff>114300</xdr:colOff>
      <xdr:row>96</xdr:row>
      <xdr:rowOff>96217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43922"/>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52471</xdr:rowOff>
    </xdr:from>
    <xdr:to>
      <xdr:col>24</xdr:col>
      <xdr:colOff>114300</xdr:colOff>
      <xdr:row>96</xdr:row>
      <xdr:rowOff>154071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30898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8809</xdr:rowOff>
    </xdr:from>
    <xdr:to>
      <xdr:col>20</xdr:col>
      <xdr:colOff>38100</xdr:colOff>
      <xdr:row>97</xdr:row>
      <xdr:rowOff>110409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101536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134195</xdr:rowOff>
    </xdr:from>
    <xdr:to>
      <xdr:col>15</xdr:col>
      <xdr:colOff>101600</xdr:colOff>
      <xdr:row>96</xdr:row>
      <xdr:rowOff>64345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55472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33922</xdr:rowOff>
    </xdr:from>
    <xdr:to>
      <xdr:col>10</xdr:col>
      <xdr:colOff>165100</xdr:colOff>
      <xdr:row>96</xdr:row>
      <xdr:rowOff>135522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152049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45417</xdr:rowOff>
    </xdr:from>
    <xdr:to>
      <xdr:col>6</xdr:col>
      <xdr:colOff>38100</xdr:colOff>
      <xdr:row>96</xdr:row>
      <xdr:rowOff>147017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163544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7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105280</xdr:rowOff>
    </xdr:from>
    <xdr:to>
      <xdr:col>55</xdr:col>
      <xdr:colOff>0</xdr:colOff>
      <xdr:row>36</xdr:row>
      <xdr:rowOff>142592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77480"/>
          <a:ext cx="8382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142592</xdr:rowOff>
    </xdr:from>
    <xdr:to>
      <xdr:col>50</xdr:col>
      <xdr:colOff>114300</xdr:colOff>
      <xdr:row>37</xdr:row>
      <xdr:rowOff>27408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14792"/>
          <a:ext cx="889000" cy="5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25160</xdr:rowOff>
    </xdr:from>
    <xdr:to>
      <xdr:col>45</xdr:col>
      <xdr:colOff>177800</xdr:colOff>
      <xdr:row>37</xdr:row>
      <xdr:rowOff>27408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25910"/>
          <a:ext cx="889000" cy="3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25160</xdr:rowOff>
    </xdr:from>
    <xdr:to>
      <xdr:col>41</xdr:col>
      <xdr:colOff>50800</xdr:colOff>
      <xdr:row>37</xdr:row>
      <xdr:rowOff>132362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25910"/>
          <a:ext cx="889000" cy="4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54480</xdr:rowOff>
    </xdr:from>
    <xdr:to>
      <xdr:col>55</xdr:col>
      <xdr:colOff>50800</xdr:colOff>
      <xdr:row>36</xdr:row>
      <xdr:rowOff>156080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32907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91792</xdr:rowOff>
    </xdr:from>
    <xdr:to>
      <xdr:col>50</xdr:col>
      <xdr:colOff>165100</xdr:colOff>
      <xdr:row>37</xdr:row>
      <xdr:rowOff>21942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13069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5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148058</xdr:rowOff>
    </xdr:from>
    <xdr:to>
      <xdr:col>46</xdr:col>
      <xdr:colOff>38100</xdr:colOff>
      <xdr:row>37</xdr:row>
      <xdr:rowOff>78208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69335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145810</xdr:rowOff>
    </xdr:from>
    <xdr:to>
      <xdr:col>41</xdr:col>
      <xdr:colOff>101600</xdr:colOff>
      <xdr:row>35</xdr:row>
      <xdr:rowOff>75960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7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67087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81562</xdr:rowOff>
    </xdr:from>
    <xdr:to>
      <xdr:col>36</xdr:col>
      <xdr:colOff>165100</xdr:colOff>
      <xdr:row>38</xdr:row>
      <xdr:rowOff>11712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2839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47277</xdr:rowOff>
    </xdr:from>
    <xdr:to>
      <xdr:col>55</xdr:col>
      <xdr:colOff>0</xdr:colOff>
      <xdr:row>57</xdr:row>
      <xdr:rowOff>99066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48477"/>
          <a:ext cx="838200" cy="2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99066</xdr:rowOff>
    </xdr:from>
    <xdr:to>
      <xdr:col>50</xdr:col>
      <xdr:colOff>114300</xdr:colOff>
      <xdr:row>58</xdr:row>
      <xdr:rowOff>219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71716"/>
          <a:ext cx="889000" cy="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146985</xdr:rowOff>
    </xdr:from>
    <xdr:to>
      <xdr:col>45</xdr:col>
      <xdr:colOff>177800</xdr:colOff>
      <xdr:row>58</xdr:row>
      <xdr:rowOff>219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19635"/>
          <a:ext cx="889000" cy="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146985</xdr:rowOff>
    </xdr:from>
    <xdr:to>
      <xdr:col>41</xdr:col>
      <xdr:colOff>50800</xdr:colOff>
      <xdr:row>58</xdr:row>
      <xdr:rowOff>29641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19635"/>
          <a:ext cx="889000" cy="5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167927</xdr:rowOff>
    </xdr:from>
    <xdr:to>
      <xdr:col>55</xdr:col>
      <xdr:colOff>50800</xdr:colOff>
      <xdr:row>56</xdr:row>
      <xdr:rowOff>98077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19354</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4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48266</xdr:rowOff>
    </xdr:from>
    <xdr:to>
      <xdr:col>50</xdr:col>
      <xdr:colOff>165100</xdr:colOff>
      <xdr:row>57</xdr:row>
      <xdr:rowOff>149866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1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120869</xdr:rowOff>
    </xdr:from>
    <xdr:to>
      <xdr:col>46</xdr:col>
      <xdr:colOff>38100</xdr:colOff>
      <xdr:row>58</xdr:row>
      <xdr:rowOff>51019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42146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8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96185</xdr:rowOff>
    </xdr:from>
    <xdr:to>
      <xdr:col>41</xdr:col>
      <xdr:colOff>101600</xdr:colOff>
      <xdr:row>58</xdr:row>
      <xdr:rowOff>26335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17462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6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150291</xdr:rowOff>
    </xdr:from>
    <xdr:to>
      <xdr:col>36</xdr:col>
      <xdr:colOff>165100</xdr:colOff>
      <xdr:row>58</xdr:row>
      <xdr:rowOff>80441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71568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1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123898</xdr:rowOff>
    </xdr:from>
    <xdr:to>
      <xdr:col>55</xdr:col>
      <xdr:colOff>0</xdr:colOff>
      <xdr:row>77</xdr:row>
      <xdr:rowOff>168373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25548"/>
          <a:ext cx="8382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168373</xdr:rowOff>
    </xdr:from>
    <xdr:to>
      <xdr:col>50</xdr:col>
      <xdr:colOff>114300</xdr:colOff>
      <xdr:row>78</xdr:row>
      <xdr:rowOff>5690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70023"/>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166463</xdr:rowOff>
    </xdr:from>
    <xdr:to>
      <xdr:col>45</xdr:col>
      <xdr:colOff>177800</xdr:colOff>
      <xdr:row>78</xdr:row>
      <xdr:rowOff>5690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68113"/>
          <a:ext cx="889000" cy="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154347</xdr:rowOff>
    </xdr:from>
    <xdr:to>
      <xdr:col>41</xdr:col>
      <xdr:colOff>50800</xdr:colOff>
      <xdr:row>77</xdr:row>
      <xdr:rowOff>166463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5599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73098</xdr:rowOff>
    </xdr:from>
    <xdr:to>
      <xdr:col>55</xdr:col>
      <xdr:colOff>50800</xdr:colOff>
      <xdr:row>78</xdr:row>
      <xdr:rowOff>3248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159475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117573</xdr:rowOff>
    </xdr:from>
    <xdr:to>
      <xdr:col>50</xdr:col>
      <xdr:colOff>165100</xdr:colOff>
      <xdr:row>78</xdr:row>
      <xdr:rowOff>47723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38850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41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126340</xdr:rowOff>
    </xdr:from>
    <xdr:to>
      <xdr:col>46</xdr:col>
      <xdr:colOff>38100</xdr:colOff>
      <xdr:row>78</xdr:row>
      <xdr:rowOff>56490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47617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2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115663</xdr:rowOff>
    </xdr:from>
    <xdr:to>
      <xdr:col>41</xdr:col>
      <xdr:colOff>101600</xdr:colOff>
      <xdr:row>78</xdr:row>
      <xdr:rowOff>45813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1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36940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1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103547</xdr:rowOff>
    </xdr:from>
    <xdr:to>
      <xdr:col>36</xdr:col>
      <xdr:colOff>165100</xdr:colOff>
      <xdr:row>78</xdr:row>
      <xdr:rowOff>33697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24824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39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26077</xdr:rowOff>
    </xdr:from>
    <xdr:to>
      <xdr:col>55</xdr:col>
      <xdr:colOff>0</xdr:colOff>
      <xdr:row>96</xdr:row>
      <xdr:rowOff>89537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142377"/>
          <a:ext cx="838200" cy="40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89537</xdr:rowOff>
    </xdr:from>
    <xdr:to>
      <xdr:col>50</xdr:col>
      <xdr:colOff>114300</xdr:colOff>
      <xdr:row>97</xdr:row>
      <xdr:rowOff>22733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48737"/>
          <a:ext cx="889000" cy="10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142001</xdr:rowOff>
    </xdr:from>
    <xdr:to>
      <xdr:col>45</xdr:col>
      <xdr:colOff>177800</xdr:colOff>
      <xdr:row>97</xdr:row>
      <xdr:rowOff>22733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01201"/>
          <a:ext cx="889000" cy="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142001</xdr:rowOff>
    </xdr:from>
    <xdr:to>
      <xdr:col>41</xdr:col>
      <xdr:colOff>50800</xdr:colOff>
      <xdr:row>97</xdr:row>
      <xdr:rowOff>110576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01201"/>
          <a:ext cx="889000" cy="14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146727</xdr:rowOff>
    </xdr:from>
    <xdr:to>
      <xdr:col>55</xdr:col>
      <xdr:colOff>50800</xdr:colOff>
      <xdr:row>94</xdr:row>
      <xdr:rowOff>76877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09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169604</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94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38737</xdr:rowOff>
    </xdr:from>
    <xdr:to>
      <xdr:col>50</xdr:col>
      <xdr:colOff>165100</xdr:colOff>
      <xdr:row>96</xdr:row>
      <xdr:rowOff>140337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156864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143383</xdr:rowOff>
    </xdr:from>
    <xdr:to>
      <xdr:col>46</xdr:col>
      <xdr:colOff>38100</xdr:colOff>
      <xdr:row>97</xdr:row>
      <xdr:rowOff>73533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64660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91201</xdr:rowOff>
    </xdr:from>
    <xdr:to>
      <xdr:col>41</xdr:col>
      <xdr:colOff>101600</xdr:colOff>
      <xdr:row>97</xdr:row>
      <xdr:rowOff>21351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37878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2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59776</xdr:rowOff>
    </xdr:from>
    <xdr:to>
      <xdr:col>36</xdr:col>
      <xdr:colOff>165100</xdr:colOff>
      <xdr:row>97</xdr:row>
      <xdr:rowOff>161376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9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152503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98237</xdr:rowOff>
    </xdr:from>
    <xdr:to>
      <xdr:col>85</xdr:col>
      <xdr:colOff>127000</xdr:colOff>
      <xdr:row>38</xdr:row>
      <xdr:rowOff>136065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13337"/>
          <a:ext cx="838200" cy="3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35493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50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134054</xdr:rowOff>
    </xdr:from>
    <xdr:to>
      <xdr:col>81</xdr:col>
      <xdr:colOff>50800</xdr:colOff>
      <xdr:row>38</xdr:row>
      <xdr:rowOff>136065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4915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64445</xdr:rowOff>
    </xdr:from>
    <xdr:to>
      <xdr:col>76</xdr:col>
      <xdr:colOff>114300</xdr:colOff>
      <xdr:row>38</xdr:row>
      <xdr:rowOff>134054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79545"/>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64445</xdr:rowOff>
    </xdr:from>
    <xdr:to>
      <xdr:col>71</xdr:col>
      <xdr:colOff>177800</xdr:colOff>
      <xdr:row>38</xdr:row>
      <xdr:rowOff>92055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79545"/>
          <a:ext cx="889000" cy="2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47437</xdr:rowOff>
    </xdr:from>
    <xdr:to>
      <xdr:col>85</xdr:col>
      <xdr:colOff>177800</xdr:colOff>
      <xdr:row>38</xdr:row>
      <xdr:rowOff>149037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6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6814</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5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85265</xdr:rowOff>
    </xdr:from>
    <xdr:to>
      <xdr:col>81</xdr:col>
      <xdr:colOff>101600</xdr:colOff>
      <xdr:row>39</xdr:row>
      <xdr:rowOff>15415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6542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3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83254</xdr:rowOff>
    </xdr:from>
    <xdr:to>
      <xdr:col>76</xdr:col>
      <xdr:colOff>165100</xdr:colOff>
      <xdr:row>39</xdr:row>
      <xdr:rowOff>13404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4531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13645</xdr:rowOff>
    </xdr:from>
    <xdr:to>
      <xdr:col>72</xdr:col>
      <xdr:colOff>38100</xdr:colOff>
      <xdr:row>38</xdr:row>
      <xdr:rowOff>115245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131772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0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41255</xdr:rowOff>
    </xdr:from>
    <xdr:to>
      <xdr:col>67</xdr:col>
      <xdr:colOff>101600</xdr:colOff>
      <xdr:row>38</xdr:row>
      <xdr:rowOff>142855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133982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6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168408</xdr:rowOff>
    </xdr:from>
    <xdr:to>
      <xdr:col>85</xdr:col>
      <xdr:colOff>127000</xdr:colOff>
      <xdr:row>77</xdr:row>
      <xdr:rowOff>11936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98608"/>
          <a:ext cx="838200" cy="1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11936</xdr:rowOff>
    </xdr:from>
    <xdr:to>
      <xdr:col>81</xdr:col>
      <xdr:colOff>50800</xdr:colOff>
      <xdr:row>77</xdr:row>
      <xdr:rowOff>29287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13586"/>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29287</xdr:rowOff>
    </xdr:from>
    <xdr:to>
      <xdr:col>76</xdr:col>
      <xdr:colOff>114300</xdr:colOff>
      <xdr:row>77</xdr:row>
      <xdr:rowOff>30539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30937"/>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23983</xdr:rowOff>
    </xdr:from>
    <xdr:to>
      <xdr:col>71</xdr:col>
      <xdr:colOff>177800</xdr:colOff>
      <xdr:row>77</xdr:row>
      <xdr:rowOff>30539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25633"/>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117608</xdr:rowOff>
    </xdr:from>
    <xdr:to>
      <xdr:col>85</xdr:col>
      <xdr:colOff>177800</xdr:colOff>
      <xdr:row>77</xdr:row>
      <xdr:rowOff>47758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140485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132586</xdr:rowOff>
    </xdr:from>
    <xdr:to>
      <xdr:col>81</xdr:col>
      <xdr:colOff>101600</xdr:colOff>
      <xdr:row>77</xdr:row>
      <xdr:rowOff>62736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53863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5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149937</xdr:rowOff>
    </xdr:from>
    <xdr:to>
      <xdr:col>76</xdr:col>
      <xdr:colOff>165100</xdr:colOff>
      <xdr:row>77</xdr:row>
      <xdr:rowOff>80087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71214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151189</xdr:rowOff>
    </xdr:from>
    <xdr:to>
      <xdr:col>72</xdr:col>
      <xdr:colOff>38100</xdr:colOff>
      <xdr:row>77</xdr:row>
      <xdr:rowOff>81339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97866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144633</xdr:rowOff>
    </xdr:from>
    <xdr:to>
      <xdr:col>67</xdr:col>
      <xdr:colOff>101600</xdr:colOff>
      <xdr:row>77</xdr:row>
      <xdr:rowOff>74783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91310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169436</xdr:rowOff>
    </xdr:from>
    <xdr:to>
      <xdr:col>85</xdr:col>
      <xdr:colOff>127000</xdr:colOff>
      <xdr:row>96</xdr:row>
      <xdr:rowOff>47766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5942836"/>
          <a:ext cx="838200" cy="56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47766</xdr:rowOff>
    </xdr:from>
    <xdr:to>
      <xdr:col>81</xdr:col>
      <xdr:colOff>50800</xdr:colOff>
      <xdr:row>97</xdr:row>
      <xdr:rowOff>57336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506966"/>
          <a:ext cx="889000" cy="18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57336</xdr:rowOff>
    </xdr:from>
    <xdr:to>
      <xdr:col>76</xdr:col>
      <xdr:colOff>114300</xdr:colOff>
      <xdr:row>97</xdr:row>
      <xdr:rowOff>70233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87986"/>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70233</xdr:rowOff>
    </xdr:from>
    <xdr:to>
      <xdr:col>71</xdr:col>
      <xdr:colOff>177800</xdr:colOff>
      <xdr:row>97</xdr:row>
      <xdr:rowOff>84750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00883"/>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118636</xdr:rowOff>
    </xdr:from>
    <xdr:to>
      <xdr:col>85</xdr:col>
      <xdr:colOff>177800</xdr:colOff>
      <xdr:row>93</xdr:row>
      <xdr:rowOff>48786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58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141513</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74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168416</xdr:rowOff>
    </xdr:from>
    <xdr:to>
      <xdr:col>81</xdr:col>
      <xdr:colOff>101600</xdr:colOff>
      <xdr:row>96</xdr:row>
      <xdr:rowOff>98566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4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115093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2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6536</xdr:rowOff>
    </xdr:from>
    <xdr:to>
      <xdr:col>76</xdr:col>
      <xdr:colOff>165100</xdr:colOff>
      <xdr:row>97</xdr:row>
      <xdr:rowOff>108136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124663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19433</xdr:rowOff>
    </xdr:from>
    <xdr:to>
      <xdr:col>72</xdr:col>
      <xdr:colOff>38100</xdr:colOff>
      <xdr:row>97</xdr:row>
      <xdr:rowOff>121033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137560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33950</xdr:rowOff>
    </xdr:from>
    <xdr:to>
      <xdr:col>67</xdr:col>
      <xdr:colOff>101600</xdr:colOff>
      <xdr:row>97</xdr:row>
      <xdr:rowOff>135550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152077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3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56261</xdr:rowOff>
    </xdr:from>
    <xdr:to>
      <xdr:col>116</xdr:col>
      <xdr:colOff>63500</xdr:colOff>
      <xdr:row>38</xdr:row>
      <xdr:rowOff>88227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571361"/>
          <a:ext cx="8382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88227</xdr:rowOff>
    </xdr:from>
    <xdr:to>
      <xdr:col>111</xdr:col>
      <xdr:colOff>177800</xdr:colOff>
      <xdr:row>38</xdr:row>
      <xdr:rowOff>122060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0332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102857</xdr:rowOff>
    </xdr:from>
    <xdr:to>
      <xdr:col>107</xdr:col>
      <xdr:colOff>50800</xdr:colOff>
      <xdr:row>38</xdr:row>
      <xdr:rowOff>122060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1795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97333</xdr:rowOff>
    </xdr:from>
    <xdr:to>
      <xdr:col>102</xdr:col>
      <xdr:colOff>114300</xdr:colOff>
      <xdr:row>38</xdr:row>
      <xdr:rowOff>102857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12433"/>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5461</xdr:rowOff>
    </xdr:from>
    <xdr:to>
      <xdr:col>116</xdr:col>
      <xdr:colOff>114300</xdr:colOff>
      <xdr:row>38</xdr:row>
      <xdr:rowOff>107061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155338</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37427</xdr:rowOff>
    </xdr:from>
    <xdr:to>
      <xdr:col>112</xdr:col>
      <xdr:colOff>38100</xdr:colOff>
      <xdr:row>38</xdr:row>
      <xdr:rowOff>139027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130154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64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71260</xdr:rowOff>
    </xdr:from>
    <xdr:to>
      <xdr:col>107</xdr:col>
      <xdr:colOff>101600</xdr:colOff>
      <xdr:row>39</xdr:row>
      <xdr:rowOff>1410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163987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7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52057</xdr:rowOff>
    </xdr:from>
    <xdr:to>
      <xdr:col>102</xdr:col>
      <xdr:colOff>165100</xdr:colOff>
      <xdr:row>38</xdr:row>
      <xdr:rowOff>153657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144784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65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46533</xdr:rowOff>
    </xdr:from>
    <xdr:to>
      <xdr:col>98</xdr:col>
      <xdr:colOff>38100</xdr:colOff>
      <xdr:row>38</xdr:row>
      <xdr:rowOff>148133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139260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65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155800</xdr:rowOff>
    </xdr:from>
    <xdr:to>
      <xdr:col>116</xdr:col>
      <xdr:colOff>63500</xdr:colOff>
      <xdr:row>58</xdr:row>
      <xdr:rowOff>158707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99900"/>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153416</xdr:rowOff>
    </xdr:from>
    <xdr:to>
      <xdr:col>111</xdr:col>
      <xdr:colOff>177800</xdr:colOff>
      <xdr:row>58</xdr:row>
      <xdr:rowOff>155800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9751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149889</xdr:rowOff>
    </xdr:from>
    <xdr:to>
      <xdr:col>107</xdr:col>
      <xdr:colOff>50800</xdr:colOff>
      <xdr:row>58</xdr:row>
      <xdr:rowOff>153416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93989"/>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149889</xdr:rowOff>
    </xdr:from>
    <xdr:to>
      <xdr:col>102</xdr:col>
      <xdr:colOff>114300</xdr:colOff>
      <xdr:row>58</xdr:row>
      <xdr:rowOff>155016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93989"/>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107907</xdr:rowOff>
    </xdr:from>
    <xdr:to>
      <xdr:col>116</xdr:col>
      <xdr:colOff>114300</xdr:colOff>
      <xdr:row>59</xdr:row>
      <xdr:rowOff>38057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29641</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105000</xdr:rowOff>
    </xdr:from>
    <xdr:to>
      <xdr:col>112</xdr:col>
      <xdr:colOff>38100</xdr:colOff>
      <xdr:row>59</xdr:row>
      <xdr:rowOff>35150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4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26277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4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102616</xdr:rowOff>
    </xdr:from>
    <xdr:to>
      <xdr:col>107</xdr:col>
      <xdr:colOff>101600</xdr:colOff>
      <xdr:row>59</xdr:row>
      <xdr:rowOff>32766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23893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99089</xdr:rowOff>
    </xdr:from>
    <xdr:to>
      <xdr:col>102</xdr:col>
      <xdr:colOff>165100</xdr:colOff>
      <xdr:row>59</xdr:row>
      <xdr:rowOff>29239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20366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3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104216</xdr:rowOff>
    </xdr:from>
    <xdr:to>
      <xdr:col>98</xdr:col>
      <xdr:colOff>38100</xdr:colOff>
      <xdr:row>59</xdr:row>
      <xdr:rowOff>34366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25493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64033</xdr:rowOff>
    </xdr:from>
    <xdr:to>
      <xdr:col>116</xdr:col>
      <xdr:colOff>63500</xdr:colOff>
      <xdr:row>77</xdr:row>
      <xdr:rowOff>127867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265683"/>
          <a:ext cx="838200" cy="6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64033</xdr:rowOff>
    </xdr:from>
    <xdr:to>
      <xdr:col>111</xdr:col>
      <xdr:colOff>177800</xdr:colOff>
      <xdr:row>77</xdr:row>
      <xdr:rowOff>86272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65683"/>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929</xdr:rowOff>
    </xdr:from>
    <xdr:to>
      <xdr:col>107</xdr:col>
      <xdr:colOff>50800</xdr:colOff>
      <xdr:row>77</xdr:row>
      <xdr:rowOff>86272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202579"/>
          <a:ext cx="889000" cy="8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167371</xdr:rowOff>
    </xdr:from>
    <xdr:to>
      <xdr:col>102</xdr:col>
      <xdr:colOff>114300</xdr:colOff>
      <xdr:row>77</xdr:row>
      <xdr:rowOff>929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197571"/>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77067</xdr:rowOff>
    </xdr:from>
    <xdr:to>
      <xdr:col>116</xdr:col>
      <xdr:colOff>114300</xdr:colOff>
      <xdr:row>78</xdr:row>
      <xdr:rowOff>7217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7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55494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13233</xdr:rowOff>
    </xdr:from>
    <xdr:to>
      <xdr:col>112</xdr:col>
      <xdr:colOff>38100</xdr:colOff>
      <xdr:row>77</xdr:row>
      <xdr:rowOff>114833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131360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35472</xdr:rowOff>
    </xdr:from>
    <xdr:to>
      <xdr:col>107</xdr:col>
      <xdr:colOff>101600</xdr:colOff>
      <xdr:row>77</xdr:row>
      <xdr:rowOff>137072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153599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121579</xdr:rowOff>
    </xdr:from>
    <xdr:to>
      <xdr:col>102</xdr:col>
      <xdr:colOff>165100</xdr:colOff>
      <xdr:row>77</xdr:row>
      <xdr:rowOff>51729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68256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2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116571</xdr:rowOff>
    </xdr:from>
    <xdr:to>
      <xdr:col>98</xdr:col>
      <xdr:colOff>38100</xdr:colOff>
      <xdr:row>77</xdr:row>
      <xdr:rowOff>46721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63248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2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・住民一人当たりの歳出決算額は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千円増加した。主にケーブルテレビネットワーク光化事業、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新設基金への積み替えによる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物価高騰支援給付事業を実施した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・会計年度任用職員の増加により人件費が増加傾向にあり、今後も続く見込みである。適正な雇用管理に努め、歳出抑制に取り組む。</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・災害関連の償還が始ま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公債費が増加傾向にある。事業精査による借入れ抑制に努める。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11,703
11,577
172.69
11,016,100
10,435,919
421,366
4,710,745
6,785,453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43497</xdr:rowOff>
    </xdr:from>
    <xdr:to>
      <xdr:col>24</xdr:col>
      <xdr:colOff>63500</xdr:colOff>
      <xdr:row>35</xdr:row>
      <xdr:rowOff>89598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44247"/>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43497</xdr:rowOff>
    </xdr:from>
    <xdr:to>
      <xdr:col>19</xdr:col>
      <xdr:colOff>177800</xdr:colOff>
      <xdr:row>35</xdr:row>
      <xdr:rowOff>65786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44247"/>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65786</xdr:rowOff>
    </xdr:from>
    <xdr:to>
      <xdr:col>15</xdr:col>
      <xdr:colOff>50800</xdr:colOff>
      <xdr:row>35</xdr:row>
      <xdr:rowOff>67120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6536"/>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31305</xdr:rowOff>
    </xdr:from>
    <xdr:to>
      <xdr:col>10</xdr:col>
      <xdr:colOff>114300</xdr:colOff>
      <xdr:row>35</xdr:row>
      <xdr:rowOff>67120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32055"/>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38798</xdr:rowOff>
    </xdr:from>
    <xdr:to>
      <xdr:col>24</xdr:col>
      <xdr:colOff>114300</xdr:colOff>
      <xdr:row>35</xdr:row>
      <xdr:rowOff>140398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61675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164147</xdr:rowOff>
    </xdr:from>
    <xdr:to>
      <xdr:col>20</xdr:col>
      <xdr:colOff>38100</xdr:colOff>
      <xdr:row>35</xdr:row>
      <xdr:rowOff>94297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110824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14986</xdr:rowOff>
    </xdr:from>
    <xdr:to>
      <xdr:col>15</xdr:col>
      <xdr:colOff>101600</xdr:colOff>
      <xdr:row>35</xdr:row>
      <xdr:rowOff>116586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133113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16320</xdr:rowOff>
    </xdr:from>
    <xdr:to>
      <xdr:col>10</xdr:col>
      <xdr:colOff>165100</xdr:colOff>
      <xdr:row>35</xdr:row>
      <xdr:rowOff>117920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134447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151955</xdr:rowOff>
    </xdr:from>
    <xdr:to>
      <xdr:col>6</xdr:col>
      <xdr:colOff>38100</xdr:colOff>
      <xdr:row>35</xdr:row>
      <xdr:rowOff>82105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98632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134138</xdr:rowOff>
    </xdr:from>
    <xdr:to>
      <xdr:col>24</xdr:col>
      <xdr:colOff>63500</xdr:colOff>
      <xdr:row>54</xdr:row>
      <xdr:rowOff>132701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8706638"/>
          <a:ext cx="838200" cy="6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132701</xdr:rowOff>
    </xdr:from>
    <xdr:to>
      <xdr:col>19</xdr:col>
      <xdr:colOff>177800</xdr:colOff>
      <xdr:row>56</xdr:row>
      <xdr:rowOff>666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91001"/>
          <a:ext cx="889000" cy="21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9939</xdr:rowOff>
    </xdr:from>
    <xdr:to>
      <xdr:col>15</xdr:col>
      <xdr:colOff>50800</xdr:colOff>
      <xdr:row>56</xdr:row>
      <xdr:rowOff>666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268239"/>
          <a:ext cx="889000" cy="3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9939</xdr:rowOff>
    </xdr:from>
    <xdr:to>
      <xdr:col>10</xdr:col>
      <xdr:colOff>114300</xdr:colOff>
      <xdr:row>56</xdr:row>
      <xdr:rowOff>93366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268239"/>
          <a:ext cx="889000" cy="4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83338</xdr:rowOff>
    </xdr:from>
    <xdr:to>
      <xdr:col>24</xdr:col>
      <xdr:colOff>114300</xdr:colOff>
      <xdr:row>51</xdr:row>
      <xdr:rowOff>13488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86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36365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60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81901</xdr:rowOff>
    </xdr:from>
    <xdr:to>
      <xdr:col>20</xdr:col>
      <xdr:colOff>38100</xdr:colOff>
      <xdr:row>55</xdr:row>
      <xdr:rowOff>12051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28578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1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121316</xdr:rowOff>
    </xdr:from>
    <xdr:to>
      <xdr:col>15</xdr:col>
      <xdr:colOff>101600</xdr:colOff>
      <xdr:row>56</xdr:row>
      <xdr:rowOff>51466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67993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2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130589</xdr:rowOff>
    </xdr:from>
    <xdr:to>
      <xdr:col>10</xdr:col>
      <xdr:colOff>165100</xdr:colOff>
      <xdr:row>54</xdr:row>
      <xdr:rowOff>60739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77266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99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42566</xdr:rowOff>
    </xdr:from>
    <xdr:to>
      <xdr:col>6</xdr:col>
      <xdr:colOff>38100</xdr:colOff>
      <xdr:row>56</xdr:row>
      <xdr:rowOff>144166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160693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1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81059</xdr:rowOff>
    </xdr:from>
    <xdr:to>
      <xdr:col>24</xdr:col>
      <xdr:colOff>63500</xdr:colOff>
      <xdr:row>77</xdr:row>
      <xdr:rowOff>144534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2709"/>
          <a:ext cx="8382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56990</xdr:rowOff>
    </xdr:from>
    <xdr:to>
      <xdr:col>19</xdr:col>
      <xdr:colOff>177800</xdr:colOff>
      <xdr:row>77</xdr:row>
      <xdr:rowOff>144534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58640"/>
          <a:ext cx="889000" cy="8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56990</xdr:rowOff>
    </xdr:from>
    <xdr:to>
      <xdr:col>15</xdr:col>
      <xdr:colOff>50800</xdr:colOff>
      <xdr:row>78</xdr:row>
      <xdr:rowOff>79077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8640"/>
          <a:ext cx="889000" cy="19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79077</xdr:rowOff>
    </xdr:from>
    <xdr:to>
      <xdr:col>10</xdr:col>
      <xdr:colOff>114300</xdr:colOff>
      <xdr:row>78</xdr:row>
      <xdr:rowOff>89484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2177"/>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30259</xdr:rowOff>
    </xdr:from>
    <xdr:to>
      <xdr:col>24</xdr:col>
      <xdr:colOff>114300</xdr:colOff>
      <xdr:row>77</xdr:row>
      <xdr:rowOff>131859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93734</xdr:rowOff>
    </xdr:from>
    <xdr:to>
      <xdr:col>20</xdr:col>
      <xdr:colOff>38100</xdr:colOff>
      <xdr:row>78</xdr:row>
      <xdr:rowOff>23884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15011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6190</xdr:rowOff>
    </xdr:from>
    <xdr:to>
      <xdr:col>15</xdr:col>
      <xdr:colOff>101600</xdr:colOff>
      <xdr:row>77</xdr:row>
      <xdr:rowOff>107790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98917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28277</xdr:rowOff>
    </xdr:from>
    <xdr:to>
      <xdr:col>10</xdr:col>
      <xdr:colOff>165100</xdr:colOff>
      <xdr:row>78</xdr:row>
      <xdr:rowOff>129877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121004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38684</xdr:rowOff>
    </xdr:from>
    <xdr:to>
      <xdr:col>6</xdr:col>
      <xdr:colOff>38100</xdr:colOff>
      <xdr:row>78</xdr:row>
      <xdr:rowOff>140284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131411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120030</xdr:rowOff>
    </xdr:from>
    <xdr:to>
      <xdr:col>24</xdr:col>
      <xdr:colOff>63500</xdr:colOff>
      <xdr:row>98</xdr:row>
      <xdr:rowOff>136990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22130"/>
          <a:ext cx="838200" cy="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120030</xdr:rowOff>
    </xdr:from>
    <xdr:to>
      <xdr:col>19</xdr:col>
      <xdr:colOff>177800</xdr:colOff>
      <xdr:row>99</xdr:row>
      <xdr:rowOff>2910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22130"/>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2910</xdr:rowOff>
    </xdr:from>
    <xdr:to>
      <xdr:col>15</xdr:col>
      <xdr:colOff>50800</xdr:colOff>
      <xdr:row>99</xdr:row>
      <xdr:rowOff>73645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76460"/>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73645</xdr:rowOff>
    </xdr:from>
    <xdr:to>
      <xdr:col>10</xdr:col>
      <xdr:colOff>114300</xdr:colOff>
      <xdr:row>99</xdr:row>
      <xdr:rowOff>97148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47195"/>
          <a:ext cx="889000" cy="2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86190</xdr:rowOff>
    </xdr:from>
    <xdr:to>
      <xdr:col>24</xdr:col>
      <xdr:colOff>114300</xdr:colOff>
      <xdr:row>99</xdr:row>
      <xdr:rowOff>16340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64617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69230</xdr:rowOff>
    </xdr:from>
    <xdr:to>
      <xdr:col>20</xdr:col>
      <xdr:colOff>38100</xdr:colOff>
      <xdr:row>98</xdr:row>
      <xdr:rowOff>170830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161957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6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123560</xdr:rowOff>
    </xdr:from>
    <xdr:to>
      <xdr:col>15</xdr:col>
      <xdr:colOff>101600</xdr:colOff>
      <xdr:row>99</xdr:row>
      <xdr:rowOff>53710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44837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22845</xdr:rowOff>
    </xdr:from>
    <xdr:to>
      <xdr:col>10</xdr:col>
      <xdr:colOff>165100</xdr:colOff>
      <xdr:row>99</xdr:row>
      <xdr:rowOff>124445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9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115572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46348</xdr:rowOff>
    </xdr:from>
    <xdr:to>
      <xdr:col>6</xdr:col>
      <xdr:colOff>38100</xdr:colOff>
      <xdr:row>99</xdr:row>
      <xdr:rowOff>147948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139075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23571</xdr:rowOff>
    </xdr:from>
    <xdr:to>
      <xdr:col>55</xdr:col>
      <xdr:colOff>0</xdr:colOff>
      <xdr:row>38</xdr:row>
      <xdr:rowOff>29058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3867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57404</xdr:rowOff>
    </xdr:from>
    <xdr:to>
      <xdr:col>50</xdr:col>
      <xdr:colOff>114300</xdr:colOff>
      <xdr:row>38</xdr:row>
      <xdr:rowOff>23571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01054"/>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38659</xdr:rowOff>
    </xdr:from>
    <xdr:to>
      <xdr:col>45</xdr:col>
      <xdr:colOff>177800</xdr:colOff>
      <xdr:row>37</xdr:row>
      <xdr:rowOff>57404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039409"/>
          <a:ext cx="889000" cy="36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38659</xdr:rowOff>
    </xdr:from>
    <xdr:to>
      <xdr:col>41</xdr:col>
      <xdr:colOff>50800</xdr:colOff>
      <xdr:row>36</xdr:row>
      <xdr:rowOff>138328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039409"/>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149708</xdr:rowOff>
    </xdr:from>
    <xdr:to>
      <xdr:col>55</xdr:col>
      <xdr:colOff>50800</xdr:colOff>
      <xdr:row>38</xdr:row>
      <xdr:rowOff>79857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64635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0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144221</xdr:rowOff>
    </xdr:from>
    <xdr:to>
      <xdr:col>50</xdr:col>
      <xdr:colOff>165100</xdr:colOff>
      <xdr:row>38</xdr:row>
      <xdr:rowOff>74371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65498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8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6604</xdr:rowOff>
    </xdr:from>
    <xdr:to>
      <xdr:col>46</xdr:col>
      <xdr:colOff>38100</xdr:colOff>
      <xdr:row>37</xdr:row>
      <xdr:rowOff>108204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124731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159309</xdr:rowOff>
    </xdr:from>
    <xdr:to>
      <xdr:col>41</xdr:col>
      <xdr:colOff>101600</xdr:colOff>
      <xdr:row>35</xdr:row>
      <xdr:rowOff>89459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9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105986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76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87528</xdr:rowOff>
    </xdr:from>
    <xdr:to>
      <xdr:col>36</xdr:col>
      <xdr:colOff>165100</xdr:colOff>
      <xdr:row>37</xdr:row>
      <xdr:rowOff>17678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34205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03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126812</xdr:rowOff>
    </xdr:from>
    <xdr:to>
      <xdr:col>55</xdr:col>
      <xdr:colOff>0</xdr:colOff>
      <xdr:row>57</xdr:row>
      <xdr:rowOff>129184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99462"/>
          <a:ext cx="8382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109854</xdr:rowOff>
    </xdr:from>
    <xdr:to>
      <xdr:col>50</xdr:col>
      <xdr:colOff>114300</xdr:colOff>
      <xdr:row>57</xdr:row>
      <xdr:rowOff>126812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82504"/>
          <a:ext cx="889000" cy="1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109854</xdr:rowOff>
    </xdr:from>
    <xdr:to>
      <xdr:col>45</xdr:col>
      <xdr:colOff>177800</xdr:colOff>
      <xdr:row>57</xdr:row>
      <xdr:rowOff>147513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82504"/>
          <a:ext cx="889000" cy="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147513</xdr:rowOff>
    </xdr:from>
    <xdr:to>
      <xdr:col>41</xdr:col>
      <xdr:colOff>50800</xdr:colOff>
      <xdr:row>57</xdr:row>
      <xdr:rowOff>152579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20163"/>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78384</xdr:rowOff>
    </xdr:from>
    <xdr:to>
      <xdr:col>55</xdr:col>
      <xdr:colOff>50800</xdr:colOff>
      <xdr:row>58</xdr:row>
      <xdr:rowOff>8534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56811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76012</xdr:rowOff>
    </xdr:from>
    <xdr:to>
      <xdr:col>50</xdr:col>
      <xdr:colOff>165100</xdr:colOff>
      <xdr:row>58</xdr:row>
      <xdr:rowOff>6162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22689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59054</xdr:rowOff>
    </xdr:from>
    <xdr:to>
      <xdr:col>46</xdr:col>
      <xdr:colOff>38100</xdr:colOff>
      <xdr:row>57</xdr:row>
      <xdr:rowOff>160654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5731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96713</xdr:rowOff>
    </xdr:from>
    <xdr:to>
      <xdr:col>41</xdr:col>
      <xdr:colOff>101600</xdr:colOff>
      <xdr:row>58</xdr:row>
      <xdr:rowOff>26863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17990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6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101779</xdr:rowOff>
    </xdr:from>
    <xdr:to>
      <xdr:col>36</xdr:col>
      <xdr:colOff>165100</xdr:colOff>
      <xdr:row>58</xdr:row>
      <xdr:rowOff>31929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23056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100119</xdr:rowOff>
    </xdr:from>
    <xdr:to>
      <xdr:col>55</xdr:col>
      <xdr:colOff>0</xdr:colOff>
      <xdr:row>77</xdr:row>
      <xdr:rowOff>128684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01769"/>
          <a:ext cx="838200" cy="2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100119</xdr:rowOff>
    </xdr:from>
    <xdr:to>
      <xdr:col>50</xdr:col>
      <xdr:colOff>114300</xdr:colOff>
      <xdr:row>77</xdr:row>
      <xdr:rowOff>130480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01769"/>
          <a:ext cx="889000" cy="3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87198</xdr:rowOff>
    </xdr:from>
    <xdr:to>
      <xdr:col>45</xdr:col>
      <xdr:colOff>177800</xdr:colOff>
      <xdr:row>77</xdr:row>
      <xdr:rowOff>130480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88848"/>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87198</xdr:rowOff>
    </xdr:from>
    <xdr:to>
      <xdr:col>41</xdr:col>
      <xdr:colOff>50800</xdr:colOff>
      <xdr:row>78</xdr:row>
      <xdr:rowOff>68824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88848"/>
          <a:ext cx="889000" cy="15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77884</xdr:rowOff>
    </xdr:from>
    <xdr:to>
      <xdr:col>55</xdr:col>
      <xdr:colOff>50800</xdr:colOff>
      <xdr:row>78</xdr:row>
      <xdr:rowOff>8034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100761</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49319</xdr:rowOff>
    </xdr:from>
    <xdr:to>
      <xdr:col>50</xdr:col>
      <xdr:colOff>165100</xdr:colOff>
      <xdr:row>77</xdr:row>
      <xdr:rowOff>150919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167446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79680</xdr:rowOff>
    </xdr:from>
    <xdr:to>
      <xdr:col>46</xdr:col>
      <xdr:colOff>38100</xdr:colOff>
      <xdr:row>78</xdr:row>
      <xdr:rowOff>9830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26357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36398</xdr:rowOff>
    </xdr:from>
    <xdr:to>
      <xdr:col>41</xdr:col>
      <xdr:colOff>101600</xdr:colOff>
      <xdr:row>77</xdr:row>
      <xdr:rowOff>137998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154525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18024</xdr:rowOff>
    </xdr:from>
    <xdr:to>
      <xdr:col>36</xdr:col>
      <xdr:colOff>165100</xdr:colOff>
      <xdr:row>78</xdr:row>
      <xdr:rowOff>119624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110751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4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134035</xdr:rowOff>
    </xdr:from>
    <xdr:to>
      <xdr:col>55</xdr:col>
      <xdr:colOff>0</xdr:colOff>
      <xdr:row>97</xdr:row>
      <xdr:rowOff>144645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64685"/>
          <a:ext cx="8382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144645</xdr:rowOff>
    </xdr:from>
    <xdr:to>
      <xdr:col>50</xdr:col>
      <xdr:colOff>114300</xdr:colOff>
      <xdr:row>98</xdr:row>
      <xdr:rowOff>21842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75295"/>
          <a:ext cx="8890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21842</xdr:rowOff>
    </xdr:from>
    <xdr:to>
      <xdr:col>45</xdr:col>
      <xdr:colOff>177800</xdr:colOff>
      <xdr:row>98</xdr:row>
      <xdr:rowOff>37850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23942"/>
          <a:ext cx="889000" cy="1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155028</xdr:rowOff>
    </xdr:from>
    <xdr:to>
      <xdr:col>41</xdr:col>
      <xdr:colOff>50800</xdr:colOff>
      <xdr:row>98</xdr:row>
      <xdr:rowOff>37850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85678"/>
          <a:ext cx="889000" cy="5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83235</xdr:rowOff>
    </xdr:from>
    <xdr:to>
      <xdr:col>55</xdr:col>
      <xdr:colOff>50800</xdr:colOff>
      <xdr:row>98</xdr:row>
      <xdr:rowOff>13385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61662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9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93845</xdr:rowOff>
    </xdr:from>
    <xdr:to>
      <xdr:col>50</xdr:col>
      <xdr:colOff>165100</xdr:colOff>
      <xdr:row>98</xdr:row>
      <xdr:rowOff>23995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2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15122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1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142492</xdr:rowOff>
    </xdr:from>
    <xdr:to>
      <xdr:col>46</xdr:col>
      <xdr:colOff>38100</xdr:colOff>
      <xdr:row>98</xdr:row>
      <xdr:rowOff>72642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63769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158500</xdr:rowOff>
    </xdr:from>
    <xdr:to>
      <xdr:col>41</xdr:col>
      <xdr:colOff>101600</xdr:colOff>
      <xdr:row>98</xdr:row>
      <xdr:rowOff>88650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79777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8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104228</xdr:rowOff>
    </xdr:from>
    <xdr:to>
      <xdr:col>36</xdr:col>
      <xdr:colOff>165100</xdr:colOff>
      <xdr:row>98</xdr:row>
      <xdr:rowOff>34378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25505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160454</xdr:rowOff>
    </xdr:from>
    <xdr:to>
      <xdr:col>85</xdr:col>
      <xdr:colOff>127000</xdr:colOff>
      <xdr:row>39</xdr:row>
      <xdr:rowOff>16321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75554"/>
          <a:ext cx="8382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11096</xdr:rowOff>
    </xdr:from>
    <xdr:to>
      <xdr:col>81</xdr:col>
      <xdr:colOff>50800</xdr:colOff>
      <xdr:row>39</xdr:row>
      <xdr:rowOff>16321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9764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11096</xdr:rowOff>
    </xdr:from>
    <xdr:to>
      <xdr:col>76</xdr:col>
      <xdr:colOff>114300</xdr:colOff>
      <xdr:row>39</xdr:row>
      <xdr:rowOff>70777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97646"/>
          <a:ext cx="889000" cy="5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51738</xdr:rowOff>
    </xdr:from>
    <xdr:to>
      <xdr:col>71</xdr:col>
      <xdr:colOff>177800</xdr:colOff>
      <xdr:row>39</xdr:row>
      <xdr:rowOff>70777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738288"/>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109654</xdr:rowOff>
    </xdr:from>
    <xdr:to>
      <xdr:col>85</xdr:col>
      <xdr:colOff>177800</xdr:colOff>
      <xdr:row>39</xdr:row>
      <xdr:rowOff>39804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88081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6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136971</xdr:rowOff>
    </xdr:from>
    <xdr:to>
      <xdr:col>81</xdr:col>
      <xdr:colOff>101600</xdr:colOff>
      <xdr:row>39</xdr:row>
      <xdr:rowOff>67121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58248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131746</xdr:rowOff>
    </xdr:from>
    <xdr:to>
      <xdr:col>76</xdr:col>
      <xdr:colOff>165100</xdr:colOff>
      <xdr:row>39</xdr:row>
      <xdr:rowOff>61896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53023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19977</xdr:rowOff>
    </xdr:from>
    <xdr:to>
      <xdr:col>72</xdr:col>
      <xdr:colOff>38100</xdr:colOff>
      <xdr:row>39</xdr:row>
      <xdr:rowOff>121577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112704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938</xdr:rowOff>
    </xdr:from>
    <xdr:to>
      <xdr:col>67</xdr:col>
      <xdr:colOff>101600</xdr:colOff>
      <xdr:row>39</xdr:row>
      <xdr:rowOff>102538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93665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1575</xdr:rowOff>
    </xdr:from>
    <xdr:to>
      <xdr:col>85</xdr:col>
      <xdr:colOff>127000</xdr:colOff>
      <xdr:row>57</xdr:row>
      <xdr:rowOff>24353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74225"/>
          <a:ext cx="8382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24353</xdr:rowOff>
    </xdr:from>
    <xdr:to>
      <xdr:col>81</xdr:col>
      <xdr:colOff>50800</xdr:colOff>
      <xdr:row>57</xdr:row>
      <xdr:rowOff>63860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97003"/>
          <a:ext cx="889000" cy="3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54816</xdr:rowOff>
    </xdr:from>
    <xdr:to>
      <xdr:col>76</xdr:col>
      <xdr:colOff>114300</xdr:colOff>
      <xdr:row>57</xdr:row>
      <xdr:rowOff>63860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56016"/>
          <a:ext cx="889000" cy="18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54816</xdr:rowOff>
    </xdr:from>
    <xdr:to>
      <xdr:col>71</xdr:col>
      <xdr:colOff>177800</xdr:colOff>
      <xdr:row>57</xdr:row>
      <xdr:rowOff>33428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56016"/>
          <a:ext cx="889000" cy="15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122225</xdr:rowOff>
    </xdr:from>
    <xdr:to>
      <xdr:col>85</xdr:col>
      <xdr:colOff>177800</xdr:colOff>
      <xdr:row>57</xdr:row>
      <xdr:rowOff>52375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100652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145003</xdr:rowOff>
    </xdr:from>
    <xdr:to>
      <xdr:col>81</xdr:col>
      <xdr:colOff>101600</xdr:colOff>
      <xdr:row>57</xdr:row>
      <xdr:rowOff>75153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66280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13060</xdr:rowOff>
    </xdr:from>
    <xdr:to>
      <xdr:col>76</xdr:col>
      <xdr:colOff>165100</xdr:colOff>
      <xdr:row>57</xdr:row>
      <xdr:rowOff>114660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105787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7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4016</xdr:rowOff>
    </xdr:from>
    <xdr:to>
      <xdr:col>72</xdr:col>
      <xdr:colOff>38100</xdr:colOff>
      <xdr:row>56</xdr:row>
      <xdr:rowOff>105616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122143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154078</xdr:rowOff>
    </xdr:from>
    <xdr:to>
      <xdr:col>67</xdr:col>
      <xdr:colOff>101600</xdr:colOff>
      <xdr:row>57</xdr:row>
      <xdr:rowOff>84228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75355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4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98236</xdr:rowOff>
    </xdr:from>
    <xdr:to>
      <xdr:col>85</xdr:col>
      <xdr:colOff>127000</xdr:colOff>
      <xdr:row>78</xdr:row>
      <xdr:rowOff>136065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71336"/>
          <a:ext cx="838200" cy="3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35492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8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134054</xdr:rowOff>
    </xdr:from>
    <xdr:to>
      <xdr:col>81</xdr:col>
      <xdr:colOff>50800</xdr:colOff>
      <xdr:row>78</xdr:row>
      <xdr:rowOff>136065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715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64444</xdr:rowOff>
    </xdr:from>
    <xdr:to>
      <xdr:col>76</xdr:col>
      <xdr:colOff>114300</xdr:colOff>
      <xdr:row>78</xdr:row>
      <xdr:rowOff>134054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37544"/>
          <a:ext cx="8890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64444</xdr:rowOff>
    </xdr:from>
    <xdr:to>
      <xdr:col>71</xdr:col>
      <xdr:colOff>177800</xdr:colOff>
      <xdr:row>78</xdr:row>
      <xdr:rowOff>91959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37544"/>
          <a:ext cx="8890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47436</xdr:rowOff>
    </xdr:from>
    <xdr:to>
      <xdr:col>85</xdr:col>
      <xdr:colOff>177800</xdr:colOff>
      <xdr:row>78</xdr:row>
      <xdr:rowOff>149036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6813</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85265</xdr:rowOff>
    </xdr:from>
    <xdr:to>
      <xdr:col>81</xdr:col>
      <xdr:colOff>101600</xdr:colOff>
      <xdr:row>79</xdr:row>
      <xdr:rowOff>15415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6542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5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83254</xdr:rowOff>
    </xdr:from>
    <xdr:to>
      <xdr:col>76</xdr:col>
      <xdr:colOff>165100</xdr:colOff>
      <xdr:row>79</xdr:row>
      <xdr:rowOff>13404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4531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4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13644</xdr:rowOff>
    </xdr:from>
    <xdr:to>
      <xdr:col>72</xdr:col>
      <xdr:colOff>38100</xdr:colOff>
      <xdr:row>78</xdr:row>
      <xdr:rowOff>115244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131771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1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41159</xdr:rowOff>
    </xdr:from>
    <xdr:to>
      <xdr:col>67</xdr:col>
      <xdr:colOff>101600</xdr:colOff>
      <xdr:row>78</xdr:row>
      <xdr:rowOff>142759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133886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5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168408</xdr:rowOff>
    </xdr:from>
    <xdr:to>
      <xdr:col>85</xdr:col>
      <xdr:colOff>127000</xdr:colOff>
      <xdr:row>97</xdr:row>
      <xdr:rowOff>11936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27608"/>
          <a:ext cx="838200" cy="1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11936</xdr:rowOff>
    </xdr:from>
    <xdr:to>
      <xdr:col>81</xdr:col>
      <xdr:colOff>50800</xdr:colOff>
      <xdr:row>97</xdr:row>
      <xdr:rowOff>29287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42586"/>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29287</xdr:rowOff>
    </xdr:from>
    <xdr:to>
      <xdr:col>76</xdr:col>
      <xdr:colOff>114300</xdr:colOff>
      <xdr:row>97</xdr:row>
      <xdr:rowOff>30539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59937"/>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23983</xdr:rowOff>
    </xdr:from>
    <xdr:to>
      <xdr:col>71</xdr:col>
      <xdr:colOff>177800</xdr:colOff>
      <xdr:row>97</xdr:row>
      <xdr:rowOff>30539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54633"/>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117608</xdr:rowOff>
    </xdr:from>
    <xdr:to>
      <xdr:col>85</xdr:col>
      <xdr:colOff>177800</xdr:colOff>
      <xdr:row>97</xdr:row>
      <xdr:rowOff>47758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140485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2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132586</xdr:rowOff>
    </xdr:from>
    <xdr:to>
      <xdr:col>81</xdr:col>
      <xdr:colOff>101600</xdr:colOff>
      <xdr:row>97</xdr:row>
      <xdr:rowOff>62736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9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53863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8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149937</xdr:rowOff>
    </xdr:from>
    <xdr:to>
      <xdr:col>76</xdr:col>
      <xdr:colOff>165100</xdr:colOff>
      <xdr:row>97</xdr:row>
      <xdr:rowOff>80087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151189</xdr:rowOff>
    </xdr:from>
    <xdr:to>
      <xdr:col>72</xdr:col>
      <xdr:colOff>38100</xdr:colOff>
      <xdr:row>97</xdr:row>
      <xdr:rowOff>81339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97866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8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144633</xdr:rowOff>
    </xdr:from>
    <xdr:to>
      <xdr:col>67</xdr:col>
      <xdr:colOff>101600</xdr:colOff>
      <xdr:row>97</xdr:row>
      <xdr:rowOff>74783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91310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7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・総務費は、ケーブルテレビネットワーク光化事業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、新設基金への積み替え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179,623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物価高騰支援給付事業の実施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新たな観光施設整備が完了したこと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・土木費は、町内各所の道路改良工事実施により、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・教育費は、学校施設関連工事、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給食費無償化補助事業実施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は、特定目的基金を新設し積み替えたことにより、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も、財政調整基金の取崩しのみが反映されるため、数値は悪化した。</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実質収支額については、整理補正により繰越金が前年度に比べて減少した。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通常の基金の運用については、中期的な見通しのもと、決算余剰金を中心に積み立てるとともに、必要最低限の取り崩しに努めている。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引き続き適正な管理運用を図る。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より下水道事業が法適用となったことに伴い、公営企業会計となった。現状、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赤字とはなっていないが、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今後も各経費において財政需要の増加が見込まれる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元利償還金は増加したものの、地方債の現在高は、発行額を償還額以下にするよう努めており、減少している。また、新たな借り入れをする場合、普通交付税算入率が有利な起債を選択している。比率が大幅に変動しないよう、引き続き事業精査による借入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地方債現在高の減少、充当可能基金の増加により減少した。今後も大規模施設改修等による地方債の活用を予定しているが、事業精査及び交付税措置の有利な起債を選択し、将来負担が大幅に増加し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栃木県茂木町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公共施設の老朽化や社会保障、災害等の突発的な財政需要の増大に備え、財政調整基金及び減債基金を積み立てている。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財政調整基金については、新設の施設等整備基金に積み替えたため、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特定目的基金は、予定されていた事業への定期的な取り崩し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財政調整基金から積み替えたため、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全体の残高は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全体として横ばいか微増させる方針である。実施事業と各基金のバランスを取りながら管理していくとともに、使途を明確にし、明瞭な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施設等整備基金は、町が管理する施設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道路等を含む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の整備、修繕等のために使用する。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まちおこし基金は、主にふるさと納税を原資としており、町があらかじめ設定したコースに基づき使用する。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教育施設整備基金は、学校などの教育施設の整備、修繕等のために使用する。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取崩しはあったものの、施設等整備基金を新設したため残高は増加した。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目的に沿った取り崩しを継続するため残高は減少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使途の明確化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管理運用していく。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新設の施設等整備基金に積み替えたため減少した。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災害等の突発的な財政需要に対応するため、残高を維持する方針である。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特定目的金の利用目的と整合を図りながら、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使途の明確化を図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り計画的に管理運用していく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繰越金の増加に伴い、積み立てを増額した。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への積み立てを優先に考えているため、予定どおりの積み立てが行えるかは不明確であるが、今後も財政需要の増大を見越した財源確保を目的として、地方債償還の負担軽減のため、残高を維持する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11016100</v>
      </c>
      <c r="BO4" s="449"/>
      <c r="BP4" s="449"/>
      <c r="BQ4" s="449"/>
      <c r="BR4" s="449"/>
      <c r="BS4" s="449"/>
      <c r="BT4" s="449"/>
      <c r="BU4" s="450"/>
      <c r="BV4" s="448">
        <v>9375858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8.9</v>
      </c>
      <c r="CU4" s="589"/>
      <c r="CV4" s="589"/>
      <c r="CW4" s="589"/>
      <c r="CX4" s="589"/>
      <c r="CY4" s="589"/>
      <c r="CZ4" s="589"/>
      <c r="DA4" s="590"/>
      <c r="DB4" s="588">
        <v>20.2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10435919</v>
      </c>
      <c r="BO5" s="420"/>
      <c r="BP5" s="420"/>
      <c r="BQ5" s="420"/>
      <c r="BR5" s="420"/>
      <c r="BS5" s="420"/>
      <c r="BT5" s="420"/>
      <c r="BU5" s="421"/>
      <c r="BV5" s="419">
        <v>8267020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93.8</v>
      </c>
      <c r="CU5" s="417"/>
      <c r="CV5" s="417"/>
      <c r="CW5" s="417"/>
      <c r="CX5" s="417"/>
      <c r="CY5" s="417"/>
      <c r="CZ5" s="417"/>
      <c r="DA5" s="418"/>
      <c r="DB5" s="416">
        <v>90.6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580181</v>
      </c>
      <c r="BO6" s="420"/>
      <c r="BP6" s="420"/>
      <c r="BQ6" s="420"/>
      <c r="BR6" s="420"/>
      <c r="BS6" s="420"/>
      <c r="BT6" s="420"/>
      <c r="BU6" s="421"/>
      <c r="BV6" s="419">
        <v>1108838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94.3</v>
      </c>
      <c r="CU6" s="563"/>
      <c r="CV6" s="563"/>
      <c r="CW6" s="563"/>
      <c r="CX6" s="563"/>
      <c r="CY6" s="563"/>
      <c r="CZ6" s="563"/>
      <c r="DA6" s="564"/>
      <c r="DB6" s="562">
        <v>91.8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158815</v>
      </c>
      <c r="BO7" s="420"/>
      <c r="BP7" s="420"/>
      <c r="BQ7" s="420"/>
      <c r="BR7" s="420"/>
      <c r="BS7" s="420"/>
      <c r="BT7" s="420"/>
      <c r="BU7" s="421"/>
      <c r="BV7" s="419">
        <v>157911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4710745</v>
      </c>
      <c r="CU7" s="420"/>
      <c r="CV7" s="420"/>
      <c r="CW7" s="420"/>
      <c r="CX7" s="420"/>
      <c r="CY7" s="420"/>
      <c r="CZ7" s="420"/>
      <c r="DA7" s="421"/>
      <c r="DB7" s="419">
        <v>4701129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421366</v>
      </c>
      <c r="BO8" s="420"/>
      <c r="BP8" s="420"/>
      <c r="BQ8" s="420"/>
      <c r="BR8" s="420"/>
      <c r="BS8" s="420"/>
      <c r="BT8" s="420"/>
      <c r="BU8" s="421"/>
      <c r="BV8" s="419">
        <v>950927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0.37</v>
      </c>
      <c r="CU8" s="523"/>
      <c r="CV8" s="523"/>
      <c r="CW8" s="523"/>
      <c r="CX8" s="523"/>
      <c r="CY8" s="523"/>
      <c r="CZ8" s="523"/>
      <c r="DA8" s="524"/>
      <c r="DB8" s="522">
        <v>0.38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11891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-529561</v>
      </c>
      <c r="BO9" s="420"/>
      <c r="BP9" s="420"/>
      <c r="BQ9" s="420"/>
      <c r="BR9" s="420"/>
      <c r="BS9" s="420"/>
      <c r="BT9" s="420"/>
      <c r="BU9" s="421"/>
      <c r="BV9" s="419">
        <v>-269352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9.6999999999999993</v>
      </c>
      <c r="CU9" s="417"/>
      <c r="CV9" s="417"/>
      <c r="CW9" s="417"/>
      <c r="CX9" s="417"/>
      <c r="CY9" s="417"/>
      <c r="CZ9" s="417"/>
      <c r="DA9" s="418"/>
      <c r="DB9" s="416">
        <v>10.8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13188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474609</v>
      </c>
      <c r="BO10" s="420"/>
      <c r="BP10" s="420"/>
      <c r="BQ10" s="420"/>
      <c r="BR10" s="420"/>
      <c r="BS10" s="420"/>
      <c r="BT10" s="420"/>
      <c r="BU10" s="421"/>
      <c r="BV10" s="419">
        <v>669364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11703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1631101</v>
      </c>
      <c r="BO12" s="420"/>
      <c r="BP12" s="420"/>
      <c r="BQ12" s="420"/>
      <c r="BR12" s="420"/>
      <c r="BS12" s="420"/>
      <c r="BT12" s="420"/>
      <c r="BU12" s="421"/>
      <c r="BV12" s="419">
        <v>398350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11577</v>
      </c>
      <c r="S13" s="507"/>
      <c r="T13" s="507"/>
      <c r="U13" s="507"/>
      <c r="V13" s="508"/>
      <c r="W13" s="509" t="s">
        <v>131</v>
      </c>
      <c r="X13" s="405"/>
      <c r="Y13" s="405"/>
      <c r="Z13" s="405"/>
      <c r="AA13" s="405"/>
      <c r="AB13" s="406"/>
      <c r="AC13" s="372">
        <v>754</v>
      </c>
      <c r="AD13" s="373"/>
      <c r="AE13" s="373"/>
      <c r="AF13" s="373"/>
      <c r="AG13" s="374"/>
      <c r="AH13" s="372">
        <v>857</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-1686053</v>
      </c>
      <c r="BO13" s="420"/>
      <c r="BP13" s="420"/>
      <c r="BQ13" s="420"/>
      <c r="BR13" s="420"/>
      <c r="BS13" s="420"/>
      <c r="BT13" s="420"/>
      <c r="BU13" s="421"/>
      <c r="BV13" s="419">
        <v>1662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8.4</v>
      </c>
      <c r="CU13" s="417"/>
      <c r="CV13" s="417"/>
      <c r="CW13" s="417"/>
      <c r="CX13" s="417"/>
      <c r="CY13" s="417"/>
      <c r="CZ13" s="417"/>
      <c r="DA13" s="418"/>
      <c r="DB13" s="416">
        <v>8.1999999999999993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11977</v>
      </c>
      <c r="S14" s="507"/>
      <c r="T14" s="507"/>
      <c r="U14" s="507"/>
      <c r="V14" s="508"/>
      <c r="W14" s="510"/>
      <c r="X14" s="408"/>
      <c r="Y14" s="408"/>
      <c r="Z14" s="408"/>
      <c r="AA14" s="408"/>
      <c r="AB14" s="409"/>
      <c r="AC14" s="499">
        <v>12.7</v>
      </c>
      <c r="AD14" s="500"/>
      <c r="AE14" s="500"/>
      <c r="AF14" s="500"/>
      <c r="AG14" s="501"/>
      <c r="AH14" s="499">
        <v>13.1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0.8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11862</v>
      </c>
      <c r="S15" s="507"/>
      <c r="T15" s="507"/>
      <c r="U15" s="507"/>
      <c r="V15" s="508"/>
      <c r="W15" s="509" t="s">
        <v>137</v>
      </c>
      <c r="X15" s="405"/>
      <c r="Y15" s="405"/>
      <c r="Z15" s="405"/>
      <c r="AA15" s="405"/>
      <c r="AB15" s="406"/>
      <c r="AC15" s="372">
        <v>1740</v>
      </c>
      <c r="AD15" s="373"/>
      <c r="AE15" s="373"/>
      <c r="AF15" s="373"/>
      <c r="AG15" s="374"/>
      <c r="AH15" s="372">
        <v>1964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1591276</v>
      </c>
      <c r="BO15" s="449"/>
      <c r="BP15" s="449"/>
      <c r="BQ15" s="449"/>
      <c r="BR15" s="449"/>
      <c r="BS15" s="449"/>
      <c r="BT15" s="449"/>
      <c r="BU15" s="450"/>
      <c r="BV15" s="448">
        <v>1615185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29.3</v>
      </c>
      <c r="AD16" s="500"/>
      <c r="AE16" s="500"/>
      <c r="AF16" s="500"/>
      <c r="AG16" s="501"/>
      <c r="AH16" s="499">
        <v>30</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4280541</v>
      </c>
      <c r="BO16" s="420"/>
      <c r="BP16" s="420"/>
      <c r="BQ16" s="420"/>
      <c r="BR16" s="420"/>
      <c r="BS16" s="420"/>
      <c r="BT16" s="420"/>
      <c r="BU16" s="421"/>
      <c r="BV16" s="419">
        <v>4229997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3451</v>
      </c>
      <c r="AD17" s="373"/>
      <c r="AE17" s="373"/>
      <c r="AF17" s="373"/>
      <c r="AG17" s="374"/>
      <c r="AH17" s="372">
        <v>3731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1993326</v>
      </c>
      <c r="BO17" s="420"/>
      <c r="BP17" s="420"/>
      <c r="BQ17" s="420"/>
      <c r="BR17" s="420"/>
      <c r="BS17" s="420"/>
      <c r="BT17" s="420"/>
      <c r="BU17" s="421"/>
      <c r="BV17" s="419">
        <v>2028146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172.69</v>
      </c>
      <c r="M18" s="472"/>
      <c r="N18" s="472"/>
      <c r="O18" s="472"/>
      <c r="P18" s="472"/>
      <c r="Q18" s="472"/>
      <c r="R18" s="473"/>
      <c r="S18" s="473"/>
      <c r="T18" s="473"/>
      <c r="U18" s="473"/>
      <c r="V18" s="474"/>
      <c r="W18" s="490"/>
      <c r="X18" s="491"/>
      <c r="Y18" s="491"/>
      <c r="Z18" s="491"/>
      <c r="AA18" s="491"/>
      <c r="AB18" s="515"/>
      <c r="AC18" s="389">
        <v>58</v>
      </c>
      <c r="AD18" s="390"/>
      <c r="AE18" s="390"/>
      <c r="AF18" s="390"/>
      <c r="AG18" s="475"/>
      <c r="AH18" s="389">
        <v>56.9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4444662</v>
      </c>
      <c r="BO18" s="420"/>
      <c r="BP18" s="420"/>
      <c r="BQ18" s="420"/>
      <c r="BR18" s="420"/>
      <c r="BS18" s="420"/>
      <c r="BT18" s="420"/>
      <c r="BU18" s="421"/>
      <c r="BV18" s="419">
        <v>4259285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8303072</v>
      </c>
      <c r="BO19" s="420"/>
      <c r="BP19" s="420"/>
      <c r="BQ19" s="420"/>
      <c r="BR19" s="420"/>
      <c r="BS19" s="420"/>
      <c r="BT19" s="420"/>
      <c r="BU19" s="421"/>
      <c r="BV19" s="419">
        <v>7174492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4458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6785453</v>
      </c>
      <c r="BO22" s="449"/>
      <c r="BP22" s="449"/>
      <c r="BQ22" s="449"/>
      <c r="BR22" s="449"/>
      <c r="BS22" s="449"/>
      <c r="BT22" s="449"/>
      <c r="BU22" s="450"/>
      <c r="BV22" s="448">
        <v>6900595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6309444</v>
      </c>
      <c r="BO23" s="420"/>
      <c r="BP23" s="420"/>
      <c r="BQ23" s="420"/>
      <c r="BR23" s="420"/>
      <c r="BS23" s="420"/>
      <c r="BT23" s="420"/>
      <c r="BU23" s="421"/>
      <c r="BV23" s="419">
        <v>6342308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7400</v>
      </c>
      <c r="R24" s="373"/>
      <c r="S24" s="373"/>
      <c r="T24" s="373"/>
      <c r="U24" s="373"/>
      <c r="V24" s="374"/>
      <c r="W24" s="462"/>
      <c r="X24" s="399"/>
      <c r="Y24" s="400"/>
      <c r="Z24" s="375" t="s">
        <v>162</v>
      </c>
      <c r="AA24" s="376"/>
      <c r="AB24" s="376"/>
      <c r="AC24" s="376"/>
      <c r="AD24" s="376"/>
      <c r="AE24" s="376"/>
      <c r="AF24" s="376"/>
      <c r="AG24" s="377"/>
      <c r="AH24" s="372">
        <v>114</v>
      </c>
      <c r="AI24" s="373"/>
      <c r="AJ24" s="373"/>
      <c r="AK24" s="373"/>
      <c r="AL24" s="374"/>
      <c r="AM24" s="372">
        <v>354882</v>
      </c>
      <c r="AN24" s="373"/>
      <c r="AO24" s="373"/>
      <c r="AP24" s="373"/>
      <c r="AQ24" s="373"/>
      <c r="AR24" s="374"/>
      <c r="AS24" s="372">
        <v>3113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4182538</v>
      </c>
      <c r="BO24" s="420"/>
      <c r="BP24" s="420"/>
      <c r="BQ24" s="420"/>
      <c r="BR24" s="420"/>
      <c r="BS24" s="420"/>
      <c r="BT24" s="420"/>
      <c r="BU24" s="421"/>
      <c r="BV24" s="419">
        <v>4038697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6000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1206593</v>
      </c>
      <c r="BO25" s="449"/>
      <c r="BP25" s="449"/>
      <c r="BQ25" s="449"/>
      <c r="BR25" s="449"/>
      <c r="BS25" s="449"/>
      <c r="BT25" s="449"/>
      <c r="BU25" s="450"/>
      <c r="BV25" s="448">
        <v>342667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5500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10780</v>
      </c>
      <c r="AN26" s="373"/>
      <c r="AO26" s="373"/>
      <c r="AP26" s="373"/>
      <c r="AQ26" s="373"/>
      <c r="AR26" s="374"/>
      <c r="AS26" s="372">
        <v>2695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3400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397576</v>
      </c>
      <c r="BO27" s="454"/>
      <c r="BP27" s="454"/>
      <c r="BQ27" s="454"/>
      <c r="BR27" s="454"/>
      <c r="BS27" s="454"/>
      <c r="BT27" s="454"/>
      <c r="BU27" s="455"/>
      <c r="BV27" s="453">
        <v>397564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2800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1013022</v>
      </c>
      <c r="BO28" s="449"/>
      <c r="BP28" s="449"/>
      <c r="BQ28" s="449"/>
      <c r="BR28" s="449"/>
      <c r="BS28" s="449"/>
      <c r="BT28" s="449"/>
      <c r="BU28" s="450"/>
      <c r="BV28" s="448">
        <v>2169514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10</v>
      </c>
      <c r="M29" s="373"/>
      <c r="N29" s="373"/>
      <c r="O29" s="373"/>
      <c r="P29" s="374"/>
      <c r="Q29" s="372">
        <v>2500</v>
      </c>
      <c r="R29" s="373"/>
      <c r="S29" s="373"/>
      <c r="T29" s="373"/>
      <c r="U29" s="373"/>
      <c r="V29" s="374"/>
      <c r="W29" s="463"/>
      <c r="X29" s="464"/>
      <c r="Y29" s="465"/>
      <c r="Z29" s="375" t="s">
        <v>178</v>
      </c>
      <c r="AA29" s="376"/>
      <c r="AB29" s="376"/>
      <c r="AC29" s="376"/>
      <c r="AD29" s="376"/>
      <c r="AE29" s="376"/>
      <c r="AF29" s="376"/>
      <c r="AG29" s="377"/>
      <c r="AH29" s="372">
        <v>116</v>
      </c>
      <c r="AI29" s="373"/>
      <c r="AJ29" s="373"/>
      <c r="AK29" s="373"/>
      <c r="AL29" s="374"/>
      <c r="AM29" s="372">
        <v>362334</v>
      </c>
      <c r="AN29" s="373"/>
      <c r="AO29" s="373"/>
      <c r="AP29" s="373"/>
      <c r="AQ29" s="373"/>
      <c r="AR29" s="374"/>
      <c r="AS29" s="372">
        <v>3124</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957451</v>
      </c>
      <c r="BO29" s="420"/>
      <c r="BP29" s="420"/>
      <c r="BQ29" s="420"/>
      <c r="BR29" s="420"/>
      <c r="BS29" s="420"/>
      <c r="BT29" s="420"/>
      <c r="BU29" s="421"/>
      <c r="BV29" s="419">
        <v>687443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1858111</v>
      </c>
      <c r="BO30" s="454"/>
      <c r="BP30" s="454"/>
      <c r="BQ30" s="454"/>
      <c r="BR30" s="454"/>
      <c r="BS30" s="454"/>
      <c r="BT30" s="454"/>
      <c r="BU30" s="455"/>
      <c r="BV30" s="453">
        <v>436716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宅地造成事業特別会計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栃木県市町村総合事務組合(一般会計)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㈱もてぎプラザ</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ケーブルテレビ事業特別会計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栃木県市町村総合事務組合(特別会計)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栃木県後期高齢者医療広域連合(一般会計)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栃木県後期高齢者医療広域連合(後期高齢者医療特別会計)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芳賀郡中部環境衛生事務組合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芳賀地区広域行政事務組合(一般会計)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芳賀地区広域行政事務組合(ふるさと市町村圏基金特別会計)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芳賀地区広域行政事務組合(卸売市場特別会計)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Z7ktw69fJvCQ8lIvixIt35836VT70MTozKN0w9cLZG9hyuskIis/QnG7R6yefR72GgkkLi7iD/1ciYyuqvwfw==" saltValue="oURBkQka2ImiBX2mP2LHu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1534568</v>
      </c>
      <c r="S5" s="677"/>
      <c r="T5" s="677"/>
      <c r="U5" s="677"/>
      <c r="V5" s="677"/>
      <c r="W5" s="677"/>
      <c r="X5" s="677"/>
      <c r="Y5" s="702"/>
      <c r="Z5" s="715">
        <v>13.9</v>
      </c>
      <c r="AA5" s="715"/>
      <c r="AB5" s="715"/>
      <c r="AC5" s="715"/>
      <c r="AD5" s="716">
        <v>1534568</v>
      </c>
      <c r="AE5" s="716"/>
      <c r="AF5" s="716"/>
      <c r="AG5" s="716"/>
      <c r="AH5" s="716"/>
      <c r="AI5" s="716"/>
      <c r="AJ5" s="716"/>
      <c r="AK5" s="716"/>
      <c r="AL5" s="703">
        <v>32.6</v>
      </c>
      <c r="AM5" s="685"/>
      <c r="AN5" s="685"/>
      <c r="AO5" s="704"/>
      <c r="AP5" s="679" t="s">
        <v>217</v>
      </c>
      <c r="AQ5" s="680"/>
      <c r="AR5" s="680"/>
      <c r="AS5" s="680"/>
      <c r="AT5" s="680"/>
      <c r="AU5" s="680"/>
      <c r="AV5" s="680"/>
      <c r="AW5" s="680"/>
      <c r="AX5" s="680"/>
      <c r="AY5" s="680"/>
      <c r="AZ5" s="680"/>
      <c r="BA5" s="680"/>
      <c r="BB5" s="680"/>
      <c r="BC5" s="680"/>
      <c r="BD5" s="680"/>
      <c r="BE5" s="680"/>
      <c r="BF5" s="681"/>
      <c r="BG5" s="621">
        <v>1534568</v>
      </c>
      <c r="BH5" s="622"/>
      <c r="BI5" s="622"/>
      <c r="BJ5" s="622"/>
      <c r="BK5" s="622"/>
      <c r="BL5" s="622"/>
      <c r="BM5" s="622"/>
      <c r="BN5" s="623"/>
      <c r="BO5" s="659">
        <v>100</v>
      </c>
      <c r="BP5" s="659"/>
      <c r="BQ5" s="659"/>
      <c r="BR5" s="659"/>
      <c r="BS5" s="660">
        <v>11758</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95771</v>
      </c>
      <c r="S6" s="622"/>
      <c r="T6" s="622"/>
      <c r="U6" s="622"/>
      <c r="V6" s="622"/>
      <c r="W6" s="622"/>
      <c r="X6" s="622"/>
      <c r="Y6" s="623"/>
      <c r="Z6" s="659">
        <v>0.9</v>
      </c>
      <c r="AA6" s="659"/>
      <c r="AB6" s="659"/>
      <c r="AC6" s="659"/>
      <c r="AD6" s="660">
        <v>95771</v>
      </c>
      <c r="AE6" s="660"/>
      <c r="AF6" s="660"/>
      <c r="AG6" s="660"/>
      <c r="AH6" s="660"/>
      <c r="AI6" s="660"/>
      <c r="AJ6" s="660"/>
      <c r="AK6" s="660"/>
      <c r="AL6" s="624">
        <v>2</v>
      </c>
      <c r="AM6" s="625"/>
      <c r="AN6" s="625"/>
      <c r="AO6" s="661"/>
      <c r="AP6" s="618" t="s">
        <v>222</v>
      </c>
      <c r="AQ6" s="619"/>
      <c r="AR6" s="619"/>
      <c r="AS6" s="619"/>
      <c r="AT6" s="619"/>
      <c r="AU6" s="619"/>
      <c r="AV6" s="619"/>
      <c r="AW6" s="619"/>
      <c r="AX6" s="619"/>
      <c r="AY6" s="619"/>
      <c r="AZ6" s="619"/>
      <c r="BA6" s="619"/>
      <c r="BB6" s="619"/>
      <c r="BC6" s="619"/>
      <c r="BD6" s="619"/>
      <c r="BE6" s="619"/>
      <c r="BF6" s="620"/>
      <c r="BG6" s="621">
        <v>1534568</v>
      </c>
      <c r="BH6" s="622"/>
      <c r="BI6" s="622"/>
      <c r="BJ6" s="622"/>
      <c r="BK6" s="622"/>
      <c r="BL6" s="622"/>
      <c r="BM6" s="622"/>
      <c r="BN6" s="623"/>
      <c r="BO6" s="659">
        <v>100</v>
      </c>
      <c r="BP6" s="659"/>
      <c r="BQ6" s="659"/>
      <c r="BR6" s="659"/>
      <c r="BS6" s="660">
        <v>11758</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86168</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86168</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297</v>
      </c>
      <c r="S7" s="622"/>
      <c r="T7" s="622"/>
      <c r="U7" s="622"/>
      <c r="V7" s="622"/>
      <c r="W7" s="622"/>
      <c r="X7" s="622"/>
      <c r="Y7" s="623"/>
      <c r="Z7" s="659">
        <v>0</v>
      </c>
      <c r="AA7" s="659"/>
      <c r="AB7" s="659"/>
      <c r="AC7" s="659"/>
      <c r="AD7" s="660">
        <v>297</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534161</v>
      </c>
      <c r="BH7" s="622"/>
      <c r="BI7" s="622"/>
      <c r="BJ7" s="622"/>
      <c r="BK7" s="622"/>
      <c r="BL7" s="622"/>
      <c r="BM7" s="622"/>
      <c r="BN7" s="623"/>
      <c r="BO7" s="659">
        <v>34.799999999999997</v>
      </c>
      <c r="BP7" s="659"/>
      <c r="BQ7" s="659"/>
      <c r="BR7" s="659"/>
      <c r="BS7" s="660">
        <v>11758</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4464222</v>
      </c>
      <c r="CS7" s="622"/>
      <c r="CT7" s="622"/>
      <c r="CU7" s="622"/>
      <c r="CV7" s="622"/>
      <c r="CW7" s="622"/>
      <c r="CX7" s="622"/>
      <c r="CY7" s="623"/>
      <c r="CZ7" s="659">
        <v>42.8</v>
      </c>
      <c r="DA7" s="659"/>
      <c r="DB7" s="659"/>
      <c r="DC7" s="659"/>
      <c r="DD7" s="627">
        <v>963994</v>
      </c>
      <c r="DE7" s="622"/>
      <c r="DF7" s="622"/>
      <c r="DG7" s="622"/>
      <c r="DH7" s="622"/>
      <c r="DI7" s="622"/>
      <c r="DJ7" s="622"/>
      <c r="DK7" s="622"/>
      <c r="DL7" s="622"/>
      <c r="DM7" s="622"/>
      <c r="DN7" s="622"/>
      <c r="DO7" s="622"/>
      <c r="DP7" s="623"/>
      <c r="DQ7" s="627">
        <v>3398887</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6904</v>
      </c>
      <c r="S8" s="622"/>
      <c r="T8" s="622"/>
      <c r="U8" s="622"/>
      <c r="V8" s="622"/>
      <c r="W8" s="622"/>
      <c r="X8" s="622"/>
      <c r="Y8" s="623"/>
      <c r="Z8" s="659">
        <v>0.1</v>
      </c>
      <c r="AA8" s="659"/>
      <c r="AB8" s="659"/>
      <c r="AC8" s="659"/>
      <c r="AD8" s="660">
        <v>6904</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23504</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1792163</v>
      </c>
      <c r="CS8" s="622"/>
      <c r="CT8" s="622"/>
      <c r="CU8" s="622"/>
      <c r="CV8" s="622"/>
      <c r="CW8" s="622"/>
      <c r="CX8" s="622"/>
      <c r="CY8" s="623"/>
      <c r="CZ8" s="659">
        <v>17.2</v>
      </c>
      <c r="DA8" s="659"/>
      <c r="DB8" s="659"/>
      <c r="DC8" s="659"/>
      <c r="DD8" s="627">
        <v>771</v>
      </c>
      <c r="DE8" s="622"/>
      <c r="DF8" s="622"/>
      <c r="DG8" s="622"/>
      <c r="DH8" s="622"/>
      <c r="DI8" s="622"/>
      <c r="DJ8" s="622"/>
      <c r="DK8" s="622"/>
      <c r="DL8" s="622"/>
      <c r="DM8" s="622"/>
      <c r="DN8" s="622"/>
      <c r="DO8" s="622"/>
      <c r="DP8" s="623"/>
      <c r="DQ8" s="627">
        <v>1062302</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7950</v>
      </c>
      <c r="S9" s="622"/>
      <c r="T9" s="622"/>
      <c r="U9" s="622"/>
      <c r="V9" s="622"/>
      <c r="W9" s="622"/>
      <c r="X9" s="622"/>
      <c r="Y9" s="623"/>
      <c r="Z9" s="659">
        <v>0.1</v>
      </c>
      <c r="AA9" s="659"/>
      <c r="AB9" s="659"/>
      <c r="AC9" s="659"/>
      <c r="AD9" s="660">
        <v>7950</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444710</v>
      </c>
      <c r="BH9" s="622"/>
      <c r="BI9" s="622"/>
      <c r="BJ9" s="622"/>
      <c r="BK9" s="622"/>
      <c r="BL9" s="622"/>
      <c r="BM9" s="622"/>
      <c r="BN9" s="623"/>
      <c r="BO9" s="659">
        <v>29</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494442</v>
      </c>
      <c r="CS9" s="622"/>
      <c r="CT9" s="622"/>
      <c r="CU9" s="622"/>
      <c r="CV9" s="622"/>
      <c r="CW9" s="622"/>
      <c r="CX9" s="622"/>
      <c r="CY9" s="623"/>
      <c r="CZ9" s="659">
        <v>4.7</v>
      </c>
      <c r="DA9" s="659"/>
      <c r="DB9" s="659"/>
      <c r="DC9" s="659"/>
      <c r="DD9" s="627">
        <v>8918</v>
      </c>
      <c r="DE9" s="622"/>
      <c r="DF9" s="622"/>
      <c r="DG9" s="622"/>
      <c r="DH9" s="622"/>
      <c r="DI9" s="622"/>
      <c r="DJ9" s="622"/>
      <c r="DK9" s="622"/>
      <c r="DL9" s="622"/>
      <c r="DM9" s="622"/>
      <c r="DN9" s="622"/>
      <c r="DO9" s="622"/>
      <c r="DP9" s="623"/>
      <c r="DQ9" s="627">
        <v>413826</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25083</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2831</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2831</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285548</v>
      </c>
      <c r="S11" s="622"/>
      <c r="T11" s="622"/>
      <c r="U11" s="622"/>
      <c r="V11" s="622"/>
      <c r="W11" s="622"/>
      <c r="X11" s="622"/>
      <c r="Y11" s="623"/>
      <c r="Z11" s="624">
        <v>2.6</v>
      </c>
      <c r="AA11" s="625"/>
      <c r="AB11" s="625"/>
      <c r="AC11" s="626"/>
      <c r="AD11" s="627">
        <v>285548</v>
      </c>
      <c r="AE11" s="622"/>
      <c r="AF11" s="622"/>
      <c r="AG11" s="622"/>
      <c r="AH11" s="622"/>
      <c r="AI11" s="622"/>
      <c r="AJ11" s="622"/>
      <c r="AK11" s="623"/>
      <c r="AL11" s="624">
        <v>6.1</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40864</v>
      </c>
      <c r="BH11" s="622"/>
      <c r="BI11" s="622"/>
      <c r="BJ11" s="622"/>
      <c r="BK11" s="622"/>
      <c r="BL11" s="622"/>
      <c r="BM11" s="622"/>
      <c r="BN11" s="623"/>
      <c r="BO11" s="659">
        <v>2.7</v>
      </c>
      <c r="BP11" s="659"/>
      <c r="BQ11" s="659"/>
      <c r="BR11" s="659"/>
      <c r="BS11" s="660">
        <v>11758</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465778</v>
      </c>
      <c r="CS11" s="622"/>
      <c r="CT11" s="622"/>
      <c r="CU11" s="622"/>
      <c r="CV11" s="622"/>
      <c r="CW11" s="622"/>
      <c r="CX11" s="622"/>
      <c r="CY11" s="623"/>
      <c r="CZ11" s="659">
        <v>4.5</v>
      </c>
      <c r="DA11" s="659"/>
      <c r="DB11" s="659"/>
      <c r="DC11" s="659"/>
      <c r="DD11" s="627">
        <v>24650</v>
      </c>
      <c r="DE11" s="622"/>
      <c r="DF11" s="622"/>
      <c r="DG11" s="622"/>
      <c r="DH11" s="622"/>
      <c r="DI11" s="622"/>
      <c r="DJ11" s="622"/>
      <c r="DK11" s="622"/>
      <c r="DL11" s="622"/>
      <c r="DM11" s="622"/>
      <c r="DN11" s="622"/>
      <c r="DO11" s="622"/>
      <c r="DP11" s="623"/>
      <c r="DQ11" s="627">
        <v>243434</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44062</v>
      </c>
      <c r="S12" s="622"/>
      <c r="T12" s="622"/>
      <c r="U12" s="622"/>
      <c r="V12" s="622"/>
      <c r="W12" s="622"/>
      <c r="X12" s="622"/>
      <c r="Y12" s="623"/>
      <c r="Z12" s="659">
        <v>0.4</v>
      </c>
      <c r="AA12" s="659"/>
      <c r="AB12" s="659"/>
      <c r="AC12" s="659"/>
      <c r="AD12" s="660">
        <v>44062</v>
      </c>
      <c r="AE12" s="660"/>
      <c r="AF12" s="660"/>
      <c r="AG12" s="660"/>
      <c r="AH12" s="660"/>
      <c r="AI12" s="660"/>
      <c r="AJ12" s="660"/>
      <c r="AK12" s="660"/>
      <c r="AL12" s="624">
        <v>0.9</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897774</v>
      </c>
      <c r="BH12" s="622"/>
      <c r="BI12" s="622"/>
      <c r="BJ12" s="622"/>
      <c r="BK12" s="622"/>
      <c r="BL12" s="622"/>
      <c r="BM12" s="622"/>
      <c r="BN12" s="623"/>
      <c r="BO12" s="659">
        <v>58.5</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336607</v>
      </c>
      <c r="CS12" s="622"/>
      <c r="CT12" s="622"/>
      <c r="CU12" s="622"/>
      <c r="CV12" s="622"/>
      <c r="CW12" s="622"/>
      <c r="CX12" s="622"/>
      <c r="CY12" s="623"/>
      <c r="CZ12" s="659">
        <v>3.2</v>
      </c>
      <c r="DA12" s="659"/>
      <c r="DB12" s="659"/>
      <c r="DC12" s="659"/>
      <c r="DD12" s="627">
        <v>21707</v>
      </c>
      <c r="DE12" s="622"/>
      <c r="DF12" s="622"/>
      <c r="DG12" s="622"/>
      <c r="DH12" s="622"/>
      <c r="DI12" s="622"/>
      <c r="DJ12" s="622"/>
      <c r="DK12" s="622"/>
      <c r="DL12" s="622"/>
      <c r="DM12" s="622"/>
      <c r="DN12" s="622"/>
      <c r="DO12" s="622"/>
      <c r="DP12" s="623"/>
      <c r="DQ12" s="627">
        <v>260710</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897504</v>
      </c>
      <c r="BH13" s="622"/>
      <c r="BI13" s="622"/>
      <c r="BJ13" s="622"/>
      <c r="BK13" s="622"/>
      <c r="BL13" s="622"/>
      <c r="BM13" s="622"/>
      <c r="BN13" s="623"/>
      <c r="BO13" s="659">
        <v>58.5</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778097</v>
      </c>
      <c r="CS13" s="622"/>
      <c r="CT13" s="622"/>
      <c r="CU13" s="622"/>
      <c r="CV13" s="622"/>
      <c r="CW13" s="622"/>
      <c r="CX13" s="622"/>
      <c r="CY13" s="623"/>
      <c r="CZ13" s="659">
        <v>7.5</v>
      </c>
      <c r="DA13" s="659"/>
      <c r="DB13" s="659"/>
      <c r="DC13" s="659"/>
      <c r="DD13" s="627">
        <v>428179</v>
      </c>
      <c r="DE13" s="622"/>
      <c r="DF13" s="622"/>
      <c r="DG13" s="622"/>
      <c r="DH13" s="622"/>
      <c r="DI13" s="622"/>
      <c r="DJ13" s="622"/>
      <c r="DK13" s="622"/>
      <c r="DL13" s="622"/>
      <c r="DM13" s="622"/>
      <c r="DN13" s="622"/>
      <c r="DO13" s="622"/>
      <c r="DP13" s="623"/>
      <c r="DQ13" s="627">
        <v>472190</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656</v>
      </c>
      <c r="S14" s="622"/>
      <c r="T14" s="622"/>
      <c r="U14" s="622"/>
      <c r="V14" s="622"/>
      <c r="W14" s="622"/>
      <c r="X14" s="622"/>
      <c r="Y14" s="623"/>
      <c r="Z14" s="659">
        <v>0</v>
      </c>
      <c r="AA14" s="659"/>
      <c r="AB14" s="659"/>
      <c r="AC14" s="659"/>
      <c r="AD14" s="660">
        <v>656</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51665</v>
      </c>
      <c r="BH14" s="622"/>
      <c r="BI14" s="622"/>
      <c r="BJ14" s="622"/>
      <c r="BK14" s="622"/>
      <c r="BL14" s="622"/>
      <c r="BM14" s="622"/>
      <c r="BN14" s="623"/>
      <c r="BO14" s="659">
        <v>3.4</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312806</v>
      </c>
      <c r="CS14" s="622"/>
      <c r="CT14" s="622"/>
      <c r="CU14" s="622"/>
      <c r="CV14" s="622"/>
      <c r="CW14" s="622"/>
      <c r="CX14" s="622"/>
      <c r="CY14" s="623"/>
      <c r="CZ14" s="659">
        <v>3</v>
      </c>
      <c r="DA14" s="659"/>
      <c r="DB14" s="659"/>
      <c r="DC14" s="659"/>
      <c r="DD14" s="627">
        <v>12434</v>
      </c>
      <c r="DE14" s="622"/>
      <c r="DF14" s="622"/>
      <c r="DG14" s="622"/>
      <c r="DH14" s="622"/>
      <c r="DI14" s="622"/>
      <c r="DJ14" s="622"/>
      <c r="DK14" s="622"/>
      <c r="DL14" s="622"/>
      <c r="DM14" s="622"/>
      <c r="DN14" s="622"/>
      <c r="DO14" s="622"/>
      <c r="DP14" s="623"/>
      <c r="DQ14" s="627">
        <v>302440</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50968</v>
      </c>
      <c r="BH15" s="622"/>
      <c r="BI15" s="622"/>
      <c r="BJ15" s="622"/>
      <c r="BK15" s="622"/>
      <c r="BL15" s="622"/>
      <c r="BM15" s="622"/>
      <c r="BN15" s="623"/>
      <c r="BO15" s="659">
        <v>3.3</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792426</v>
      </c>
      <c r="CS15" s="622"/>
      <c r="CT15" s="622"/>
      <c r="CU15" s="622"/>
      <c r="CV15" s="622"/>
      <c r="CW15" s="622"/>
      <c r="CX15" s="622"/>
      <c r="CY15" s="623"/>
      <c r="CZ15" s="659">
        <v>7.6</v>
      </c>
      <c r="DA15" s="659"/>
      <c r="DB15" s="659"/>
      <c r="DC15" s="659"/>
      <c r="DD15" s="627">
        <v>110569</v>
      </c>
      <c r="DE15" s="622"/>
      <c r="DF15" s="622"/>
      <c r="DG15" s="622"/>
      <c r="DH15" s="622"/>
      <c r="DI15" s="622"/>
      <c r="DJ15" s="622"/>
      <c r="DK15" s="622"/>
      <c r="DL15" s="622"/>
      <c r="DM15" s="622"/>
      <c r="DN15" s="622"/>
      <c r="DO15" s="622"/>
      <c r="DP15" s="623"/>
      <c r="DQ15" s="627">
        <v>644829</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10241</v>
      </c>
      <c r="S16" s="622"/>
      <c r="T16" s="622"/>
      <c r="U16" s="622"/>
      <c r="V16" s="622"/>
      <c r="W16" s="622"/>
      <c r="X16" s="622"/>
      <c r="Y16" s="623"/>
      <c r="Z16" s="659">
        <v>0.1</v>
      </c>
      <c r="AA16" s="659"/>
      <c r="AB16" s="659"/>
      <c r="AC16" s="659"/>
      <c r="AD16" s="660">
        <v>10241</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106133</v>
      </c>
      <c r="CS16" s="622"/>
      <c r="CT16" s="622"/>
      <c r="CU16" s="622"/>
      <c r="CV16" s="622"/>
      <c r="CW16" s="622"/>
      <c r="CX16" s="622"/>
      <c r="CY16" s="623"/>
      <c r="CZ16" s="659">
        <v>1</v>
      </c>
      <c r="DA16" s="659"/>
      <c r="DB16" s="659"/>
      <c r="DC16" s="659"/>
      <c r="DD16" s="627" t="s">
        <v>122</v>
      </c>
      <c r="DE16" s="622"/>
      <c r="DF16" s="622"/>
      <c r="DG16" s="622"/>
      <c r="DH16" s="622"/>
      <c r="DI16" s="622"/>
      <c r="DJ16" s="622"/>
      <c r="DK16" s="622"/>
      <c r="DL16" s="622"/>
      <c r="DM16" s="622"/>
      <c r="DN16" s="622"/>
      <c r="DO16" s="622"/>
      <c r="DP16" s="623"/>
      <c r="DQ16" s="627">
        <v>32667</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19481</v>
      </c>
      <c r="S17" s="622"/>
      <c r="T17" s="622"/>
      <c r="U17" s="622"/>
      <c r="V17" s="622"/>
      <c r="W17" s="622"/>
      <c r="X17" s="622"/>
      <c r="Y17" s="623"/>
      <c r="Z17" s="659">
        <v>0.2</v>
      </c>
      <c r="AA17" s="659"/>
      <c r="AB17" s="659"/>
      <c r="AC17" s="659"/>
      <c r="AD17" s="660">
        <v>19481</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804246</v>
      </c>
      <c r="CS17" s="622"/>
      <c r="CT17" s="622"/>
      <c r="CU17" s="622"/>
      <c r="CV17" s="622"/>
      <c r="CW17" s="622"/>
      <c r="CX17" s="622"/>
      <c r="CY17" s="623"/>
      <c r="CZ17" s="659">
        <v>7.7</v>
      </c>
      <c r="DA17" s="659"/>
      <c r="DB17" s="659"/>
      <c r="DC17" s="659"/>
      <c r="DD17" s="627" t="s">
        <v>122</v>
      </c>
      <c r="DE17" s="622"/>
      <c r="DF17" s="622"/>
      <c r="DG17" s="622"/>
      <c r="DH17" s="622"/>
      <c r="DI17" s="622"/>
      <c r="DJ17" s="622"/>
      <c r="DK17" s="622"/>
      <c r="DL17" s="622"/>
      <c r="DM17" s="622"/>
      <c r="DN17" s="622"/>
      <c r="DO17" s="622"/>
      <c r="DP17" s="623"/>
      <c r="DQ17" s="627">
        <v>802607</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4506</v>
      </c>
      <c r="S18" s="622"/>
      <c r="T18" s="622"/>
      <c r="U18" s="622"/>
      <c r="V18" s="622"/>
      <c r="W18" s="622"/>
      <c r="X18" s="622"/>
      <c r="Y18" s="623"/>
      <c r="Z18" s="659">
        <v>0</v>
      </c>
      <c r="AA18" s="659"/>
      <c r="AB18" s="659"/>
      <c r="AC18" s="659"/>
      <c r="AD18" s="660">
        <v>4506</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4506</v>
      </c>
      <c r="S19" s="622"/>
      <c r="T19" s="622"/>
      <c r="U19" s="622"/>
      <c r="V19" s="622"/>
      <c r="W19" s="622"/>
      <c r="X19" s="622"/>
      <c r="Y19" s="623"/>
      <c r="Z19" s="659">
        <v>0</v>
      </c>
      <c r="AA19" s="659"/>
      <c r="AB19" s="659"/>
      <c r="AC19" s="659"/>
      <c r="AD19" s="660">
        <v>4506</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10435919</v>
      </c>
      <c r="CS20" s="622"/>
      <c r="CT20" s="622"/>
      <c r="CU20" s="622"/>
      <c r="CV20" s="622"/>
      <c r="CW20" s="622"/>
      <c r="CX20" s="622"/>
      <c r="CY20" s="623"/>
      <c r="CZ20" s="659">
        <v>100</v>
      </c>
      <c r="DA20" s="659"/>
      <c r="DB20" s="659"/>
      <c r="DC20" s="659"/>
      <c r="DD20" s="627">
        <v>1571222</v>
      </c>
      <c r="DE20" s="622"/>
      <c r="DF20" s="622"/>
      <c r="DG20" s="622"/>
      <c r="DH20" s="622"/>
      <c r="DI20" s="622"/>
      <c r="DJ20" s="622"/>
      <c r="DK20" s="622"/>
      <c r="DL20" s="622"/>
      <c r="DM20" s="622"/>
      <c r="DN20" s="622"/>
      <c r="DO20" s="622"/>
      <c r="DP20" s="623"/>
      <c r="DQ20" s="627">
        <v>7722891</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3029294</v>
      </c>
      <c r="S21" s="622"/>
      <c r="T21" s="622"/>
      <c r="U21" s="622"/>
      <c r="V21" s="622"/>
      <c r="W21" s="622"/>
      <c r="X21" s="622"/>
      <c r="Y21" s="623"/>
      <c r="Z21" s="659">
        <v>27.5</v>
      </c>
      <c r="AA21" s="659"/>
      <c r="AB21" s="659"/>
      <c r="AC21" s="659"/>
      <c r="AD21" s="660">
        <v>2690265</v>
      </c>
      <c r="AE21" s="660"/>
      <c r="AF21" s="660"/>
      <c r="AG21" s="660"/>
      <c r="AH21" s="660"/>
      <c r="AI21" s="660"/>
      <c r="AJ21" s="660"/>
      <c r="AK21" s="660"/>
      <c r="AL21" s="624">
        <v>57.1</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2690265</v>
      </c>
      <c r="S22" s="622"/>
      <c r="T22" s="622"/>
      <c r="U22" s="622"/>
      <c r="V22" s="622"/>
      <c r="W22" s="622"/>
      <c r="X22" s="622"/>
      <c r="Y22" s="623"/>
      <c r="Z22" s="659">
        <v>24.4</v>
      </c>
      <c r="AA22" s="659"/>
      <c r="AB22" s="659"/>
      <c r="AC22" s="659"/>
      <c r="AD22" s="660">
        <v>2690265</v>
      </c>
      <c r="AE22" s="660"/>
      <c r="AF22" s="660"/>
      <c r="AG22" s="660"/>
      <c r="AH22" s="660"/>
      <c r="AI22" s="660"/>
      <c r="AJ22" s="660"/>
      <c r="AK22" s="660"/>
      <c r="AL22" s="624">
        <v>57.1</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339004</v>
      </c>
      <c r="S23" s="622"/>
      <c r="T23" s="622"/>
      <c r="U23" s="622"/>
      <c r="V23" s="622"/>
      <c r="W23" s="622"/>
      <c r="X23" s="622"/>
      <c r="Y23" s="623"/>
      <c r="Z23" s="659">
        <v>3.1</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25</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2827264</v>
      </c>
      <c r="CS24" s="677"/>
      <c r="CT24" s="677"/>
      <c r="CU24" s="677"/>
      <c r="CV24" s="677"/>
      <c r="CW24" s="677"/>
      <c r="CX24" s="677"/>
      <c r="CY24" s="702"/>
      <c r="CZ24" s="703">
        <v>27.1</v>
      </c>
      <c r="DA24" s="685"/>
      <c r="DB24" s="685"/>
      <c r="DC24" s="705"/>
      <c r="DD24" s="701">
        <v>2296916</v>
      </c>
      <c r="DE24" s="677"/>
      <c r="DF24" s="677"/>
      <c r="DG24" s="677"/>
      <c r="DH24" s="677"/>
      <c r="DI24" s="677"/>
      <c r="DJ24" s="677"/>
      <c r="DK24" s="702"/>
      <c r="DL24" s="701">
        <v>2158358</v>
      </c>
      <c r="DM24" s="677"/>
      <c r="DN24" s="677"/>
      <c r="DO24" s="677"/>
      <c r="DP24" s="677"/>
      <c r="DQ24" s="677"/>
      <c r="DR24" s="677"/>
      <c r="DS24" s="677"/>
      <c r="DT24" s="677"/>
      <c r="DU24" s="677"/>
      <c r="DV24" s="702"/>
      <c r="DW24" s="703">
        <v>45.5</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5039278</v>
      </c>
      <c r="S25" s="622"/>
      <c r="T25" s="622"/>
      <c r="U25" s="622"/>
      <c r="V25" s="622"/>
      <c r="W25" s="622"/>
      <c r="X25" s="622"/>
      <c r="Y25" s="623"/>
      <c r="Z25" s="659">
        <v>45.7</v>
      </c>
      <c r="AA25" s="659"/>
      <c r="AB25" s="659"/>
      <c r="AC25" s="659"/>
      <c r="AD25" s="660">
        <v>4700249</v>
      </c>
      <c r="AE25" s="660"/>
      <c r="AF25" s="660"/>
      <c r="AG25" s="660"/>
      <c r="AH25" s="660"/>
      <c r="AI25" s="660"/>
      <c r="AJ25" s="660"/>
      <c r="AK25" s="660"/>
      <c r="AL25" s="624">
        <v>99.7</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1189405</v>
      </c>
      <c r="CS25" s="634"/>
      <c r="CT25" s="634"/>
      <c r="CU25" s="634"/>
      <c r="CV25" s="634"/>
      <c r="CW25" s="634"/>
      <c r="CX25" s="634"/>
      <c r="CY25" s="635"/>
      <c r="CZ25" s="624">
        <v>11.4</v>
      </c>
      <c r="DA25" s="636"/>
      <c r="DB25" s="636"/>
      <c r="DC25" s="637"/>
      <c r="DD25" s="627">
        <v>1111649</v>
      </c>
      <c r="DE25" s="634"/>
      <c r="DF25" s="634"/>
      <c r="DG25" s="634"/>
      <c r="DH25" s="634"/>
      <c r="DI25" s="634"/>
      <c r="DJ25" s="634"/>
      <c r="DK25" s="635"/>
      <c r="DL25" s="627">
        <v>1107141</v>
      </c>
      <c r="DM25" s="634"/>
      <c r="DN25" s="634"/>
      <c r="DO25" s="634"/>
      <c r="DP25" s="634"/>
      <c r="DQ25" s="634"/>
      <c r="DR25" s="634"/>
      <c r="DS25" s="634"/>
      <c r="DT25" s="634"/>
      <c r="DU25" s="634"/>
      <c r="DV25" s="635"/>
      <c r="DW25" s="624">
        <v>23.4</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994</v>
      </c>
      <c r="S26" s="622"/>
      <c r="T26" s="622"/>
      <c r="U26" s="622"/>
      <c r="V26" s="622"/>
      <c r="W26" s="622"/>
      <c r="X26" s="622"/>
      <c r="Y26" s="623"/>
      <c r="Z26" s="659">
        <v>0</v>
      </c>
      <c r="AA26" s="659"/>
      <c r="AB26" s="659"/>
      <c r="AC26" s="659"/>
      <c r="AD26" s="660">
        <v>994</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633327</v>
      </c>
      <c r="CS26" s="622"/>
      <c r="CT26" s="622"/>
      <c r="CU26" s="622"/>
      <c r="CV26" s="622"/>
      <c r="CW26" s="622"/>
      <c r="CX26" s="622"/>
      <c r="CY26" s="623"/>
      <c r="CZ26" s="624">
        <v>6.1</v>
      </c>
      <c r="DA26" s="636"/>
      <c r="DB26" s="636"/>
      <c r="DC26" s="637"/>
      <c r="DD26" s="627">
        <v>598022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31036</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1534568</v>
      </c>
      <c r="BH27" s="622"/>
      <c r="BI27" s="622"/>
      <c r="BJ27" s="622"/>
      <c r="BK27" s="622"/>
      <c r="BL27" s="622"/>
      <c r="BM27" s="622"/>
      <c r="BN27" s="623"/>
      <c r="BO27" s="659">
        <v>100</v>
      </c>
      <c r="BP27" s="659"/>
      <c r="BQ27" s="659"/>
      <c r="BR27" s="659"/>
      <c r="BS27" s="660">
        <v>11758</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833613</v>
      </c>
      <c r="CS27" s="634"/>
      <c r="CT27" s="634"/>
      <c r="CU27" s="634"/>
      <c r="CV27" s="634"/>
      <c r="CW27" s="634"/>
      <c r="CX27" s="634"/>
      <c r="CY27" s="635"/>
      <c r="CZ27" s="624">
        <v>8</v>
      </c>
      <c r="DA27" s="636"/>
      <c r="DB27" s="636"/>
      <c r="DC27" s="637"/>
      <c r="DD27" s="627">
        <v>382660</v>
      </c>
      <c r="DE27" s="634"/>
      <c r="DF27" s="634"/>
      <c r="DG27" s="634"/>
      <c r="DH27" s="634"/>
      <c r="DI27" s="634"/>
      <c r="DJ27" s="634"/>
      <c r="DK27" s="635"/>
      <c r="DL27" s="627">
        <v>248610</v>
      </c>
      <c r="DM27" s="634"/>
      <c r="DN27" s="634"/>
      <c r="DO27" s="634"/>
      <c r="DP27" s="634"/>
      <c r="DQ27" s="634"/>
      <c r="DR27" s="634"/>
      <c r="DS27" s="634"/>
      <c r="DT27" s="634"/>
      <c r="DU27" s="634"/>
      <c r="DV27" s="635"/>
      <c r="DW27" s="624">
        <v>5.2</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119437</v>
      </c>
      <c r="S28" s="622"/>
      <c r="T28" s="622"/>
      <c r="U28" s="622"/>
      <c r="V28" s="622"/>
      <c r="W28" s="622"/>
      <c r="X28" s="622"/>
      <c r="Y28" s="623"/>
      <c r="Z28" s="659">
        <v>1.1000000000000001</v>
      </c>
      <c r="AA28" s="659"/>
      <c r="AB28" s="659"/>
      <c r="AC28" s="659"/>
      <c r="AD28" s="660">
        <v>11474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804246</v>
      </c>
      <c r="CS28" s="622"/>
      <c r="CT28" s="622"/>
      <c r="CU28" s="622"/>
      <c r="CV28" s="622"/>
      <c r="CW28" s="622"/>
      <c r="CX28" s="622"/>
      <c r="CY28" s="623"/>
      <c r="CZ28" s="624">
        <v>7.7</v>
      </c>
      <c r="DA28" s="636"/>
      <c r="DB28" s="636"/>
      <c r="DC28" s="637"/>
      <c r="DD28" s="627">
        <v>802607</v>
      </c>
      <c r="DE28" s="622"/>
      <c r="DF28" s="622"/>
      <c r="DG28" s="622"/>
      <c r="DH28" s="622"/>
      <c r="DI28" s="622"/>
      <c r="DJ28" s="622"/>
      <c r="DK28" s="623"/>
      <c r="DL28" s="627">
        <v>802607</v>
      </c>
      <c r="DM28" s="622"/>
      <c r="DN28" s="622"/>
      <c r="DO28" s="622"/>
      <c r="DP28" s="622"/>
      <c r="DQ28" s="622"/>
      <c r="DR28" s="622"/>
      <c r="DS28" s="622"/>
      <c r="DT28" s="622"/>
      <c r="DU28" s="622"/>
      <c r="DV28" s="623"/>
      <c r="DW28" s="624">
        <v>16.899999999999999</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16561</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804246</v>
      </c>
      <c r="CS29" s="634"/>
      <c r="CT29" s="634"/>
      <c r="CU29" s="634"/>
      <c r="CV29" s="634"/>
      <c r="CW29" s="634"/>
      <c r="CX29" s="634"/>
      <c r="CY29" s="635"/>
      <c r="CZ29" s="624">
        <v>7.7</v>
      </c>
      <c r="DA29" s="636"/>
      <c r="DB29" s="636"/>
      <c r="DC29" s="637"/>
      <c r="DD29" s="627">
        <v>802607</v>
      </c>
      <c r="DE29" s="634"/>
      <c r="DF29" s="634"/>
      <c r="DG29" s="634"/>
      <c r="DH29" s="634"/>
      <c r="DI29" s="634"/>
      <c r="DJ29" s="634"/>
      <c r="DK29" s="635"/>
      <c r="DL29" s="627">
        <v>802607</v>
      </c>
      <c r="DM29" s="634"/>
      <c r="DN29" s="634"/>
      <c r="DO29" s="634"/>
      <c r="DP29" s="634"/>
      <c r="DQ29" s="634"/>
      <c r="DR29" s="634"/>
      <c r="DS29" s="634"/>
      <c r="DT29" s="634"/>
      <c r="DU29" s="634"/>
      <c r="DV29" s="635"/>
      <c r="DW29" s="624">
        <v>16.899999999999999</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1431310</v>
      </c>
      <c r="S30" s="622"/>
      <c r="T30" s="622"/>
      <c r="U30" s="622"/>
      <c r="V30" s="622"/>
      <c r="W30" s="622"/>
      <c r="X30" s="622"/>
      <c r="Y30" s="623"/>
      <c r="Z30" s="659">
        <v>13</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787042</v>
      </c>
      <c r="CS30" s="622"/>
      <c r="CT30" s="622"/>
      <c r="CU30" s="622"/>
      <c r="CV30" s="622"/>
      <c r="CW30" s="622"/>
      <c r="CX30" s="622"/>
      <c r="CY30" s="623"/>
      <c r="CZ30" s="624">
        <v>7.5</v>
      </c>
      <c r="DA30" s="636"/>
      <c r="DB30" s="636"/>
      <c r="DC30" s="637"/>
      <c r="DD30" s="627">
        <v>785403</v>
      </c>
      <c r="DE30" s="622"/>
      <c r="DF30" s="622"/>
      <c r="DG30" s="622"/>
      <c r="DH30" s="622"/>
      <c r="DI30" s="622"/>
      <c r="DJ30" s="622"/>
      <c r="DK30" s="623"/>
      <c r="DL30" s="627">
        <v>785403</v>
      </c>
      <c r="DM30" s="622"/>
      <c r="DN30" s="622"/>
      <c r="DO30" s="622"/>
      <c r="DP30" s="622"/>
      <c r="DQ30" s="622"/>
      <c r="DR30" s="622"/>
      <c r="DS30" s="622"/>
      <c r="DT30" s="622"/>
      <c r="DU30" s="622"/>
      <c r="DV30" s="623"/>
      <c r="DW30" s="624">
        <v>16.600000000000001</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v>
      </c>
      <c r="BH31" s="684"/>
      <c r="BI31" s="684"/>
      <c r="BJ31" s="684"/>
      <c r="BK31" s="684"/>
      <c r="BL31" s="684"/>
      <c r="BM31" s="685">
        <v>96.6</v>
      </c>
      <c r="BN31" s="684"/>
      <c r="BO31" s="684"/>
      <c r="BP31" s="684"/>
      <c r="BQ31" s="686"/>
      <c r="BR31" s="683">
        <v>99.1</v>
      </c>
      <c r="BS31" s="684"/>
      <c r="BT31" s="684"/>
      <c r="BU31" s="684"/>
      <c r="BV31" s="684"/>
      <c r="BW31" s="684"/>
      <c r="BX31" s="685">
        <v>96.2</v>
      </c>
      <c r="BY31" s="684"/>
      <c r="BZ31" s="684"/>
      <c r="CA31" s="684"/>
      <c r="CB31" s="686"/>
      <c r="CD31" s="642"/>
      <c r="CE31" s="643"/>
      <c r="CF31" s="618" t="s">
        <v>301</v>
      </c>
      <c r="CG31" s="619"/>
      <c r="CH31" s="619"/>
      <c r="CI31" s="619"/>
      <c r="CJ31" s="619"/>
      <c r="CK31" s="619"/>
      <c r="CL31" s="619"/>
      <c r="CM31" s="619"/>
      <c r="CN31" s="619"/>
      <c r="CO31" s="619"/>
      <c r="CP31" s="619"/>
      <c r="CQ31" s="620"/>
      <c r="CR31" s="621">
        <v>17204</v>
      </c>
      <c r="CS31" s="634"/>
      <c r="CT31" s="634"/>
      <c r="CU31" s="634"/>
      <c r="CV31" s="634"/>
      <c r="CW31" s="634"/>
      <c r="CX31" s="634"/>
      <c r="CY31" s="635"/>
      <c r="CZ31" s="624">
        <v>0.2</v>
      </c>
      <c r="DA31" s="636"/>
      <c r="DB31" s="636"/>
      <c r="DC31" s="637"/>
      <c r="DD31" s="627">
        <v>17204</v>
      </c>
      <c r="DE31" s="634"/>
      <c r="DF31" s="634"/>
      <c r="DG31" s="634"/>
      <c r="DH31" s="634"/>
      <c r="DI31" s="634"/>
      <c r="DJ31" s="634"/>
      <c r="DK31" s="635"/>
      <c r="DL31" s="627">
        <v>17204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403113</v>
      </c>
      <c r="S32" s="622"/>
      <c r="T32" s="622"/>
      <c r="U32" s="622"/>
      <c r="V32" s="622"/>
      <c r="W32" s="622"/>
      <c r="X32" s="622"/>
      <c r="Y32" s="623"/>
      <c r="Z32" s="659">
        <v>3.7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99.7</v>
      </c>
      <c r="BH32" s="634"/>
      <c r="BI32" s="634"/>
      <c r="BJ32" s="634"/>
      <c r="BK32" s="634"/>
      <c r="BL32" s="634"/>
      <c r="BM32" s="625">
        <v>98.4</v>
      </c>
      <c r="BN32" s="634"/>
      <c r="BO32" s="634"/>
      <c r="BP32" s="634"/>
      <c r="BQ32" s="657"/>
      <c r="BR32" s="687">
        <v>99.6</v>
      </c>
      <c r="BS32" s="634"/>
      <c r="BT32" s="634"/>
      <c r="BU32" s="634"/>
      <c r="BV32" s="634"/>
      <c r="BW32" s="634"/>
      <c r="BX32" s="625">
        <v>98.2</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26029</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98.6</v>
      </c>
      <c r="BH33" s="606"/>
      <c r="BI33" s="606"/>
      <c r="BJ33" s="606"/>
      <c r="BK33" s="606"/>
      <c r="BL33" s="606"/>
      <c r="BM33" s="652">
        <v>95.4</v>
      </c>
      <c r="BN33" s="606"/>
      <c r="BO33" s="606"/>
      <c r="BP33" s="606"/>
      <c r="BQ33" s="669"/>
      <c r="BR33" s="682">
        <v>98.7</v>
      </c>
      <c r="BS33" s="606"/>
      <c r="BT33" s="606"/>
      <c r="BU33" s="606"/>
      <c r="BV33" s="606"/>
      <c r="BW33" s="606"/>
      <c r="BX33" s="652">
        <v>94.8</v>
      </c>
      <c r="BY33" s="606"/>
      <c r="BZ33" s="606"/>
      <c r="CA33" s="606"/>
      <c r="CB33" s="669"/>
      <c r="CD33" s="618" t="s">
        <v>308</v>
      </c>
      <c r="CE33" s="619"/>
      <c r="CF33" s="619"/>
      <c r="CG33" s="619"/>
      <c r="CH33" s="619"/>
      <c r="CI33" s="619"/>
      <c r="CJ33" s="619"/>
      <c r="CK33" s="619"/>
      <c r="CL33" s="619"/>
      <c r="CM33" s="619"/>
      <c r="CN33" s="619"/>
      <c r="CO33" s="619"/>
      <c r="CP33" s="619"/>
      <c r="CQ33" s="620"/>
      <c r="CR33" s="621">
        <v>5931300</v>
      </c>
      <c r="CS33" s="634"/>
      <c r="CT33" s="634"/>
      <c r="CU33" s="634"/>
      <c r="CV33" s="634"/>
      <c r="CW33" s="634"/>
      <c r="CX33" s="634"/>
      <c r="CY33" s="635"/>
      <c r="CZ33" s="624">
        <v>56.8</v>
      </c>
      <c r="DA33" s="636"/>
      <c r="DB33" s="636"/>
      <c r="DC33" s="637"/>
      <c r="DD33" s="627">
        <v>5048303</v>
      </c>
      <c r="DE33" s="634"/>
      <c r="DF33" s="634"/>
      <c r="DG33" s="634"/>
      <c r="DH33" s="634"/>
      <c r="DI33" s="634"/>
      <c r="DJ33" s="634"/>
      <c r="DK33" s="635"/>
      <c r="DL33" s="627">
        <v>2286304</v>
      </c>
      <c r="DM33" s="634"/>
      <c r="DN33" s="634"/>
      <c r="DO33" s="634"/>
      <c r="DP33" s="634"/>
      <c r="DQ33" s="634"/>
      <c r="DR33" s="634"/>
      <c r="DS33" s="634"/>
      <c r="DT33" s="634"/>
      <c r="DU33" s="634"/>
      <c r="DV33" s="635"/>
      <c r="DW33" s="624">
        <v>48.2</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59561</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1150012</v>
      </c>
      <c r="CS34" s="622"/>
      <c r="CT34" s="622"/>
      <c r="CU34" s="622"/>
      <c r="CV34" s="622"/>
      <c r="CW34" s="622"/>
      <c r="CX34" s="622"/>
      <c r="CY34" s="623"/>
      <c r="CZ34" s="624">
        <v>11</v>
      </c>
      <c r="DA34" s="636"/>
      <c r="DB34" s="636"/>
      <c r="DC34" s="637"/>
      <c r="DD34" s="627">
        <v>851813</v>
      </c>
      <c r="DE34" s="622"/>
      <c r="DF34" s="622"/>
      <c r="DG34" s="622"/>
      <c r="DH34" s="622"/>
      <c r="DI34" s="622"/>
      <c r="DJ34" s="622"/>
      <c r="DK34" s="623"/>
      <c r="DL34" s="627">
        <v>812751</v>
      </c>
      <c r="DM34" s="622"/>
      <c r="DN34" s="622"/>
      <c r="DO34" s="622"/>
      <c r="DP34" s="622"/>
      <c r="DQ34" s="622"/>
      <c r="DR34" s="622"/>
      <c r="DS34" s="622"/>
      <c r="DT34" s="622"/>
      <c r="DU34" s="622"/>
      <c r="DV34" s="623"/>
      <c r="DW34" s="624">
        <v>17.100000000000001</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2028673</v>
      </c>
      <c r="S35" s="622"/>
      <c r="T35" s="622"/>
      <c r="U35" s="622"/>
      <c r="V35" s="622"/>
      <c r="W35" s="622"/>
      <c r="X35" s="622"/>
      <c r="Y35" s="623"/>
      <c r="Z35" s="659">
        <v>18.399999999999999</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53554</v>
      </c>
      <c r="CS35" s="634"/>
      <c r="CT35" s="634"/>
      <c r="CU35" s="634"/>
      <c r="CV35" s="634"/>
      <c r="CW35" s="634"/>
      <c r="CX35" s="634"/>
      <c r="CY35" s="635"/>
      <c r="CZ35" s="624">
        <v>0.5</v>
      </c>
      <c r="DA35" s="636"/>
      <c r="DB35" s="636"/>
      <c r="DC35" s="637"/>
      <c r="DD35" s="627">
        <v>34693</v>
      </c>
      <c r="DE35" s="634"/>
      <c r="DF35" s="634"/>
      <c r="DG35" s="634"/>
      <c r="DH35" s="634"/>
      <c r="DI35" s="634"/>
      <c r="DJ35" s="634"/>
      <c r="DK35" s="635"/>
      <c r="DL35" s="627">
        <v>26567</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1108838</v>
      </c>
      <c r="S36" s="622"/>
      <c r="T36" s="622"/>
      <c r="U36" s="622"/>
      <c r="V36" s="622"/>
      <c r="W36" s="622"/>
      <c r="X36" s="622"/>
      <c r="Y36" s="623"/>
      <c r="Z36" s="659">
        <v>10.1</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963486</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63353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1393059</v>
      </c>
      <c r="CS36" s="622"/>
      <c r="CT36" s="622"/>
      <c r="CU36" s="622"/>
      <c r="CV36" s="622"/>
      <c r="CW36" s="622"/>
      <c r="CX36" s="622"/>
      <c r="CY36" s="623"/>
      <c r="CZ36" s="624">
        <v>13.3</v>
      </c>
      <c r="DA36" s="636"/>
      <c r="DB36" s="636"/>
      <c r="DC36" s="637"/>
      <c r="DD36" s="627">
        <v>1042974</v>
      </c>
      <c r="DE36" s="622"/>
      <c r="DF36" s="622"/>
      <c r="DG36" s="622"/>
      <c r="DH36" s="622"/>
      <c r="DI36" s="622"/>
      <c r="DJ36" s="622"/>
      <c r="DK36" s="623"/>
      <c r="DL36" s="627">
        <v>915246</v>
      </c>
      <c r="DM36" s="622"/>
      <c r="DN36" s="622"/>
      <c r="DO36" s="622"/>
      <c r="DP36" s="622"/>
      <c r="DQ36" s="622"/>
      <c r="DR36" s="622"/>
      <c r="DS36" s="622"/>
      <c r="DT36" s="622"/>
      <c r="DU36" s="622"/>
      <c r="DV36" s="623"/>
      <c r="DW36" s="624">
        <v>19.3</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79370</v>
      </c>
      <c r="S37" s="622"/>
      <c r="T37" s="622"/>
      <c r="U37" s="622"/>
      <c r="V37" s="622"/>
      <c r="W37" s="622"/>
      <c r="X37" s="622"/>
      <c r="Y37" s="623"/>
      <c r="Z37" s="659">
        <v>0.7</v>
      </c>
      <c r="AA37" s="659"/>
      <c r="AB37" s="659"/>
      <c r="AC37" s="659"/>
      <c r="AD37" s="660" t="s">
        <v>122</v>
      </c>
      <c r="AE37" s="660"/>
      <c r="AF37" s="660"/>
      <c r="AG37" s="660"/>
      <c r="AH37" s="660"/>
      <c r="AI37" s="660"/>
      <c r="AJ37" s="660"/>
      <c r="AK37" s="660"/>
      <c r="AL37" s="624" t="s">
        <v>122</v>
      </c>
      <c r="AM37" s="625"/>
      <c r="AN37" s="625"/>
      <c r="AO37" s="661"/>
      <c r="AQ37" s="654" t="s">
        <v>320</v>
      </c>
      <c r="AR37" s="655"/>
      <c r="AS37" s="655"/>
      <c r="AT37" s="655"/>
      <c r="AU37" s="655"/>
      <c r="AV37" s="655"/>
      <c r="AW37" s="655"/>
      <c r="AX37" s="655"/>
      <c r="AY37" s="656"/>
      <c r="AZ37" s="621">
        <v>143000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63353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383981</v>
      </c>
      <c r="CS37" s="634"/>
      <c r="CT37" s="634"/>
      <c r="CU37" s="634"/>
      <c r="CV37" s="634"/>
      <c r="CW37" s="634"/>
      <c r="CX37" s="634"/>
      <c r="CY37" s="635"/>
      <c r="CZ37" s="624">
        <v>3.7</v>
      </c>
      <c r="DA37" s="636"/>
      <c r="DB37" s="636"/>
      <c r="DC37" s="637"/>
      <c r="DD37" s="627">
        <v>383981</v>
      </c>
      <c r="DE37" s="634"/>
      <c r="DF37" s="634"/>
      <c r="DG37" s="634"/>
      <c r="DH37" s="634"/>
      <c r="DI37" s="634"/>
      <c r="DJ37" s="634"/>
      <c r="DK37" s="635"/>
      <c r="DL37" s="627">
        <v>383981</v>
      </c>
      <c r="DM37" s="634"/>
      <c r="DN37" s="634"/>
      <c r="DO37" s="634"/>
      <c r="DP37" s="634"/>
      <c r="DQ37" s="634"/>
      <c r="DR37" s="634"/>
      <c r="DS37" s="634"/>
      <c r="DT37" s="634"/>
      <c r="DU37" s="634"/>
      <c r="DV37" s="635"/>
      <c r="DW37" s="624">
        <v>8.1</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671900</v>
      </c>
      <c r="S38" s="622"/>
      <c r="T38" s="622"/>
      <c r="U38" s="622"/>
      <c r="V38" s="622"/>
      <c r="W38" s="622"/>
      <c r="X38" s="622"/>
      <c r="Y38" s="623"/>
      <c r="Z38" s="659">
        <v>6.1</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131913</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1969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688573</v>
      </c>
      <c r="CS38" s="622"/>
      <c r="CT38" s="622"/>
      <c r="CU38" s="622"/>
      <c r="CV38" s="622"/>
      <c r="CW38" s="622"/>
      <c r="CX38" s="622"/>
      <c r="CY38" s="623"/>
      <c r="CZ38" s="624">
        <v>6.6</v>
      </c>
      <c r="DA38" s="636"/>
      <c r="DB38" s="636"/>
      <c r="DC38" s="637"/>
      <c r="DD38" s="627">
        <v>579239</v>
      </c>
      <c r="DE38" s="622"/>
      <c r="DF38" s="622"/>
      <c r="DG38" s="622"/>
      <c r="DH38" s="622"/>
      <c r="DI38" s="622"/>
      <c r="DJ38" s="622"/>
      <c r="DK38" s="623"/>
      <c r="DL38" s="627">
        <v>531740</v>
      </c>
      <c r="DM38" s="622"/>
      <c r="DN38" s="622"/>
      <c r="DO38" s="622"/>
      <c r="DP38" s="622"/>
      <c r="DQ38" s="622"/>
      <c r="DR38" s="622"/>
      <c r="DS38" s="622"/>
      <c r="DT38" s="622"/>
      <c r="DU38" s="622"/>
      <c r="DV38" s="623"/>
      <c r="DW38" s="624">
        <v>11.2</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47499</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3132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2557062</v>
      </c>
      <c r="CS39" s="634"/>
      <c r="CT39" s="634"/>
      <c r="CU39" s="634"/>
      <c r="CV39" s="634"/>
      <c r="CW39" s="634"/>
      <c r="CX39" s="634"/>
      <c r="CY39" s="635"/>
      <c r="CZ39" s="624">
        <v>24.5</v>
      </c>
      <c r="DA39" s="636"/>
      <c r="DB39" s="636"/>
      <c r="DC39" s="637"/>
      <c r="DD39" s="627">
        <v>2496444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27000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85</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89040</v>
      </c>
      <c r="CS40" s="622"/>
      <c r="CT40" s="622"/>
      <c r="CU40" s="622"/>
      <c r="CV40" s="622"/>
      <c r="CW40" s="622"/>
      <c r="CX40" s="622"/>
      <c r="CY40" s="623"/>
      <c r="CZ40" s="624">
        <v>0.9</v>
      </c>
      <c r="DA40" s="636"/>
      <c r="DB40" s="636"/>
      <c r="DC40" s="637"/>
      <c r="DD40" s="627">
        <v>43140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11016100</v>
      </c>
      <c r="S41" s="646"/>
      <c r="T41" s="646"/>
      <c r="U41" s="646"/>
      <c r="V41" s="646"/>
      <c r="W41" s="646"/>
      <c r="X41" s="646"/>
      <c r="Y41" s="649"/>
      <c r="Z41" s="650">
        <v>100</v>
      </c>
      <c r="AA41" s="650"/>
      <c r="AB41" s="650"/>
      <c r="AC41" s="650"/>
      <c r="AD41" s="651">
        <v>4712717</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120409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520665</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358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1677355</v>
      </c>
      <c r="CS42" s="634"/>
      <c r="CT42" s="634"/>
      <c r="CU42" s="634"/>
      <c r="CV42" s="634"/>
      <c r="CW42" s="634"/>
      <c r="CX42" s="634"/>
      <c r="CY42" s="635"/>
      <c r="CZ42" s="624">
        <v>16.100000000000001</v>
      </c>
      <c r="DA42" s="636"/>
      <c r="DB42" s="636"/>
      <c r="DC42" s="637"/>
      <c r="DD42" s="627">
        <v>377672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37118</v>
      </c>
      <c r="CS43" s="634"/>
      <c r="CT43" s="634"/>
      <c r="CU43" s="634"/>
      <c r="CV43" s="634"/>
      <c r="CW43" s="634"/>
      <c r="CX43" s="634"/>
      <c r="CY43" s="635"/>
      <c r="CZ43" s="624">
        <v>0.4</v>
      </c>
      <c r="DA43" s="636"/>
      <c r="DB43" s="636"/>
      <c r="DC43" s="637"/>
      <c r="DD43" s="627">
        <v>37118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1571222</v>
      </c>
      <c r="CS44" s="622"/>
      <c r="CT44" s="622"/>
      <c r="CU44" s="622"/>
      <c r="CV44" s="622"/>
      <c r="CW44" s="622"/>
      <c r="CX44" s="622"/>
      <c r="CY44" s="623"/>
      <c r="CZ44" s="624">
        <v>15.1</v>
      </c>
      <c r="DA44" s="625"/>
      <c r="DB44" s="625"/>
      <c r="DC44" s="626"/>
      <c r="DD44" s="627">
        <v>345005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1213198</v>
      </c>
      <c r="CS45" s="634"/>
      <c r="CT45" s="634"/>
      <c r="CU45" s="634"/>
      <c r="CV45" s="634"/>
      <c r="CW45" s="634"/>
      <c r="CX45" s="634"/>
      <c r="CY45" s="635"/>
      <c r="CZ45" s="624">
        <v>11.6</v>
      </c>
      <c r="DA45" s="636"/>
      <c r="DB45" s="636"/>
      <c r="DC45" s="637"/>
      <c r="DD45" s="627">
        <v>120641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307236</v>
      </c>
      <c r="CS46" s="622"/>
      <c r="CT46" s="622"/>
      <c r="CU46" s="622"/>
      <c r="CV46" s="622"/>
      <c r="CW46" s="622"/>
      <c r="CX46" s="622"/>
      <c r="CY46" s="623"/>
      <c r="CZ46" s="624">
        <v>2.9</v>
      </c>
      <c r="DA46" s="625"/>
      <c r="DB46" s="625"/>
      <c r="DC46" s="626"/>
      <c r="DD46" s="627">
        <v>173776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106133</v>
      </c>
      <c r="CS47" s="634"/>
      <c r="CT47" s="634"/>
      <c r="CU47" s="634"/>
      <c r="CV47" s="634"/>
      <c r="CW47" s="634"/>
      <c r="CX47" s="634"/>
      <c r="CY47" s="635"/>
      <c r="CZ47" s="624">
        <v>1</v>
      </c>
      <c r="DA47" s="636"/>
      <c r="DB47" s="636"/>
      <c r="DC47" s="637"/>
      <c r="DD47" s="627">
        <v>32667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10435919</v>
      </c>
      <c r="CS49" s="606"/>
      <c r="CT49" s="606"/>
      <c r="CU49" s="606"/>
      <c r="CV49" s="606"/>
      <c r="CW49" s="606"/>
      <c r="CX49" s="606"/>
      <c r="CY49" s="607"/>
      <c r="CZ49" s="608">
        <v>100</v>
      </c>
      <c r="DA49" s="609"/>
      <c r="DB49" s="609"/>
      <c r="DC49" s="610"/>
      <c r="DD49" s="611">
        <v>7722891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1n++LQ4PxbrumTRuz51vGJcpUNsMN9GtIlETudkZ2t8Nm4sY3ae/wMUiXMM/JSydDXgpMQM36pZ3lG4KQf1Rg==" saltValue="ByYUYYVc2F+Wq/R1BQ1K9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R102" sqref="CR102:CV10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10913</v>
      </c>
      <c r="R7" s="1103"/>
      <c r="S7" s="1103"/>
      <c r="T7" s="1103"/>
      <c r="U7" s="1103"/>
      <c r="V7" s="1103">
        <v>10355</v>
      </c>
      <c r="W7" s="1103"/>
      <c r="X7" s="1103"/>
      <c r="Y7" s="1103"/>
      <c r="Z7" s="1103"/>
      <c r="AA7" s="1103">
        <v>558</v>
      </c>
      <c r="AB7" s="1103"/>
      <c r="AC7" s="1103"/>
      <c r="AD7" s="1103"/>
      <c r="AE7" s="1104"/>
      <c r="AF7" s="1105">
        <v>399</v>
      </c>
      <c r="AG7" s="1106"/>
      <c r="AH7" s="1106"/>
      <c r="AI7" s="1106"/>
      <c r="AJ7" s="1107"/>
      <c r="AK7" s="1108">
        <v>2033</v>
      </c>
      <c r="AL7" s="1109"/>
      <c r="AM7" s="1109"/>
      <c r="AN7" s="1109"/>
      <c r="AO7" s="1109"/>
      <c r="AP7" s="1109">
        <v>6785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564</v>
      </c>
      <c r="BT7" s="1100"/>
      <c r="BU7" s="1100"/>
      <c r="BV7" s="1100"/>
      <c r="BW7" s="1100"/>
      <c r="BX7" s="1100"/>
      <c r="BY7" s="1100"/>
      <c r="BZ7" s="1100"/>
      <c r="CA7" s="1100"/>
      <c r="CB7" s="1100"/>
      <c r="CC7" s="1100"/>
      <c r="CD7" s="1100"/>
      <c r="CE7" s="1100"/>
      <c r="CF7" s="1100"/>
      <c r="CG7" s="1112"/>
      <c r="CH7" s="1096">
        <v>8</v>
      </c>
      <c r="CI7" s="1097"/>
      <c r="CJ7" s="1097"/>
      <c r="CK7" s="1097"/>
      <c r="CL7" s="1098"/>
      <c r="CM7" s="1096">
        <v>199</v>
      </c>
      <c r="CN7" s="1097"/>
      <c r="CO7" s="1097"/>
      <c r="CP7" s="1097"/>
      <c r="CQ7" s="1098"/>
      <c r="CR7" s="1096">
        <v>45</v>
      </c>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114</v>
      </c>
      <c r="R8" s="1039"/>
      <c r="S8" s="1039"/>
      <c r="T8" s="1039"/>
      <c r="U8" s="1039"/>
      <c r="V8" s="1039">
        <v>92</v>
      </c>
      <c r="W8" s="1039"/>
      <c r="X8" s="1039"/>
      <c r="Y8" s="1039"/>
      <c r="Z8" s="1039"/>
      <c r="AA8" s="1039">
        <v>22</v>
      </c>
      <c r="AB8" s="1039"/>
      <c r="AC8" s="1039"/>
      <c r="AD8" s="1039"/>
      <c r="AE8" s="1040"/>
      <c r="AF8" s="1035">
        <v>22</v>
      </c>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11027</v>
      </c>
      <c r="R23" s="1061"/>
      <c r="S23" s="1061"/>
      <c r="T23" s="1061"/>
      <c r="U23" s="1061"/>
      <c r="V23" s="1061">
        <v>10447</v>
      </c>
      <c r="W23" s="1061"/>
      <c r="X23" s="1061"/>
      <c r="Y23" s="1061"/>
      <c r="Z23" s="1061"/>
      <c r="AA23" s="1061">
        <v>580</v>
      </c>
      <c r="AB23" s="1061"/>
      <c r="AC23" s="1061"/>
      <c r="AD23" s="1061"/>
      <c r="AE23" s="1068"/>
      <c r="AF23" s="1069">
        <v>421</v>
      </c>
      <c r="AG23" s="1061"/>
      <c r="AH23" s="1061"/>
      <c r="AI23" s="1061"/>
      <c r="AJ23" s="1070"/>
      <c r="AK23" s="1071"/>
      <c r="AL23" s="1072"/>
      <c r="AM23" s="1072"/>
      <c r="AN23" s="1072"/>
      <c r="AO23" s="1072"/>
      <c r="AP23" s="1061">
        <v>6785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1648</v>
      </c>
      <c r="R28" s="1051"/>
      <c r="S28" s="1051"/>
      <c r="T28" s="1051"/>
      <c r="U28" s="1051"/>
      <c r="V28" s="1051">
        <v>1585</v>
      </c>
      <c r="W28" s="1051"/>
      <c r="X28" s="1051"/>
      <c r="Y28" s="1051"/>
      <c r="Z28" s="1051"/>
      <c r="AA28" s="1051">
        <v>63</v>
      </c>
      <c r="AB28" s="1051"/>
      <c r="AC28" s="1051"/>
      <c r="AD28" s="1051"/>
      <c r="AE28" s="1052"/>
      <c r="AF28" s="1053">
        <v>60</v>
      </c>
      <c r="AG28" s="1051"/>
      <c r="AH28" s="1051"/>
      <c r="AI28" s="1051"/>
      <c r="AJ28" s="1054"/>
      <c r="AK28" s="1042">
        <v>124</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1766</v>
      </c>
      <c r="R29" s="1039"/>
      <c r="S29" s="1039"/>
      <c r="T29" s="1039"/>
      <c r="U29" s="1039"/>
      <c r="V29" s="1039">
        <v>1606</v>
      </c>
      <c r="W29" s="1039"/>
      <c r="X29" s="1039"/>
      <c r="Y29" s="1039"/>
      <c r="Z29" s="1039"/>
      <c r="AA29" s="1039">
        <v>160</v>
      </c>
      <c r="AB29" s="1039"/>
      <c r="AC29" s="1039"/>
      <c r="AD29" s="1039"/>
      <c r="AE29" s="1040"/>
      <c r="AF29" s="1035">
        <v>111</v>
      </c>
      <c r="AG29" s="1036"/>
      <c r="AH29" s="1036"/>
      <c r="AI29" s="1036"/>
      <c r="AJ29" s="1037"/>
      <c r="AK29" s="980">
        <v>326</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209</v>
      </c>
      <c r="R30" s="1039"/>
      <c r="S30" s="1039"/>
      <c r="T30" s="1039"/>
      <c r="U30" s="1039"/>
      <c r="V30" s="1039">
        <v>206</v>
      </c>
      <c r="W30" s="1039"/>
      <c r="X30" s="1039"/>
      <c r="Y30" s="1039"/>
      <c r="Z30" s="1039"/>
      <c r="AA30" s="1039">
        <v>3</v>
      </c>
      <c r="AB30" s="1039"/>
      <c r="AC30" s="1039"/>
      <c r="AD30" s="1039"/>
      <c r="AE30" s="1040"/>
      <c r="AF30" s="1035">
        <v>3</v>
      </c>
      <c r="AG30" s="1036"/>
      <c r="AH30" s="1036"/>
      <c r="AI30" s="1036"/>
      <c r="AJ30" s="1037"/>
      <c r="AK30" s="980">
        <v>56</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432</v>
      </c>
      <c r="R31" s="1039"/>
      <c r="S31" s="1039"/>
      <c r="T31" s="1039"/>
      <c r="U31" s="1039"/>
      <c r="V31" s="1039">
        <v>410</v>
      </c>
      <c r="W31" s="1039"/>
      <c r="X31" s="1039"/>
      <c r="Y31" s="1039"/>
      <c r="Z31" s="1039"/>
      <c r="AA31" s="1039">
        <v>22</v>
      </c>
      <c r="AB31" s="1039"/>
      <c r="AC31" s="1039"/>
      <c r="AD31" s="1039"/>
      <c r="AE31" s="1040"/>
      <c r="AF31" s="1035">
        <v>164</v>
      </c>
      <c r="AG31" s="1036"/>
      <c r="AH31" s="1036"/>
      <c r="AI31" s="1036"/>
      <c r="AJ31" s="1037"/>
      <c r="AK31" s="980">
        <v>55</v>
      </c>
      <c r="AL31" s="971"/>
      <c r="AM31" s="971"/>
      <c r="AN31" s="971"/>
      <c r="AO31" s="971"/>
      <c r="AP31" s="971">
        <v>854</v>
      </c>
      <c r="AQ31" s="971"/>
      <c r="AR31" s="971"/>
      <c r="AS31" s="971"/>
      <c r="AT31" s="971"/>
      <c r="AU31" s="971">
        <v>274</v>
      </c>
      <c r="AV31" s="971"/>
      <c r="AW31" s="971"/>
      <c r="AX31" s="971"/>
      <c r="AY31" s="971"/>
      <c r="AZ31" s="1041"/>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257</v>
      </c>
      <c r="R32" s="1039"/>
      <c r="S32" s="1039"/>
      <c r="T32" s="1039"/>
      <c r="U32" s="1039"/>
      <c r="V32" s="1039">
        <v>233</v>
      </c>
      <c r="W32" s="1039"/>
      <c r="X32" s="1039"/>
      <c r="Y32" s="1039"/>
      <c r="Z32" s="1039"/>
      <c r="AA32" s="1039">
        <v>24</v>
      </c>
      <c r="AB32" s="1039"/>
      <c r="AC32" s="1039"/>
      <c r="AD32" s="1039"/>
      <c r="AE32" s="1040"/>
      <c r="AF32" s="1035">
        <v>43</v>
      </c>
      <c r="AG32" s="1036"/>
      <c r="AH32" s="1036"/>
      <c r="AI32" s="1036"/>
      <c r="AJ32" s="1037"/>
      <c r="AK32" s="980">
        <v>132</v>
      </c>
      <c r="AL32" s="971"/>
      <c r="AM32" s="971"/>
      <c r="AN32" s="971"/>
      <c r="AO32" s="971"/>
      <c r="AP32" s="971">
        <v>1437</v>
      </c>
      <c r="AQ32" s="971"/>
      <c r="AR32" s="971"/>
      <c r="AS32" s="971"/>
      <c r="AT32" s="971"/>
      <c r="AU32" s="971">
        <v>1199</v>
      </c>
      <c r="AV32" s="971"/>
      <c r="AW32" s="971"/>
      <c r="AX32" s="971"/>
      <c r="AY32" s="971"/>
      <c r="AZ32" s="1041"/>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214</v>
      </c>
      <c r="R33" s="1039"/>
      <c r="S33" s="1039"/>
      <c r="T33" s="1039"/>
      <c r="U33" s="1039"/>
      <c r="V33" s="1039">
        <v>152</v>
      </c>
      <c r="W33" s="1039"/>
      <c r="X33" s="1039"/>
      <c r="Y33" s="1039"/>
      <c r="Z33" s="1039"/>
      <c r="AA33" s="1039">
        <v>62</v>
      </c>
      <c r="AB33" s="1039"/>
      <c r="AC33" s="1039"/>
      <c r="AD33" s="1039"/>
      <c r="AE33" s="1040"/>
      <c r="AF33" s="1035" t="s">
        <v>122</v>
      </c>
      <c r="AG33" s="1036"/>
      <c r="AH33" s="1036"/>
      <c r="AI33" s="1036"/>
      <c r="AJ33" s="1037"/>
      <c r="AK33" s="980">
        <v>160</v>
      </c>
      <c r="AL33" s="971"/>
      <c r="AM33" s="971"/>
      <c r="AN33" s="971"/>
      <c r="AO33" s="971"/>
      <c r="AP33" s="971"/>
      <c r="AQ33" s="971"/>
      <c r="AR33" s="971"/>
      <c r="AS33" s="971"/>
      <c r="AT33" s="971"/>
      <c r="AU33" s="971"/>
      <c r="AV33" s="971"/>
      <c r="AW33" s="971"/>
      <c r="AX33" s="971"/>
      <c r="AY33" s="971"/>
      <c r="AZ33" s="1041"/>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381</v>
      </c>
      <c r="AG63" s="959"/>
      <c r="AH63" s="959"/>
      <c r="AI63" s="959"/>
      <c r="AJ63" s="1022"/>
      <c r="AK63" s="1023"/>
      <c r="AL63" s="963"/>
      <c r="AM63" s="963"/>
      <c r="AN63" s="963"/>
      <c r="AO63" s="963"/>
      <c r="AP63" s="959">
        <v>2291</v>
      </c>
      <c r="AQ63" s="959"/>
      <c r="AR63" s="959"/>
      <c r="AS63" s="959"/>
      <c r="AT63" s="959"/>
      <c r="AU63" s="959">
        <v>1473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7869</v>
      </c>
      <c r="R68" s="982"/>
      <c r="S68" s="982"/>
      <c r="T68" s="982"/>
      <c r="U68" s="982"/>
      <c r="V68" s="982">
        <v>7783</v>
      </c>
      <c r="W68" s="982"/>
      <c r="X68" s="982"/>
      <c r="Y68" s="982"/>
      <c r="Z68" s="982"/>
      <c r="AA68" s="982">
        <v>85</v>
      </c>
      <c r="AB68" s="982"/>
      <c r="AC68" s="982"/>
      <c r="AD68" s="982"/>
      <c r="AE68" s="982"/>
      <c r="AF68" s="982">
        <v>85</v>
      </c>
      <c r="AG68" s="982"/>
      <c r="AH68" s="982"/>
      <c r="AI68" s="982"/>
      <c r="AJ68" s="982"/>
      <c r="AK68" s="982">
        <v>52</v>
      </c>
      <c r="AL68" s="982"/>
      <c r="AM68" s="982"/>
      <c r="AN68" s="982"/>
      <c r="AO68" s="982"/>
      <c r="AP68" s="982" t="s">
        <v>553</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43</v>
      </c>
      <c r="R69" s="971"/>
      <c r="S69" s="971"/>
      <c r="T69" s="971"/>
      <c r="U69" s="971"/>
      <c r="V69" s="971">
        <v>38</v>
      </c>
      <c r="W69" s="971"/>
      <c r="X69" s="971"/>
      <c r="Y69" s="971"/>
      <c r="Z69" s="971"/>
      <c r="AA69" s="971">
        <v>5</v>
      </c>
      <c r="AB69" s="971"/>
      <c r="AC69" s="971"/>
      <c r="AD69" s="971"/>
      <c r="AE69" s="971"/>
      <c r="AF69" s="971">
        <v>5</v>
      </c>
      <c r="AG69" s="971"/>
      <c r="AH69" s="971"/>
      <c r="AI69" s="971"/>
      <c r="AJ69" s="971"/>
      <c r="AK69" s="971">
        <v>26</v>
      </c>
      <c r="AL69" s="971"/>
      <c r="AM69" s="971"/>
      <c r="AN69" s="971"/>
      <c r="AO69" s="971"/>
      <c r="AP69" s="971" t="s">
        <v>553</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369</v>
      </c>
      <c r="R70" s="971"/>
      <c r="S70" s="971"/>
      <c r="T70" s="971"/>
      <c r="U70" s="971"/>
      <c r="V70" s="971">
        <v>358</v>
      </c>
      <c r="W70" s="971"/>
      <c r="X70" s="971"/>
      <c r="Y70" s="971"/>
      <c r="Z70" s="971"/>
      <c r="AA70" s="971">
        <v>10</v>
      </c>
      <c r="AB70" s="971"/>
      <c r="AC70" s="971"/>
      <c r="AD70" s="971"/>
      <c r="AE70" s="971"/>
      <c r="AF70" s="971">
        <v>10</v>
      </c>
      <c r="AG70" s="971"/>
      <c r="AH70" s="971"/>
      <c r="AI70" s="971"/>
      <c r="AJ70" s="971"/>
      <c r="AK70" s="971">
        <v>249</v>
      </c>
      <c r="AL70" s="971"/>
      <c r="AM70" s="971"/>
      <c r="AN70" s="971"/>
      <c r="AO70" s="971"/>
      <c r="AP70" s="971" t="s">
        <v>553</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241808</v>
      </c>
      <c r="R71" s="971"/>
      <c r="S71" s="971"/>
      <c r="T71" s="971"/>
      <c r="U71" s="971"/>
      <c r="V71" s="971">
        <v>236655</v>
      </c>
      <c r="W71" s="971"/>
      <c r="X71" s="971"/>
      <c r="Y71" s="971"/>
      <c r="Z71" s="971"/>
      <c r="AA71" s="971">
        <v>5153</v>
      </c>
      <c r="AB71" s="971"/>
      <c r="AC71" s="971"/>
      <c r="AD71" s="971"/>
      <c r="AE71" s="971"/>
      <c r="AF71" s="971">
        <v>5153</v>
      </c>
      <c r="AG71" s="971"/>
      <c r="AH71" s="971"/>
      <c r="AI71" s="971"/>
      <c r="AJ71" s="971"/>
      <c r="AK71" s="971">
        <v>5058</v>
      </c>
      <c r="AL71" s="971"/>
      <c r="AM71" s="971"/>
      <c r="AN71" s="971"/>
      <c r="AO71" s="971"/>
      <c r="AP71" s="971" t="s">
        <v>553</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248</v>
      </c>
      <c r="R72" s="971"/>
      <c r="S72" s="971"/>
      <c r="T72" s="971"/>
      <c r="U72" s="971"/>
      <c r="V72" s="971">
        <v>222</v>
      </c>
      <c r="W72" s="971"/>
      <c r="X72" s="971"/>
      <c r="Y72" s="971"/>
      <c r="Z72" s="971"/>
      <c r="AA72" s="971">
        <v>26</v>
      </c>
      <c r="AB72" s="971"/>
      <c r="AC72" s="971"/>
      <c r="AD72" s="971"/>
      <c r="AE72" s="971"/>
      <c r="AF72" s="971">
        <v>26</v>
      </c>
      <c r="AG72" s="971"/>
      <c r="AH72" s="971"/>
      <c r="AI72" s="971"/>
      <c r="AJ72" s="971"/>
      <c r="AK72" s="971">
        <v>30</v>
      </c>
      <c r="AL72" s="971"/>
      <c r="AM72" s="971"/>
      <c r="AN72" s="971"/>
      <c r="AO72" s="971"/>
      <c r="AP72" s="971" t="s">
        <v>553</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4436</v>
      </c>
      <c r="R73" s="971"/>
      <c r="S73" s="971"/>
      <c r="T73" s="971"/>
      <c r="U73" s="971"/>
      <c r="V73" s="971">
        <v>4134</v>
      </c>
      <c r="W73" s="971"/>
      <c r="X73" s="971"/>
      <c r="Y73" s="971"/>
      <c r="Z73" s="971"/>
      <c r="AA73" s="971">
        <v>302</v>
      </c>
      <c r="AB73" s="971"/>
      <c r="AC73" s="971"/>
      <c r="AD73" s="971"/>
      <c r="AE73" s="971"/>
      <c r="AF73" s="971">
        <v>254</v>
      </c>
      <c r="AG73" s="971"/>
      <c r="AH73" s="971"/>
      <c r="AI73" s="971"/>
      <c r="AJ73" s="971"/>
      <c r="AK73" s="971">
        <v>178</v>
      </c>
      <c r="AL73" s="971"/>
      <c r="AM73" s="971"/>
      <c r="AN73" s="971"/>
      <c r="AO73" s="971"/>
      <c r="AP73" s="971">
        <v>2262</v>
      </c>
      <c r="AQ73" s="971"/>
      <c r="AR73" s="971"/>
      <c r="AS73" s="971"/>
      <c r="AT73" s="971"/>
      <c r="AU73" s="971">
        <v>224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557</v>
      </c>
      <c r="C74" s="975"/>
      <c r="D74" s="975"/>
      <c r="E74" s="975"/>
      <c r="F74" s="975"/>
      <c r="G74" s="975"/>
      <c r="H74" s="975"/>
      <c r="I74" s="975"/>
      <c r="J74" s="975"/>
      <c r="K74" s="975"/>
      <c r="L74" s="975"/>
      <c r="M74" s="975"/>
      <c r="N74" s="975"/>
      <c r="O74" s="975"/>
      <c r="P74" s="976"/>
      <c r="Q74" s="977">
        <v>3</v>
      </c>
      <c r="R74" s="971"/>
      <c r="S74" s="971"/>
      <c r="T74" s="971"/>
      <c r="U74" s="971"/>
      <c r="V74" s="971">
        <v>2</v>
      </c>
      <c r="W74" s="971"/>
      <c r="X74" s="971"/>
      <c r="Y74" s="971"/>
      <c r="Z74" s="971"/>
      <c r="AA74" s="971">
        <v>1</v>
      </c>
      <c r="AB74" s="971"/>
      <c r="AC74" s="971"/>
      <c r="AD74" s="971"/>
      <c r="AE74" s="971"/>
      <c r="AF74" s="971">
        <v>1</v>
      </c>
      <c r="AG74" s="971"/>
      <c r="AH74" s="971"/>
      <c r="AI74" s="971"/>
      <c r="AJ74" s="971"/>
      <c r="AK74" s="971" t="s">
        <v>553</v>
      </c>
      <c r="AL74" s="971"/>
      <c r="AM74" s="971"/>
      <c r="AN74" s="971"/>
      <c r="AO74" s="971"/>
      <c r="AP74" s="971" t="s">
        <v>553</v>
      </c>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13</v>
      </c>
      <c r="R75" s="979"/>
      <c r="S75" s="979"/>
      <c r="T75" s="979"/>
      <c r="U75" s="980"/>
      <c r="V75" s="981">
        <v>11</v>
      </c>
      <c r="W75" s="979"/>
      <c r="X75" s="979"/>
      <c r="Y75" s="979"/>
      <c r="Z75" s="980"/>
      <c r="AA75" s="981">
        <v>2</v>
      </c>
      <c r="AB75" s="979"/>
      <c r="AC75" s="979"/>
      <c r="AD75" s="979"/>
      <c r="AE75" s="980"/>
      <c r="AF75" s="981">
        <v>2</v>
      </c>
      <c r="AG75" s="979"/>
      <c r="AH75" s="979"/>
      <c r="AI75" s="979"/>
      <c r="AJ75" s="980"/>
      <c r="AK75" s="981" t="s">
        <v>553</v>
      </c>
      <c r="AL75" s="979"/>
      <c r="AM75" s="979"/>
      <c r="AN75" s="979"/>
      <c r="AO75" s="980"/>
      <c r="AP75" s="981" t="s">
        <v>553</v>
      </c>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5536</v>
      </c>
      <c r="AG88" s="959"/>
      <c r="AH88" s="959"/>
      <c r="AI88" s="959"/>
      <c r="AJ88" s="959"/>
      <c r="AK88" s="963"/>
      <c r="AL88" s="963"/>
      <c r="AM88" s="963"/>
      <c r="AN88" s="963"/>
      <c r="AO88" s="963"/>
      <c r="AP88" s="959">
        <v>2262</v>
      </c>
      <c r="AQ88" s="959"/>
      <c r="AR88" s="959"/>
      <c r="AS88" s="959"/>
      <c r="AT88" s="959"/>
      <c r="AU88" s="959">
        <v>224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750770</v>
      </c>
      <c r="AB110" s="889"/>
      <c r="AC110" s="889"/>
      <c r="AD110" s="889"/>
      <c r="AE110" s="890"/>
      <c r="AF110" s="891">
        <v>783838</v>
      </c>
      <c r="AG110" s="889"/>
      <c r="AH110" s="889"/>
      <c r="AI110" s="889"/>
      <c r="AJ110" s="890"/>
      <c r="AK110" s="891">
        <v>804246</v>
      </c>
      <c r="AL110" s="889"/>
      <c r="AM110" s="889"/>
      <c r="AN110" s="889"/>
      <c r="AO110" s="890"/>
      <c r="AP110" s="892">
        <v>19.899999999999999</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7136973</v>
      </c>
      <c r="BR110" s="842"/>
      <c r="BS110" s="842"/>
      <c r="BT110" s="842"/>
      <c r="BU110" s="842"/>
      <c r="BV110" s="842">
        <v>6900595</v>
      </c>
      <c r="BW110" s="842"/>
      <c r="BX110" s="842"/>
      <c r="BY110" s="842"/>
      <c r="BZ110" s="842"/>
      <c r="CA110" s="842">
        <v>6785453</v>
      </c>
      <c r="CB110" s="842"/>
      <c r="CC110" s="842"/>
      <c r="CD110" s="842"/>
      <c r="CE110" s="842"/>
      <c r="CF110" s="866">
        <v>167.9</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1723059</v>
      </c>
      <c r="BR112" s="817"/>
      <c r="BS112" s="817"/>
      <c r="BT112" s="817"/>
      <c r="BU112" s="817"/>
      <c r="BV112" s="817">
        <v>1612147</v>
      </c>
      <c r="BW112" s="817"/>
      <c r="BX112" s="817"/>
      <c r="BY112" s="817"/>
      <c r="BZ112" s="817"/>
      <c r="CA112" s="817">
        <v>1472614</v>
      </c>
      <c r="CB112" s="817"/>
      <c r="CC112" s="817"/>
      <c r="CD112" s="817"/>
      <c r="CE112" s="817"/>
      <c r="CF112" s="875">
        <v>36.4</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183157</v>
      </c>
      <c r="AB113" s="919"/>
      <c r="AC113" s="919"/>
      <c r="AD113" s="919"/>
      <c r="AE113" s="920"/>
      <c r="AF113" s="921">
        <v>193135</v>
      </c>
      <c r="AG113" s="919"/>
      <c r="AH113" s="919"/>
      <c r="AI113" s="919"/>
      <c r="AJ113" s="920"/>
      <c r="AK113" s="921">
        <v>178442</v>
      </c>
      <c r="AL113" s="919"/>
      <c r="AM113" s="919"/>
      <c r="AN113" s="919"/>
      <c r="AO113" s="920"/>
      <c r="AP113" s="922">
        <v>4.4000000000000004</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313964</v>
      </c>
      <c r="BR113" s="817"/>
      <c r="BS113" s="817"/>
      <c r="BT113" s="817"/>
      <c r="BU113" s="817"/>
      <c r="BV113" s="817">
        <v>265718</v>
      </c>
      <c r="BW113" s="817"/>
      <c r="BX113" s="817"/>
      <c r="BY113" s="817"/>
      <c r="BZ113" s="817"/>
      <c r="CA113" s="817">
        <v>224348</v>
      </c>
      <c r="CB113" s="817"/>
      <c r="CC113" s="817"/>
      <c r="CD113" s="817"/>
      <c r="CE113" s="817"/>
      <c r="CF113" s="875">
        <v>5.6</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51525</v>
      </c>
      <c r="AB114" s="780"/>
      <c r="AC114" s="780"/>
      <c r="AD114" s="780"/>
      <c r="AE114" s="781"/>
      <c r="AF114" s="782">
        <v>54865</v>
      </c>
      <c r="AG114" s="780"/>
      <c r="AH114" s="780"/>
      <c r="AI114" s="780"/>
      <c r="AJ114" s="781"/>
      <c r="AK114" s="782">
        <v>47087</v>
      </c>
      <c r="AL114" s="780"/>
      <c r="AM114" s="780"/>
      <c r="AN114" s="780"/>
      <c r="AO114" s="781"/>
      <c r="AP114" s="824">
        <v>1.2</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1655162</v>
      </c>
      <c r="BR114" s="817"/>
      <c r="BS114" s="817"/>
      <c r="BT114" s="817"/>
      <c r="BU114" s="817"/>
      <c r="BV114" s="817">
        <v>1669718</v>
      </c>
      <c r="BW114" s="817"/>
      <c r="BX114" s="817"/>
      <c r="BY114" s="817"/>
      <c r="BZ114" s="817"/>
      <c r="CA114" s="817">
        <v>1656886</v>
      </c>
      <c r="CB114" s="817"/>
      <c r="CC114" s="817"/>
      <c r="CD114" s="817"/>
      <c r="CE114" s="817"/>
      <c r="CF114" s="875">
        <v>41</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3639</v>
      </c>
      <c r="AB115" s="919"/>
      <c r="AC115" s="919"/>
      <c r="AD115" s="919"/>
      <c r="AE115" s="920"/>
      <c r="AF115" s="921">
        <v>2587</v>
      </c>
      <c r="AG115" s="919"/>
      <c r="AH115" s="919"/>
      <c r="AI115" s="919"/>
      <c r="AJ115" s="920"/>
      <c r="AK115" s="921">
        <v>2548</v>
      </c>
      <c r="AL115" s="919"/>
      <c r="AM115" s="919"/>
      <c r="AN115" s="919"/>
      <c r="AO115" s="920"/>
      <c r="AP115" s="922">
        <v>0.1</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989091</v>
      </c>
      <c r="AB117" s="903"/>
      <c r="AC117" s="903"/>
      <c r="AD117" s="903"/>
      <c r="AE117" s="904"/>
      <c r="AF117" s="905">
        <v>1034425</v>
      </c>
      <c r="AG117" s="903"/>
      <c r="AH117" s="903"/>
      <c r="AI117" s="903"/>
      <c r="AJ117" s="904"/>
      <c r="AK117" s="905">
        <v>1032323</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10829158</v>
      </c>
      <c r="BR119" s="845"/>
      <c r="BS119" s="845"/>
      <c r="BT119" s="845"/>
      <c r="BU119" s="845"/>
      <c r="BV119" s="845">
        <v>10448178</v>
      </c>
      <c r="BW119" s="845"/>
      <c r="BX119" s="845"/>
      <c r="BY119" s="845"/>
      <c r="BZ119" s="845"/>
      <c r="CA119" s="845">
        <v>10139301</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3530625</v>
      </c>
      <c r="BR120" s="842"/>
      <c r="BS120" s="842"/>
      <c r="BT120" s="842"/>
      <c r="BU120" s="842"/>
      <c r="BV120" s="842">
        <v>3838274</v>
      </c>
      <c r="BW120" s="842"/>
      <c r="BX120" s="842"/>
      <c r="BY120" s="842"/>
      <c r="BZ120" s="842"/>
      <c r="CA120" s="842">
        <v>4245140</v>
      </c>
      <c r="CB120" s="842"/>
      <c r="CC120" s="842"/>
      <c r="CD120" s="842"/>
      <c r="CE120" s="842"/>
      <c r="CF120" s="866">
        <v>105</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1198614</v>
      </c>
      <c r="DR120" s="842"/>
      <c r="DS120" s="842"/>
      <c r="DT120" s="842"/>
      <c r="DU120" s="842"/>
      <c r="DV120" s="843">
        <v>29.7</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29616</v>
      </c>
      <c r="BR121" s="817"/>
      <c r="BS121" s="817"/>
      <c r="BT121" s="817"/>
      <c r="BU121" s="817"/>
      <c r="BV121" s="817">
        <v>37701</v>
      </c>
      <c r="BW121" s="817"/>
      <c r="BX121" s="817"/>
      <c r="BY121" s="817"/>
      <c r="BZ121" s="817"/>
      <c r="CA121" s="817">
        <v>23483</v>
      </c>
      <c r="CB121" s="817"/>
      <c r="CC121" s="817"/>
      <c r="CD121" s="817"/>
      <c r="CE121" s="817"/>
      <c r="CF121" s="875">
        <v>0.6</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341760</v>
      </c>
      <c r="DH121" s="817"/>
      <c r="DI121" s="817"/>
      <c r="DJ121" s="817"/>
      <c r="DK121" s="817"/>
      <c r="DL121" s="817">
        <v>297926</v>
      </c>
      <c r="DM121" s="817"/>
      <c r="DN121" s="817"/>
      <c r="DO121" s="817"/>
      <c r="DP121" s="817"/>
      <c r="DQ121" s="817">
        <v>274000</v>
      </c>
      <c r="DR121" s="817"/>
      <c r="DS121" s="817"/>
      <c r="DT121" s="817"/>
      <c r="DU121" s="817"/>
      <c r="DV121" s="794">
        <v>6.8</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6779715</v>
      </c>
      <c r="BR122" s="845"/>
      <c r="BS122" s="845"/>
      <c r="BT122" s="845"/>
      <c r="BU122" s="845"/>
      <c r="BV122" s="845">
        <v>6536705</v>
      </c>
      <c r="BW122" s="845"/>
      <c r="BX122" s="845"/>
      <c r="BY122" s="845"/>
      <c r="BZ122" s="845"/>
      <c r="CA122" s="845">
        <v>6583678</v>
      </c>
      <c r="CB122" s="845"/>
      <c r="CC122" s="845"/>
      <c r="CD122" s="845"/>
      <c r="CE122" s="845"/>
      <c r="CF122" s="846">
        <v>162.9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10339956</v>
      </c>
      <c r="BR123" s="833"/>
      <c r="BS123" s="833"/>
      <c r="BT123" s="833"/>
      <c r="BU123" s="833"/>
      <c r="BV123" s="833">
        <v>10412680</v>
      </c>
      <c r="BW123" s="833"/>
      <c r="BX123" s="833"/>
      <c r="BY123" s="833"/>
      <c r="BZ123" s="833"/>
      <c r="CA123" s="833">
        <v>10852301</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11.6</v>
      </c>
      <c r="BR124" s="831"/>
      <c r="BS124" s="831"/>
      <c r="BT124" s="831"/>
      <c r="BU124" s="831"/>
      <c r="BV124" s="831">
        <v>0.8</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v>1381299</v>
      </c>
      <c r="DH124" s="764"/>
      <c r="DI124" s="764"/>
      <c r="DJ124" s="764"/>
      <c r="DK124" s="765"/>
      <c r="DL124" s="766">
        <v>1314221</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3639</v>
      </c>
      <c r="AB127" s="780"/>
      <c r="AC127" s="780"/>
      <c r="AD127" s="780"/>
      <c r="AE127" s="781"/>
      <c r="AF127" s="782">
        <v>2587</v>
      </c>
      <c r="AG127" s="780"/>
      <c r="AH127" s="780"/>
      <c r="AI127" s="780"/>
      <c r="AJ127" s="781"/>
      <c r="AK127" s="782">
        <v>2548</v>
      </c>
      <c r="AL127" s="780"/>
      <c r="AM127" s="780"/>
      <c r="AN127" s="780"/>
      <c r="AO127" s="781"/>
      <c r="AP127" s="824">
        <v>0.1</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6904</v>
      </c>
      <c r="AB128" s="801"/>
      <c r="AC128" s="801"/>
      <c r="AD128" s="801"/>
      <c r="AE128" s="802"/>
      <c r="AF128" s="803">
        <v>7328</v>
      </c>
      <c r="AG128" s="801"/>
      <c r="AH128" s="801"/>
      <c r="AI128" s="801"/>
      <c r="AJ128" s="802"/>
      <c r="AK128" s="803">
        <v>1789</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4850878</v>
      </c>
      <c r="AB129" s="780"/>
      <c r="AC129" s="780"/>
      <c r="AD129" s="780"/>
      <c r="AE129" s="781"/>
      <c r="AF129" s="782">
        <v>4701129</v>
      </c>
      <c r="AG129" s="780"/>
      <c r="AH129" s="780"/>
      <c r="AI129" s="780"/>
      <c r="AJ129" s="781"/>
      <c r="AK129" s="782">
        <v>4710745</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654694</v>
      </c>
      <c r="AB130" s="780"/>
      <c r="AC130" s="780"/>
      <c r="AD130" s="780"/>
      <c r="AE130" s="781"/>
      <c r="AF130" s="782">
        <v>675480</v>
      </c>
      <c r="AG130" s="780"/>
      <c r="AH130" s="780"/>
      <c r="AI130" s="780"/>
      <c r="AJ130" s="781"/>
      <c r="AK130" s="782">
        <v>668840</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8.4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4196184</v>
      </c>
      <c r="AB131" s="764"/>
      <c r="AC131" s="764"/>
      <c r="AD131" s="764"/>
      <c r="AE131" s="765"/>
      <c r="AF131" s="766">
        <v>4025649</v>
      </c>
      <c r="AG131" s="764"/>
      <c r="AH131" s="764"/>
      <c r="AI131" s="764"/>
      <c r="AJ131" s="765"/>
      <c r="AK131" s="766">
        <v>4041905</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7.8045433659999999</v>
      </c>
      <c r="AB132" s="745"/>
      <c r="AC132" s="745"/>
      <c r="AD132" s="745"/>
      <c r="AE132" s="746"/>
      <c r="AF132" s="747">
        <v>8.7344177300000005</v>
      </c>
      <c r="AG132" s="745"/>
      <c r="AH132" s="745"/>
      <c r="AI132" s="745"/>
      <c r="AJ132" s="746"/>
      <c r="AK132" s="747">
        <v>8.9486022060000003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8.1</v>
      </c>
      <c r="AB133" s="724"/>
      <c r="AC133" s="724"/>
      <c r="AD133" s="724"/>
      <c r="AE133" s="725"/>
      <c r="AF133" s="723">
        <v>8.1999999999999993</v>
      </c>
      <c r="AG133" s="724"/>
      <c r="AH133" s="724"/>
      <c r="AI133" s="724"/>
      <c r="AJ133" s="725"/>
      <c r="AK133" s="723">
        <v>8.4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TklQoLXx0N3WuDTlIcoACnAWNrQysliDcdu3pRWGNmR2fjKhc5uT09HM2oWPF/g1bjH4t+5UeL4Alj85z9U9Q==" saltValue="2CTkYSX0uaWEmd+bX2Yw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6d3y6moBJgVBwS+pL93j8rbHIDl6Dl+4ylSSG4JYqKbFkYClKTbZUaIk4Vaxw0vV6mziB161Km/9Z4FNqprLQ==" saltValue="q5eBRe3G0Mb1NZFuIiWr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DI52" sqref="DI52"/>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oxy0uc/7SzM9sP85XAm9f8j6x8SJsqouqtqDTGf47DirjRvOiscVTFy42AdyCqWYKWHLcFPJV4PEjB88pEr7A==" saltValue="36kqiI/0kaybevk6rJ1N6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DI52" sqref="DI5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1189405</v>
      </c>
      <c r="AP9" s="281">
        <v>101632</v>
      </c>
      <c r="AQ9" s="282">
        <v>109056</v>
      </c>
      <c r="AR9" s="283">
        <v>-6.8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170264</v>
      </c>
      <c r="AP10" s="284">
        <v>14549</v>
      </c>
      <c r="AQ10" s="285">
        <v>18467</v>
      </c>
      <c r="AR10" s="286">
        <v>-21.2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63643</v>
      </c>
      <c r="AP11" s="284">
        <v>5438</v>
      </c>
      <c r="AQ11" s="285">
        <v>875</v>
      </c>
      <c r="AR11" s="286">
        <v>521.5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85377</v>
      </c>
      <c r="AP13" s="284">
        <v>7295</v>
      </c>
      <c r="AQ13" s="285">
        <v>4658</v>
      </c>
      <c r="AR13" s="286">
        <v>56.6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37118</v>
      </c>
      <c r="AP14" s="284">
        <v>3172</v>
      </c>
      <c r="AQ14" s="285">
        <v>1950</v>
      </c>
      <c r="AR14" s="286">
        <v>62.7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-73132</v>
      </c>
      <c r="AP15" s="284">
        <v>-6249</v>
      </c>
      <c r="AQ15" s="285">
        <v>-7086</v>
      </c>
      <c r="AR15" s="286">
        <v>-11.8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1472675</v>
      </c>
      <c r="AP16" s="284">
        <v>125837</v>
      </c>
      <c r="AQ16" s="285">
        <v>127919</v>
      </c>
      <c r="AR16" s="286">
        <v>-1.6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9.91</v>
      </c>
      <c r="AP21" s="298">
        <v>10.82</v>
      </c>
      <c r="AQ21" s="299">
        <v>-0.91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96.6</v>
      </c>
      <c r="AP22" s="303">
        <v>96.9</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804246</v>
      </c>
      <c r="AP32" s="312">
        <v>68721</v>
      </c>
      <c r="AQ32" s="313">
        <v>61308</v>
      </c>
      <c r="AR32" s="314">
        <v>12.1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178442</v>
      </c>
      <c r="AP35" s="312">
        <v>15248</v>
      </c>
      <c r="AQ35" s="313">
        <v>22520</v>
      </c>
      <c r="AR35" s="314">
        <v>-32.299999999999997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47087</v>
      </c>
      <c r="AP36" s="312">
        <v>4023</v>
      </c>
      <c r="AQ36" s="313">
        <v>5045</v>
      </c>
      <c r="AR36" s="314">
        <v>-20.3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2548</v>
      </c>
      <c r="AP37" s="312">
        <v>218</v>
      </c>
      <c r="AQ37" s="313">
        <v>526</v>
      </c>
      <c r="AR37" s="314">
        <v>-58.6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490</v>
      </c>
      <c r="AP38" s="315" t="s">
        <v>490</v>
      </c>
      <c r="AQ38" s="316">
        <v>11</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-1789</v>
      </c>
      <c r="AP39" s="312">
        <v>-153</v>
      </c>
      <c r="AQ39" s="313">
        <v>-1559</v>
      </c>
      <c r="AR39" s="314">
        <v>-90.2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-668840</v>
      </c>
      <c r="AP40" s="312">
        <v>-57151</v>
      </c>
      <c r="AQ40" s="313">
        <v>-58872</v>
      </c>
      <c r="AR40" s="314">
        <v>-2.9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361694</v>
      </c>
      <c r="AP41" s="312">
        <v>30906</v>
      </c>
      <c r="AQ41" s="313">
        <v>28979</v>
      </c>
      <c r="AR41" s="314">
        <v>6.6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623063</v>
      </c>
      <c r="AN51" s="334">
        <v>48887</v>
      </c>
      <c r="AO51" s="335">
        <v>-26.3</v>
      </c>
      <c r="AP51" s="336">
        <v>93492</v>
      </c>
      <c r="AQ51" s="337">
        <v>-13.6</v>
      </c>
      <c r="AR51" s="338">
        <v>-12.7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224842</v>
      </c>
      <c r="AN52" s="342">
        <v>17642</v>
      </c>
      <c r="AO52" s="343">
        <v>-48.9</v>
      </c>
      <c r="AP52" s="344">
        <v>53316</v>
      </c>
      <c r="AQ52" s="345">
        <v>6</v>
      </c>
      <c r="AR52" s="346">
        <v>-54.9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786830</v>
      </c>
      <c r="AN53" s="334">
        <v>63088</v>
      </c>
      <c r="AO53" s="335">
        <v>29</v>
      </c>
      <c r="AP53" s="336">
        <v>94796</v>
      </c>
      <c r="AQ53" s="337">
        <v>1.4</v>
      </c>
      <c r="AR53" s="338">
        <v>27.6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222485</v>
      </c>
      <c r="AN54" s="342">
        <v>17839</v>
      </c>
      <c r="AO54" s="343">
        <v>1.1000000000000001</v>
      </c>
      <c r="AP54" s="344">
        <v>55781</v>
      </c>
      <c r="AQ54" s="345">
        <v>4.5999999999999996</v>
      </c>
      <c r="AR54" s="346">
        <v>-3.5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689384</v>
      </c>
      <c r="AN55" s="334">
        <v>56609</v>
      </c>
      <c r="AO55" s="335">
        <v>-10.3</v>
      </c>
      <c r="AP55" s="336">
        <v>85942</v>
      </c>
      <c r="AQ55" s="337">
        <v>-9.3000000000000007</v>
      </c>
      <c r="AR55" s="338">
        <v>-1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462072</v>
      </c>
      <c r="AN56" s="342">
        <v>37943</v>
      </c>
      <c r="AO56" s="343">
        <v>112.7</v>
      </c>
      <c r="AP56" s="344">
        <v>48630</v>
      </c>
      <c r="AQ56" s="345">
        <v>-12.8</v>
      </c>
      <c r="AR56" s="346">
        <v>125.5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906238</v>
      </c>
      <c r="AN57" s="334">
        <v>75665</v>
      </c>
      <c r="AO57" s="335">
        <v>33.700000000000003</v>
      </c>
      <c r="AP57" s="336">
        <v>95007</v>
      </c>
      <c r="AQ57" s="337">
        <v>10.5</v>
      </c>
      <c r="AR57" s="338">
        <v>23.2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324513</v>
      </c>
      <c r="AN58" s="342">
        <v>27095</v>
      </c>
      <c r="AO58" s="343">
        <v>-28.6</v>
      </c>
      <c r="AP58" s="344">
        <v>48509</v>
      </c>
      <c r="AQ58" s="345">
        <v>-0.2</v>
      </c>
      <c r="AR58" s="346">
        <v>-28.4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1571222</v>
      </c>
      <c r="AN59" s="334">
        <v>134258</v>
      </c>
      <c r="AO59" s="335">
        <v>77.400000000000006</v>
      </c>
      <c r="AP59" s="336">
        <v>98176</v>
      </c>
      <c r="AQ59" s="337">
        <v>3.3</v>
      </c>
      <c r="AR59" s="338">
        <v>74.099999999999994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307236</v>
      </c>
      <c r="AN60" s="342">
        <v>26253</v>
      </c>
      <c r="AO60" s="343">
        <v>-3.1</v>
      </c>
      <c r="AP60" s="344">
        <v>58489</v>
      </c>
      <c r="AQ60" s="345">
        <v>20.6</v>
      </c>
      <c r="AR60" s="346">
        <v>-23.7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915347</v>
      </c>
      <c r="AN61" s="349">
        <v>75701</v>
      </c>
      <c r="AO61" s="350">
        <v>20.7</v>
      </c>
      <c r="AP61" s="351">
        <v>93483</v>
      </c>
      <c r="AQ61" s="352">
        <v>-1.5</v>
      </c>
      <c r="AR61" s="338">
        <v>22.2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308230</v>
      </c>
      <c r="AN62" s="342">
        <v>25354</v>
      </c>
      <c r="AO62" s="343">
        <v>6.6</v>
      </c>
      <c r="AP62" s="344">
        <v>52945</v>
      </c>
      <c r="AQ62" s="345">
        <v>3.6</v>
      </c>
      <c r="AR62" s="346">
        <v>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MXoMQdfvOB5U9WjLo8wRKWd0DqcwfjrMwt0aDChB0DKQOpHFGa9Jybrqqup4ak4uaj5bhGtKRo2PicO8piJw==" saltValue="Z+nAbyC0HdDZMQeecd7L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FcGGQlMLs13tLApdTXoM7hSik4qXXtiHJWSZhOFzlM55bv32Me5ciupj5bgzraGiZl9/P3pziOo1b5qHdyO3AA==" saltValue="HHAYG9Os+ZoMdA/mrzGo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DXLt+LdjhgiEtqVhn7FZ7CGh+VeOuh3yXQkTlcgRUxkhjErj1UniemVtMsLOZL61fIsdD4RdD2GtYSdkp6HEEg==" saltValue="Zwcsd8RdOvjVfgM09+VM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28.31</v>
      </c>
      <c r="G47" s="12">
        <v>37.01</v>
      </c>
      <c r="H47" s="12">
        <v>39.14</v>
      </c>
      <c r="I47" s="12">
        <v>46.15</v>
      </c>
      <c r="J47" s="13">
        <v>21.5</v>
      </c>
    </row>
    <row r="48" spans="2:10" ht="57.75" customHeight="1" x14ac:dyDescent="0.15">
      <c r="B48" s="14"/>
      <c r="C48" s="1141" t="s">
        <v>4</v>
      </c>
      <c r="D48" s="1141"/>
      <c r="E48" s="1142"/>
      <c r="F48" s="15">
        <v>12.89</v>
      </c>
      <c r="G48" s="16">
        <v>16.420000000000002</v>
      </c>
      <c r="H48" s="16">
        <v>25.16</v>
      </c>
      <c r="I48" s="16">
        <v>20.23</v>
      </c>
      <c r="J48" s="17">
        <v>8.94</v>
      </c>
    </row>
    <row r="49" spans="2:10" ht="57.75" customHeight="1" thickBot="1" x14ac:dyDescent="0.2">
      <c r="B49" s="18"/>
      <c r="C49" s="1143" t="s">
        <v>5</v>
      </c>
      <c r="D49" s="1143"/>
      <c r="E49" s="1144"/>
      <c r="F49" s="19">
        <v>1.57</v>
      </c>
      <c r="G49" s="20">
        <v>13.36</v>
      </c>
      <c r="H49" s="20">
        <v>14.17</v>
      </c>
      <c r="I49" s="20">
        <v>0.04</v>
      </c>
      <c r="J49" s="21" t="s">
        <v>533</v>
      </c>
    </row>
    <row r="50" spans="2:10" x14ac:dyDescent="0.15"/>
  </sheetData>
  <sheetProtection algorithmName="SHA-512" hashValue="xgeqRHicZvzV7LVsTt5Nn1elzH67ZrHwgi6Fti3KoTfE/Zv6cXYouB/Kqe9q56cCIUsFv7smtdwnNw87/2Qtqg==" saltValue="mQaKKmXx/KthW5SJET2j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DI52" sqref="DI5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534</v>
      </c>
      <c r="D34" s="1151"/>
      <c r="E34" s="1152"/>
      <c r="F34" s="32">
        <v>12.68</v>
      </c>
      <c r="G34" s="33">
        <v>16.18</v>
      </c>
      <c r="H34" s="33">
        <v>24.88</v>
      </c>
      <c r="I34" s="33">
        <v>19.86</v>
      </c>
      <c r="J34" s="34">
        <v>8.4700000000000006</v>
      </c>
      <c r="K34" s="22"/>
      <c r="L34" s="22"/>
      <c r="M34" s="22"/>
      <c r="N34" s="22"/>
      <c r="O34" s="22"/>
      <c r="P34" s="22"/>
    </row>
    <row r="35" spans="1:16" ht="39" customHeight="1" x14ac:dyDescent="0.15">
      <c r="A35" s="22"/>
      <c r="B35" s="35"/>
      <c r="C35" s="1145" t="s">
        <v>535</v>
      </c>
      <c r="D35" s="1146"/>
      <c r="E35" s="1147"/>
      <c r="F35" s="36">
        <v>6.01</v>
      </c>
      <c r="G35" s="37">
        <v>5.38</v>
      </c>
      <c r="H35" s="37">
        <v>4.93</v>
      </c>
      <c r="I35" s="37">
        <v>4.95</v>
      </c>
      <c r="J35" s="38">
        <v>3.47</v>
      </c>
      <c r="K35" s="22"/>
      <c r="L35" s="22"/>
      <c r="M35" s="22"/>
      <c r="N35" s="22"/>
      <c r="O35" s="22"/>
      <c r="P35" s="22"/>
    </row>
    <row r="36" spans="1:16" ht="39" customHeight="1" x14ac:dyDescent="0.15">
      <c r="A36" s="22"/>
      <c r="B36" s="35"/>
      <c r="C36" s="1145" t="s">
        <v>536</v>
      </c>
      <c r="D36" s="1146"/>
      <c r="E36" s="1147"/>
      <c r="F36" s="36">
        <v>1.1399999999999999</v>
      </c>
      <c r="G36" s="37">
        <v>0.47</v>
      </c>
      <c r="H36" s="37">
        <v>1.02</v>
      </c>
      <c r="I36" s="37">
        <v>1.46</v>
      </c>
      <c r="J36" s="38">
        <v>2.36</v>
      </c>
      <c r="K36" s="22"/>
      <c r="L36" s="22"/>
      <c r="M36" s="22"/>
      <c r="N36" s="22"/>
      <c r="O36" s="22"/>
      <c r="P36" s="22"/>
    </row>
    <row r="37" spans="1:16" ht="39" customHeight="1" x14ac:dyDescent="0.15">
      <c r="A37" s="22"/>
      <c r="B37" s="35"/>
      <c r="C37" s="1145" t="s">
        <v>537</v>
      </c>
      <c r="D37" s="1146"/>
      <c r="E37" s="1147"/>
      <c r="F37" s="36">
        <v>1.59</v>
      </c>
      <c r="G37" s="37">
        <v>1.1299999999999999</v>
      </c>
      <c r="H37" s="37">
        <v>1.18</v>
      </c>
      <c r="I37" s="37">
        <v>1.19</v>
      </c>
      <c r="J37" s="38">
        <v>1.26</v>
      </c>
      <c r="K37" s="22"/>
      <c r="L37" s="22"/>
      <c r="M37" s="22"/>
      <c r="N37" s="22"/>
      <c r="O37" s="22"/>
      <c r="P37" s="22"/>
    </row>
    <row r="38" spans="1:16" ht="39" customHeight="1" x14ac:dyDescent="0.15">
      <c r="A38" s="22"/>
      <c r="B38" s="35"/>
      <c r="C38" s="1145" t="s">
        <v>538</v>
      </c>
      <c r="D38" s="1146"/>
      <c r="E38" s="1147"/>
      <c r="F38" s="36" t="s">
        <v>490</v>
      </c>
      <c r="G38" s="37" t="s">
        <v>490</v>
      </c>
      <c r="H38" s="37" t="s">
        <v>490</v>
      </c>
      <c r="I38" s="37" t="s">
        <v>490</v>
      </c>
      <c r="J38" s="38">
        <v>0.92</v>
      </c>
      <c r="K38" s="22"/>
      <c r="L38" s="22"/>
      <c r="M38" s="22"/>
      <c r="N38" s="22"/>
      <c r="O38" s="22"/>
      <c r="P38" s="22"/>
    </row>
    <row r="39" spans="1:16" ht="39" customHeight="1" x14ac:dyDescent="0.15">
      <c r="A39" s="22"/>
      <c r="B39" s="35"/>
      <c r="C39" s="1145" t="s">
        <v>539</v>
      </c>
      <c r="D39" s="1146"/>
      <c r="E39" s="1147"/>
      <c r="F39" s="36">
        <v>0.2</v>
      </c>
      <c r="G39" s="37">
        <v>0.23</v>
      </c>
      <c r="H39" s="37">
        <v>0.27</v>
      </c>
      <c r="I39" s="37">
        <v>0.36</v>
      </c>
      <c r="J39" s="38">
        <v>0.46</v>
      </c>
      <c r="K39" s="22"/>
      <c r="L39" s="22"/>
      <c r="M39" s="22"/>
      <c r="N39" s="22"/>
      <c r="O39" s="22"/>
      <c r="P39" s="22"/>
    </row>
    <row r="40" spans="1:16" ht="39" customHeight="1" x14ac:dyDescent="0.15">
      <c r="A40" s="22"/>
      <c r="B40" s="35"/>
      <c r="C40" s="1145" t="s">
        <v>540</v>
      </c>
      <c r="D40" s="1146"/>
      <c r="E40" s="1147"/>
      <c r="F40" s="36">
        <v>0.03</v>
      </c>
      <c r="G40" s="37">
        <v>0.02</v>
      </c>
      <c r="H40" s="37">
        <v>0.01</v>
      </c>
      <c r="I40" s="37">
        <v>0.06</v>
      </c>
      <c r="J40" s="38">
        <v>0.06</v>
      </c>
      <c r="K40" s="22"/>
      <c r="L40" s="22"/>
      <c r="M40" s="22"/>
      <c r="N40" s="22"/>
      <c r="O40" s="22"/>
      <c r="P40" s="22"/>
    </row>
    <row r="41" spans="1:16" ht="39" customHeight="1" x14ac:dyDescent="0.15">
      <c r="A41" s="22"/>
      <c r="B41" s="35"/>
      <c r="C41" s="1145" t="s">
        <v>541</v>
      </c>
      <c r="D41" s="1146"/>
      <c r="E41" s="1147"/>
      <c r="F41" s="36">
        <v>1.32</v>
      </c>
      <c r="G41" s="37">
        <v>1.46</v>
      </c>
      <c r="H41" s="37">
        <v>2.15</v>
      </c>
      <c r="I41" s="37">
        <v>2.14</v>
      </c>
      <c r="J41" s="38">
        <v>0</v>
      </c>
      <c r="K41" s="22"/>
      <c r="L41" s="22"/>
      <c r="M41" s="22"/>
      <c r="N41" s="22"/>
      <c r="O41" s="22"/>
      <c r="P41" s="22"/>
    </row>
    <row r="42" spans="1:16" ht="39" customHeight="1" x14ac:dyDescent="0.15">
      <c r="A42" s="22"/>
      <c r="B42" s="39"/>
      <c r="C42" s="1145" t="s">
        <v>542</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543</v>
      </c>
      <c r="D43" s="1149"/>
      <c r="E43" s="1150"/>
      <c r="F43" s="41">
        <v>0.18</v>
      </c>
      <c r="G43" s="42">
        <v>0.16</v>
      </c>
      <c r="H43" s="42">
        <v>0.23</v>
      </c>
      <c r="I43" s="42">
        <v>0.4</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raE4BxEATrTq70TzG04wV/d/VfmnXJMNMKNR+cTYXkD84F0KMPHUt7IEUdTS9ojyKFe8Q6fZfxyzHbRBlzT8A==" saltValue="DeCTNtuJe1VGFT04GzqQ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DI52" sqref="DI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801</v>
      </c>
      <c r="L45" s="60">
        <v>765</v>
      </c>
      <c r="M45" s="60">
        <v>751</v>
      </c>
      <c r="N45" s="60">
        <v>784</v>
      </c>
      <c r="O45" s="61">
        <v>804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182</v>
      </c>
      <c r="L48" s="64">
        <v>182</v>
      </c>
      <c r="M48" s="64">
        <v>183</v>
      </c>
      <c r="N48" s="64">
        <v>193</v>
      </c>
      <c r="O48" s="65">
        <v>178</v>
      </c>
      <c r="P48" s="48"/>
      <c r="Q48" s="48"/>
      <c r="R48" s="48"/>
      <c r="S48" s="48"/>
      <c r="T48" s="48"/>
      <c r="U48" s="48"/>
    </row>
    <row r="49" spans="1:21" ht="30.75" customHeight="1" x14ac:dyDescent="0.15">
      <c r="A49" s="48"/>
      <c r="B49" s="1178"/>
      <c r="C49" s="1179"/>
      <c r="D49" s="62"/>
      <c r="E49" s="1155" t="s">
        <v>14</v>
      </c>
      <c r="F49" s="1155"/>
      <c r="G49" s="1155"/>
      <c r="H49" s="1155"/>
      <c r="I49" s="1155"/>
      <c r="J49" s="1156"/>
      <c r="K49" s="63">
        <v>27</v>
      </c>
      <c r="L49" s="64">
        <v>31</v>
      </c>
      <c r="M49" s="64">
        <v>52</v>
      </c>
      <c r="N49" s="64">
        <v>55</v>
      </c>
      <c r="O49" s="65">
        <v>47</v>
      </c>
      <c r="P49" s="48"/>
      <c r="Q49" s="48"/>
      <c r="R49" s="48"/>
      <c r="S49" s="48"/>
      <c r="T49" s="48"/>
      <c r="U49" s="48"/>
    </row>
    <row r="50" spans="1:21" ht="30.75" customHeight="1" x14ac:dyDescent="0.15">
      <c r="A50" s="48"/>
      <c r="B50" s="1178"/>
      <c r="C50" s="1179"/>
      <c r="D50" s="62"/>
      <c r="E50" s="1155" t="s">
        <v>15</v>
      </c>
      <c r="F50" s="1155"/>
      <c r="G50" s="1155"/>
      <c r="H50" s="1155"/>
      <c r="I50" s="1155"/>
      <c r="J50" s="1156"/>
      <c r="K50" s="63">
        <v>4</v>
      </c>
      <c r="L50" s="64">
        <v>4</v>
      </c>
      <c r="M50" s="64">
        <v>4</v>
      </c>
      <c r="N50" s="64">
        <v>3</v>
      </c>
      <c r="O50" s="65">
        <v>3</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700</v>
      </c>
      <c r="L52" s="64">
        <v>660</v>
      </c>
      <c r="M52" s="64">
        <v>662</v>
      </c>
      <c r="N52" s="64">
        <v>682</v>
      </c>
      <c r="O52" s="65">
        <v>671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314</v>
      </c>
      <c r="L53" s="69">
        <v>322</v>
      </c>
      <c r="M53" s="69">
        <v>328</v>
      </c>
      <c r="N53" s="69">
        <v>353</v>
      </c>
      <c r="O53" s="70">
        <v>361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RwKt3PYvD7c9xOszIRNiovzO2pyZPVksBQOAlwSDCAtroAnoXCV1yWLGzgkN0ZPHx0mN44/hgHVNlp2sr0WBw==" saltValue="wW6/E6qnu7l677jxyzQz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DI52" sqref="DI5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7411</v>
      </c>
      <c r="J41" s="356">
        <v>7279</v>
      </c>
      <c r="K41" s="356">
        <v>7137</v>
      </c>
      <c r="L41" s="356">
        <v>6901</v>
      </c>
      <c r="M41" s="357">
        <v>6785</v>
      </c>
    </row>
    <row r="42" spans="2:13" ht="27.75" customHeight="1" x14ac:dyDescent="0.15">
      <c r="B42" s="1186"/>
      <c r="C42" s="1187"/>
      <c r="D42" s="106"/>
      <c r="E42" s="1190" t="s">
        <v>32</v>
      </c>
      <c r="F42" s="1190"/>
      <c r="G42" s="1190"/>
      <c r="H42" s="1191"/>
      <c r="I42" s="358" t="s">
        <v>490</v>
      </c>
      <c r="J42" s="359" t="s">
        <v>490</v>
      </c>
      <c r="K42" s="359" t="s">
        <v>490</v>
      </c>
      <c r="L42" s="359" t="s">
        <v>490</v>
      </c>
      <c r="M42" s="360" t="s">
        <v>490</v>
      </c>
    </row>
    <row r="43" spans="2:13" ht="27.75" customHeight="1" x14ac:dyDescent="0.15">
      <c r="B43" s="1186"/>
      <c r="C43" s="1187"/>
      <c r="D43" s="106"/>
      <c r="E43" s="1190" t="s">
        <v>33</v>
      </c>
      <c r="F43" s="1190"/>
      <c r="G43" s="1190"/>
      <c r="H43" s="1191"/>
      <c r="I43" s="358">
        <v>1939</v>
      </c>
      <c r="J43" s="359">
        <v>1852</v>
      </c>
      <c r="K43" s="359">
        <v>1723</v>
      </c>
      <c r="L43" s="359">
        <v>1612</v>
      </c>
      <c r="M43" s="360">
        <v>1473</v>
      </c>
    </row>
    <row r="44" spans="2:13" ht="27.75" customHeight="1" x14ac:dyDescent="0.15">
      <c r="B44" s="1186"/>
      <c r="C44" s="1187"/>
      <c r="D44" s="106"/>
      <c r="E44" s="1190" t="s">
        <v>34</v>
      </c>
      <c r="F44" s="1190"/>
      <c r="G44" s="1190"/>
      <c r="H44" s="1191"/>
      <c r="I44" s="358">
        <v>374</v>
      </c>
      <c r="J44" s="359">
        <v>354</v>
      </c>
      <c r="K44" s="359">
        <v>314</v>
      </c>
      <c r="L44" s="359">
        <v>266</v>
      </c>
      <c r="M44" s="360">
        <v>224</v>
      </c>
    </row>
    <row r="45" spans="2:13" ht="27.75" customHeight="1" x14ac:dyDescent="0.15">
      <c r="B45" s="1186"/>
      <c r="C45" s="1187"/>
      <c r="D45" s="106"/>
      <c r="E45" s="1190" t="s">
        <v>35</v>
      </c>
      <c r="F45" s="1190"/>
      <c r="G45" s="1190"/>
      <c r="H45" s="1191"/>
      <c r="I45" s="358">
        <v>1700</v>
      </c>
      <c r="J45" s="359">
        <v>1656</v>
      </c>
      <c r="K45" s="359">
        <v>1655</v>
      </c>
      <c r="L45" s="359">
        <v>1670</v>
      </c>
      <c r="M45" s="360">
        <v>1657</v>
      </c>
    </row>
    <row r="46" spans="2:13" ht="27.75" customHeight="1" x14ac:dyDescent="0.15">
      <c r="B46" s="1186"/>
      <c r="C46" s="1187"/>
      <c r="D46" s="107"/>
      <c r="E46" s="1190" t="s">
        <v>36</v>
      </c>
      <c r="F46" s="1190"/>
      <c r="G46" s="1190"/>
      <c r="H46" s="1191"/>
      <c r="I46" s="358" t="s">
        <v>490</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2724</v>
      </c>
      <c r="J50" s="359">
        <v>3245</v>
      </c>
      <c r="K50" s="359">
        <v>3531</v>
      </c>
      <c r="L50" s="359">
        <v>3838</v>
      </c>
      <c r="M50" s="360">
        <v>4245</v>
      </c>
    </row>
    <row r="51" spans="2:13" ht="27.75" customHeight="1" x14ac:dyDescent="0.15">
      <c r="B51" s="1186"/>
      <c r="C51" s="1187"/>
      <c r="D51" s="106"/>
      <c r="E51" s="1190" t="s">
        <v>42</v>
      </c>
      <c r="F51" s="1190"/>
      <c r="G51" s="1190"/>
      <c r="H51" s="1191"/>
      <c r="I51" s="358">
        <v>1</v>
      </c>
      <c r="J51" s="359">
        <v>17</v>
      </c>
      <c r="K51" s="359">
        <v>30</v>
      </c>
      <c r="L51" s="359">
        <v>38</v>
      </c>
      <c r="M51" s="360">
        <v>23</v>
      </c>
    </row>
    <row r="52" spans="2:13" ht="27.75" customHeight="1" x14ac:dyDescent="0.15">
      <c r="B52" s="1188"/>
      <c r="C52" s="1189"/>
      <c r="D52" s="106"/>
      <c r="E52" s="1190" t="s">
        <v>43</v>
      </c>
      <c r="F52" s="1190"/>
      <c r="G52" s="1190"/>
      <c r="H52" s="1191"/>
      <c r="I52" s="358">
        <v>7143</v>
      </c>
      <c r="J52" s="359">
        <v>7092</v>
      </c>
      <c r="K52" s="359">
        <v>6780</v>
      </c>
      <c r="L52" s="359">
        <v>6537</v>
      </c>
      <c r="M52" s="360">
        <v>6584</v>
      </c>
    </row>
    <row r="53" spans="2:13" ht="27.75" customHeight="1" thickBot="1" x14ac:dyDescent="0.2">
      <c r="B53" s="1192" t="s">
        <v>19</v>
      </c>
      <c r="C53" s="1193"/>
      <c r="D53" s="110"/>
      <c r="E53" s="1194" t="s">
        <v>44</v>
      </c>
      <c r="F53" s="1194"/>
      <c r="G53" s="1194"/>
      <c r="H53" s="1195"/>
      <c r="I53" s="361">
        <v>1556</v>
      </c>
      <c r="J53" s="362">
        <v>787</v>
      </c>
      <c r="K53" s="362">
        <v>489</v>
      </c>
      <c r="L53" s="362">
        <v>35</v>
      </c>
      <c r="M53" s="363">
        <v>-713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68EnZVczZmXOfEyowiO+i4CvVx5nYiBk1O+sjx2desyWjaf4ULZtOL/BTUfpKGSQW0lcXk2pE2Jm2hDOcAsMuQ==" saltValue="3AOiIcGbm0sqsqfEC3Ul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DI52" sqref="DI5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1899</v>
      </c>
      <c r="G55" s="122">
        <v>2170</v>
      </c>
      <c r="H55" s="123">
        <v>1013</v>
      </c>
    </row>
    <row r="56" spans="2:8" ht="52.5" customHeight="1" x14ac:dyDescent="0.15">
      <c r="B56" s="124"/>
      <c r="C56" s="1213" t="s">
        <v>47</v>
      </c>
      <c r="D56" s="1213"/>
      <c r="E56" s="1214"/>
      <c r="F56" s="125">
        <v>467</v>
      </c>
      <c r="G56" s="125">
        <v>687</v>
      </c>
      <c r="H56" s="126">
        <v>957</v>
      </c>
    </row>
    <row r="57" spans="2:8" ht="53.25" customHeight="1" x14ac:dyDescent="0.15">
      <c r="B57" s="124"/>
      <c r="C57" s="1215" t="s">
        <v>48</v>
      </c>
      <c r="D57" s="1215"/>
      <c r="E57" s="1216"/>
      <c r="F57" s="127">
        <v>468</v>
      </c>
      <c r="G57" s="127">
        <v>437</v>
      </c>
      <c r="H57" s="128">
        <v>1858</v>
      </c>
    </row>
    <row r="58" spans="2:8" ht="45.75" customHeight="1" x14ac:dyDescent="0.15">
      <c r="B58" s="129"/>
      <c r="C58" s="1203" t="s">
        <v>562</v>
      </c>
      <c r="D58" s="1204"/>
      <c r="E58" s="1205"/>
      <c r="F58" s="130" t="s">
        <v>563</v>
      </c>
      <c r="G58" s="130" t="s">
        <v>563</v>
      </c>
      <c r="H58" s="131">
        <v>1450</v>
      </c>
    </row>
    <row r="59" spans="2:8" ht="45.75" customHeight="1" x14ac:dyDescent="0.15">
      <c r="B59" s="129"/>
      <c r="C59" s="1203" t="s">
        <v>558</v>
      </c>
      <c r="D59" s="1204"/>
      <c r="E59" s="1205"/>
      <c r="F59" s="130">
        <v>128</v>
      </c>
      <c r="G59" s="130">
        <v>142</v>
      </c>
      <c r="H59" s="131">
        <v>141</v>
      </c>
    </row>
    <row r="60" spans="2:8" ht="45.75" customHeight="1" x14ac:dyDescent="0.15">
      <c r="B60" s="129"/>
      <c r="C60" s="1203" t="s">
        <v>559</v>
      </c>
      <c r="D60" s="1204"/>
      <c r="E60" s="1205"/>
      <c r="F60" s="130">
        <v>100</v>
      </c>
      <c r="G60" s="130">
        <v>100</v>
      </c>
      <c r="H60" s="131">
        <v>125</v>
      </c>
    </row>
    <row r="61" spans="2:8" ht="45.75" customHeight="1" x14ac:dyDescent="0.15">
      <c r="B61" s="129"/>
      <c r="C61" s="1203" t="s">
        <v>560</v>
      </c>
      <c r="D61" s="1204"/>
      <c r="E61" s="1205"/>
      <c r="F61" s="130">
        <v>129</v>
      </c>
      <c r="G61" s="130">
        <v>94</v>
      </c>
      <c r="H61" s="131">
        <v>56</v>
      </c>
    </row>
    <row r="62" spans="2:8" ht="45.75" customHeight="1" thickBot="1" x14ac:dyDescent="0.2">
      <c r="B62" s="132"/>
      <c r="C62" s="1206" t="s">
        <v>561</v>
      </c>
      <c r="D62" s="1207"/>
      <c r="E62" s="1208"/>
      <c r="F62" s="133">
        <v>60</v>
      </c>
      <c r="G62" s="133">
        <v>57</v>
      </c>
      <c r="H62" s="134">
        <v>54</v>
      </c>
    </row>
    <row r="63" spans="2:8" ht="52.5" customHeight="1" thickBot="1" x14ac:dyDescent="0.2">
      <c r="B63" s="135"/>
      <c r="C63" s="1209" t="s">
        <v>49</v>
      </c>
      <c r="D63" s="1209"/>
      <c r="E63" s="1210"/>
      <c r="F63" s="136">
        <v>2834</v>
      </c>
      <c r="G63" s="136">
        <v>3294</v>
      </c>
      <c r="H63" s="137">
        <v>3829</v>
      </c>
    </row>
    <row r="64" spans="2:8" x14ac:dyDescent="0.15"/>
  </sheetData>
  <sheetProtection algorithmName="SHA-512" hashValue="+tXfRzNx/Js7BiilsBCTHen6Y8m/+r6VKZAGMhq0qMD9306/prnOkZh0wtdrgVmOHEKg7zoGAb+5mCT1tQy1wg==" saltValue="eyb7WVJ4scFvsTzpuP1u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48887</v>
      </c>
      <c r="E3" s="156"/>
      <c r="F3" s="157">
        <v>93492</v>
      </c>
      <c r="G3" s="158"/>
      <c r="H3" s="159"/>
    </row>
    <row r="4" spans="1:8" x14ac:dyDescent="0.15">
      <c r="A4" s="160"/>
      <c r="B4" s="161"/>
      <c r="C4" s="162"/>
      <c r="D4" s="163">
        <v>17642</v>
      </c>
      <c r="E4" s="164"/>
      <c r="F4" s="165">
        <v>53316</v>
      </c>
      <c r="G4" s="166"/>
      <c r="H4" s="167"/>
    </row>
    <row r="5" spans="1:8" x14ac:dyDescent="0.15">
      <c r="A5" s="148" t="s">
        <v>522</v>
      </c>
      <c r="B5" s="153"/>
      <c r="C5" s="154"/>
      <c r="D5" s="155">
        <v>63088</v>
      </c>
      <c r="E5" s="156"/>
      <c r="F5" s="157">
        <v>94796</v>
      </c>
      <c r="G5" s="158"/>
      <c r="H5" s="159"/>
    </row>
    <row r="6" spans="1:8" x14ac:dyDescent="0.15">
      <c r="A6" s="160"/>
      <c r="B6" s="161"/>
      <c r="C6" s="162"/>
      <c r="D6" s="163">
        <v>17839</v>
      </c>
      <c r="E6" s="164"/>
      <c r="F6" s="165">
        <v>55781</v>
      </c>
      <c r="G6" s="166"/>
      <c r="H6" s="167"/>
    </row>
    <row r="7" spans="1:8" x14ac:dyDescent="0.15">
      <c r="A7" s="148" t="s">
        <v>523</v>
      </c>
      <c r="B7" s="153"/>
      <c r="C7" s="154"/>
      <c r="D7" s="155">
        <v>56609</v>
      </c>
      <c r="E7" s="156"/>
      <c r="F7" s="157">
        <v>85942</v>
      </c>
      <c r="G7" s="158"/>
      <c r="H7" s="159"/>
    </row>
    <row r="8" spans="1:8" x14ac:dyDescent="0.15">
      <c r="A8" s="160"/>
      <c r="B8" s="161"/>
      <c r="C8" s="162"/>
      <c r="D8" s="163">
        <v>37943</v>
      </c>
      <c r="E8" s="164"/>
      <c r="F8" s="165">
        <v>48630</v>
      </c>
      <c r="G8" s="166"/>
      <c r="H8" s="167"/>
    </row>
    <row r="9" spans="1:8" x14ac:dyDescent="0.15">
      <c r="A9" s="148" t="s">
        <v>524</v>
      </c>
      <c r="B9" s="153"/>
      <c r="C9" s="154"/>
      <c r="D9" s="155">
        <v>75665</v>
      </c>
      <c r="E9" s="156"/>
      <c r="F9" s="157">
        <v>95007</v>
      </c>
      <c r="G9" s="158"/>
      <c r="H9" s="159"/>
    </row>
    <row r="10" spans="1:8" x14ac:dyDescent="0.15">
      <c r="A10" s="160"/>
      <c r="B10" s="161"/>
      <c r="C10" s="162"/>
      <c r="D10" s="163">
        <v>27095</v>
      </c>
      <c r="E10" s="164"/>
      <c r="F10" s="165">
        <v>48509</v>
      </c>
      <c r="G10" s="166"/>
      <c r="H10" s="167"/>
    </row>
    <row r="11" spans="1:8" x14ac:dyDescent="0.15">
      <c r="A11" s="148" t="s">
        <v>525</v>
      </c>
      <c r="B11" s="153"/>
      <c r="C11" s="154"/>
      <c r="D11" s="155">
        <v>134258</v>
      </c>
      <c r="E11" s="156"/>
      <c r="F11" s="157">
        <v>98176</v>
      </c>
      <c r="G11" s="158"/>
      <c r="H11" s="159"/>
    </row>
    <row r="12" spans="1:8" x14ac:dyDescent="0.15">
      <c r="A12" s="160"/>
      <c r="B12" s="161"/>
      <c r="C12" s="168"/>
      <c r="D12" s="163">
        <v>26253</v>
      </c>
      <c r="E12" s="164"/>
      <c r="F12" s="165">
        <v>58489</v>
      </c>
      <c r="G12" s="166"/>
      <c r="H12" s="167"/>
    </row>
    <row r="13" spans="1:8" x14ac:dyDescent="0.15">
      <c r="A13" s="148"/>
      <c r="B13" s="153"/>
      <c r="C13" s="169"/>
      <c r="D13" s="170">
        <v>75701</v>
      </c>
      <c r="E13" s="171"/>
      <c r="F13" s="172">
        <v>93483</v>
      </c>
      <c r="G13" s="173"/>
      <c r="H13" s="159"/>
    </row>
    <row r="14" spans="1:8" x14ac:dyDescent="0.15">
      <c r="A14" s="160"/>
      <c r="B14" s="161"/>
      <c r="C14" s="162"/>
      <c r="D14" s="163">
        <v>25354</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12.89</v>
      </c>
      <c r="C19" s="174">
        <f>ROUND(VALUE(SUBSTITUTE(実質収支比率等に係る経年分析!G$48,"▲","-")),2)</f>
        <v>16.420000000000002</v>
      </c>
      <c r="D19" s="174">
        <f>ROUND(VALUE(SUBSTITUTE(実質収支比率等に係る経年分析!H$48,"▲","-")),2)</f>
        <v>25.16</v>
      </c>
      <c r="E19" s="174">
        <f>ROUND(VALUE(SUBSTITUTE(実質収支比率等に係る経年分析!I$48,"▲","-")),2)</f>
        <v>20.23</v>
      </c>
      <c r="F19" s="174">
        <f>ROUND(VALUE(SUBSTITUTE(実質収支比率等に係る経年分析!J$48,"▲","-")),2)</f>
        <v>8.94</v>
      </c>
    </row>
    <row r="20" spans="1:11" x14ac:dyDescent="0.15">
      <c r="A20" s="174" t="s">
        <v>53</v>
      </c>
      <c r="B20" s="174">
        <f>ROUND(VALUE(SUBSTITUTE(実質収支比率等に係る経年分析!F$47,"▲","-")),2)</f>
        <v>28.31</v>
      </c>
      <c r="C20" s="174">
        <f>ROUND(VALUE(SUBSTITUTE(実質収支比率等に係る経年分析!G$47,"▲","-")),2)</f>
        <v>37.01</v>
      </c>
      <c r="D20" s="174">
        <f>ROUND(VALUE(SUBSTITUTE(実質収支比率等に係る経年分析!H$47,"▲","-")),2)</f>
        <v>39.14</v>
      </c>
      <c r="E20" s="174">
        <f>ROUND(VALUE(SUBSTITUTE(実質収支比率等に係る経年分析!I$47,"▲","-")),2)</f>
        <v>46.15</v>
      </c>
      <c r="F20" s="174">
        <f>ROUND(VALUE(SUBSTITUTE(実質収支比率等に係る経年分析!J$47,"▲","-")),2)</f>
        <v>21.5</v>
      </c>
    </row>
    <row r="21" spans="1:11" x14ac:dyDescent="0.15">
      <c r="A21" s="174" t="s">
        <v>54</v>
      </c>
      <c r="B21" s="174">
        <f>IF(ISNUMBER(VALUE(SUBSTITUTE(実質収支比率等に係る経年分析!F$49,"▲","-"))),ROUND(VALUE(SUBSTITUTE(実質収支比率等に係る経年分析!F$49,"▲","-")),2),NA())</f>
        <v>1.57</v>
      </c>
      <c r="C21" s="174">
        <f>IF(ISNUMBER(VALUE(SUBSTITUTE(実質収支比率等に係る経年分析!G$49,"▲","-"))),ROUND(VALUE(SUBSTITUTE(実質収支比率等に係る経年分析!G$49,"▲","-")),2),NA())</f>
        <v>13.36</v>
      </c>
      <c r="D21" s="174">
        <f>IF(ISNUMBER(VALUE(SUBSTITUTE(実質収支比率等に係る経年分析!H$49,"▲","-"))),ROUND(VALUE(SUBSTITUTE(実質収支比率等に係る経年分析!H$49,"▲","-")),2),NA())</f>
        <v>14.17</v>
      </c>
      <c r="E21" s="174">
        <f>IF(ISNUMBER(VALUE(SUBSTITUTE(実質収支比率等に係る経年分析!I$49,"▲","-"))),ROUND(VALUE(SUBSTITUTE(実質収支比率等に係る経年分析!I$49,"▲","-")),2),NA())</f>
        <v>0.04</v>
      </c>
      <c r="F21" s="174">
        <f>IF(ISNUMBER(VALUE(SUBSTITUTE(実質収支比率等に係る経年分析!J$49,"▲","-"))),ROUND(VALUE(SUBSTITUTE(実質収支比率等に係る経年分析!J$49,"▲","-")),2),NA())</f>
        <v>-35.79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宅地造成事業特別会計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1.32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1.46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2.15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2.14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ケーブルテレビ事業特別会計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0.46</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1.1299999999999999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1.1399999999999999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24.88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8.4700000000000006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700</v>
      </c>
      <c r="E42" s="176"/>
      <c r="F42" s="176"/>
      <c r="G42" s="176">
        <f>'実質公債費比率（分子）の構造'!L$52</f>
        <v>660</v>
      </c>
      <c r="H42" s="176"/>
      <c r="I42" s="176"/>
      <c r="J42" s="176">
        <f>'実質公債費比率（分子）の構造'!M$52</f>
        <v>662</v>
      </c>
      <c r="K42" s="176"/>
      <c r="L42" s="176"/>
      <c r="M42" s="176">
        <f>'実質公債費比率（分子）の構造'!N$52</f>
        <v>682</v>
      </c>
      <c r="N42" s="176"/>
      <c r="O42" s="176"/>
      <c r="P42" s="176">
        <f>'実質公債費比率（分子）の構造'!O$52</f>
        <v>671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v>
      </c>
      <c r="C44" s="176"/>
      <c r="D44" s="176"/>
      <c r="E44" s="176">
        <f>'実質公債費比率（分子）の構造'!L$50</f>
        <v>4</v>
      </c>
      <c r="F44" s="176"/>
      <c r="G44" s="176"/>
      <c r="H44" s="176">
        <f>'実質公債費比率（分子）の構造'!M$50</f>
        <v>4</v>
      </c>
      <c r="I44" s="176"/>
      <c r="J44" s="176"/>
      <c r="K44" s="176">
        <f>'実質公債費比率（分子）の構造'!N$50</f>
        <v>3</v>
      </c>
      <c r="L44" s="176"/>
      <c r="M44" s="176"/>
      <c r="N44" s="176">
        <f>'実質公債費比率（分子）の構造'!O$50</f>
        <v>3</v>
      </c>
      <c r="O44" s="176"/>
      <c r="P44" s="176"/>
    </row>
    <row r="45" spans="1:16" x14ac:dyDescent="0.15">
      <c r="A45" s="176" t="s">
        <v>63</v>
      </c>
      <c r="B45" s="176">
        <f>'実質公債費比率（分子）の構造'!K$49</f>
        <v>27</v>
      </c>
      <c r="C45" s="176"/>
      <c r="D45" s="176"/>
      <c r="E45" s="176">
        <f>'実質公債費比率（分子）の構造'!L$49</f>
        <v>31</v>
      </c>
      <c r="F45" s="176"/>
      <c r="G45" s="176"/>
      <c r="H45" s="176">
        <f>'実質公債費比率（分子）の構造'!M$49</f>
        <v>52</v>
      </c>
      <c r="I45" s="176"/>
      <c r="J45" s="176"/>
      <c r="K45" s="176">
        <f>'実質公債費比率（分子）の構造'!N$49</f>
        <v>55</v>
      </c>
      <c r="L45" s="176"/>
      <c r="M45" s="176"/>
      <c r="N45" s="176">
        <f>'実質公債費比率（分子）の構造'!O$49</f>
        <v>47</v>
      </c>
      <c r="O45" s="176"/>
      <c r="P45" s="176"/>
    </row>
    <row r="46" spans="1:16" x14ac:dyDescent="0.15">
      <c r="A46" s="176" t="s">
        <v>64</v>
      </c>
      <c r="B46" s="176">
        <f>'実質公債費比率（分子）の構造'!K$48</f>
        <v>182</v>
      </c>
      <c r="C46" s="176"/>
      <c r="D46" s="176"/>
      <c r="E46" s="176">
        <f>'実質公債費比率（分子）の構造'!L$48</f>
        <v>182</v>
      </c>
      <c r="F46" s="176"/>
      <c r="G46" s="176"/>
      <c r="H46" s="176">
        <f>'実質公債費比率（分子）の構造'!M$48</f>
        <v>183</v>
      </c>
      <c r="I46" s="176"/>
      <c r="J46" s="176"/>
      <c r="K46" s="176">
        <f>'実質公債費比率（分子）の構造'!N$48</f>
        <v>193</v>
      </c>
      <c r="L46" s="176"/>
      <c r="M46" s="176"/>
      <c r="N46" s="176">
        <f>'実質公債費比率（分子）の構造'!O$48</f>
        <v>178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801</v>
      </c>
      <c r="C49" s="176"/>
      <c r="D49" s="176"/>
      <c r="E49" s="176">
        <f>'実質公債費比率（分子）の構造'!L$45</f>
        <v>765</v>
      </c>
      <c r="F49" s="176"/>
      <c r="G49" s="176"/>
      <c r="H49" s="176">
        <f>'実質公債費比率（分子）の構造'!M$45</f>
        <v>751</v>
      </c>
      <c r="I49" s="176"/>
      <c r="J49" s="176"/>
      <c r="K49" s="176">
        <f>'実質公債費比率（分子）の構造'!N$45</f>
        <v>784</v>
      </c>
      <c r="L49" s="176"/>
      <c r="M49" s="176"/>
      <c r="N49" s="176">
        <f>'実質公債費比率（分子）の構造'!O$45</f>
        <v>804</v>
      </c>
      <c r="O49" s="176"/>
      <c r="P49" s="176"/>
    </row>
    <row r="50" spans="1:16" x14ac:dyDescent="0.15">
      <c r="A50" s="176" t="s">
        <v>67</v>
      </c>
      <c r="B50" s="176" t="e">
        <f>NA()</f>
        <v>#N/A</v>
      </c>
      <c r="C50" s="176">
        <f>IF(ISNUMBER('実質公債費比率（分子）の構造'!K$53),'実質公債費比率（分子）の構造'!K$53,NA())</f>
        <v>314</v>
      </c>
      <c r="D50" s="176" t="e">
        <f>NA()</f>
        <v>#N/A</v>
      </c>
      <c r="E50" s="176" t="e">
        <f>NA()</f>
        <v>#N/A</v>
      </c>
      <c r="F50" s="176">
        <f>IF(ISNUMBER('実質公債費比率（分子）の構造'!L$53),'実質公債費比率（分子）の構造'!L$53,NA())</f>
        <v>322</v>
      </c>
      <c r="G50" s="176" t="e">
        <f>NA()</f>
        <v>#N/A</v>
      </c>
      <c r="H50" s="176" t="e">
        <f>NA()</f>
        <v>#N/A</v>
      </c>
      <c r="I50" s="176">
        <f>IF(ISNUMBER('実質公債費比率（分子）の構造'!M$53),'実質公債費比率（分子）の構造'!M$53,NA())</f>
        <v>328</v>
      </c>
      <c r="J50" s="176" t="e">
        <f>NA()</f>
        <v>#N/A</v>
      </c>
      <c r="K50" s="176" t="e">
        <f>NA()</f>
        <v>#N/A</v>
      </c>
      <c r="L50" s="176">
        <f>IF(ISNUMBER('実質公債費比率（分子）の構造'!N$53),'実質公債費比率（分子）の構造'!N$53,NA())</f>
        <v>353</v>
      </c>
      <c r="M50" s="176" t="e">
        <f>NA()</f>
        <v>#N/A</v>
      </c>
      <c r="N50" s="176" t="e">
        <f>NA()</f>
        <v>#N/A</v>
      </c>
      <c r="O50" s="176">
        <f>IF(ISNUMBER('実質公債費比率（分子）の構造'!O$53),'実質公債費比率（分子）の構造'!O$53,NA())</f>
        <v>361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7143</v>
      </c>
      <c r="E56" s="175"/>
      <c r="F56" s="175"/>
      <c r="G56" s="175">
        <f>'将来負担比率（分子）の構造'!J$52</f>
        <v>7092</v>
      </c>
      <c r="H56" s="175"/>
      <c r="I56" s="175"/>
      <c r="J56" s="175">
        <f>'将来負担比率（分子）の構造'!K$52</f>
        <v>6780</v>
      </c>
      <c r="K56" s="175"/>
      <c r="L56" s="175"/>
      <c r="M56" s="175">
        <f>'将来負担比率（分子）の構造'!L$52</f>
        <v>6537</v>
      </c>
      <c r="N56" s="175"/>
      <c r="O56" s="175"/>
      <c r="P56" s="175">
        <f>'将来負担比率（分子）の構造'!M$52</f>
        <v>6584</v>
      </c>
    </row>
    <row r="57" spans="1:16" x14ac:dyDescent="0.15">
      <c r="A57" s="175" t="s">
        <v>42</v>
      </c>
      <c r="B57" s="175"/>
      <c r="C57" s="175"/>
      <c r="D57" s="175">
        <f>'将来負担比率（分子）の構造'!I$51</f>
        <v>1</v>
      </c>
      <c r="E57" s="175"/>
      <c r="F57" s="175"/>
      <c r="G57" s="175">
        <f>'将来負担比率（分子）の構造'!J$51</f>
        <v>17</v>
      </c>
      <c r="H57" s="175"/>
      <c r="I57" s="175"/>
      <c r="J57" s="175">
        <f>'将来負担比率（分子）の構造'!K$51</f>
        <v>30</v>
      </c>
      <c r="K57" s="175"/>
      <c r="L57" s="175"/>
      <c r="M57" s="175">
        <f>'将来負担比率（分子）の構造'!L$51</f>
        <v>38</v>
      </c>
      <c r="N57" s="175"/>
      <c r="O57" s="175"/>
      <c r="P57" s="175">
        <f>'将来負担比率（分子）の構造'!M$51</f>
        <v>23</v>
      </c>
    </row>
    <row r="58" spans="1:16" x14ac:dyDescent="0.15">
      <c r="A58" s="175" t="s">
        <v>41</v>
      </c>
      <c r="B58" s="175"/>
      <c r="C58" s="175"/>
      <c r="D58" s="175">
        <f>'将来負担比率（分子）の構造'!I$50</f>
        <v>2724</v>
      </c>
      <c r="E58" s="175"/>
      <c r="F58" s="175"/>
      <c r="G58" s="175">
        <f>'将来負担比率（分子）の構造'!J$50</f>
        <v>3245</v>
      </c>
      <c r="H58" s="175"/>
      <c r="I58" s="175"/>
      <c r="J58" s="175">
        <f>'将来負担比率（分子）の構造'!K$50</f>
        <v>3531</v>
      </c>
      <c r="K58" s="175"/>
      <c r="L58" s="175"/>
      <c r="M58" s="175">
        <f>'将来負担比率（分子）の構造'!L$50</f>
        <v>3838</v>
      </c>
      <c r="N58" s="175"/>
      <c r="O58" s="175"/>
      <c r="P58" s="175">
        <f>'将来負担比率（分子）の構造'!M$50</f>
        <v>4245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1700</v>
      </c>
      <c r="C62" s="175"/>
      <c r="D62" s="175"/>
      <c r="E62" s="175">
        <f>'将来負担比率（分子）の構造'!J$45</f>
        <v>1656</v>
      </c>
      <c r="F62" s="175"/>
      <c r="G62" s="175"/>
      <c r="H62" s="175">
        <f>'将来負担比率（分子）の構造'!K$45</f>
        <v>1655</v>
      </c>
      <c r="I62" s="175"/>
      <c r="J62" s="175"/>
      <c r="K62" s="175">
        <f>'将来負担比率（分子）の構造'!L$45</f>
        <v>1670</v>
      </c>
      <c r="L62" s="175"/>
      <c r="M62" s="175"/>
      <c r="N62" s="175">
        <f>'将来負担比率（分子）の構造'!M$45</f>
        <v>1657</v>
      </c>
      <c r="O62" s="175"/>
      <c r="P62" s="175"/>
    </row>
    <row r="63" spans="1:16" x14ac:dyDescent="0.15">
      <c r="A63" s="175" t="s">
        <v>34</v>
      </c>
      <c r="B63" s="175">
        <f>'将来負担比率（分子）の構造'!I$44</f>
        <v>374</v>
      </c>
      <c r="C63" s="175"/>
      <c r="D63" s="175"/>
      <c r="E63" s="175">
        <f>'将来負担比率（分子）の構造'!J$44</f>
        <v>354</v>
      </c>
      <c r="F63" s="175"/>
      <c r="G63" s="175"/>
      <c r="H63" s="175">
        <f>'将来負担比率（分子）の構造'!K$44</f>
        <v>314</v>
      </c>
      <c r="I63" s="175"/>
      <c r="J63" s="175"/>
      <c r="K63" s="175">
        <f>'将来負担比率（分子）の構造'!L$44</f>
        <v>266</v>
      </c>
      <c r="L63" s="175"/>
      <c r="M63" s="175"/>
      <c r="N63" s="175">
        <f>'将来負担比率（分子）の構造'!M$44</f>
        <v>224</v>
      </c>
      <c r="O63" s="175"/>
      <c r="P63" s="175"/>
    </row>
    <row r="64" spans="1:16" x14ac:dyDescent="0.15">
      <c r="A64" s="175" t="s">
        <v>33</v>
      </c>
      <c r="B64" s="175">
        <f>'将来負担比率（分子）の構造'!I$43</f>
        <v>1939</v>
      </c>
      <c r="C64" s="175"/>
      <c r="D64" s="175"/>
      <c r="E64" s="175">
        <f>'将来負担比率（分子）の構造'!J$43</f>
        <v>1852</v>
      </c>
      <c r="F64" s="175"/>
      <c r="G64" s="175"/>
      <c r="H64" s="175">
        <f>'将来負担比率（分子）の構造'!K$43</f>
        <v>1723</v>
      </c>
      <c r="I64" s="175"/>
      <c r="J64" s="175"/>
      <c r="K64" s="175">
        <f>'将来負担比率（分子）の構造'!L$43</f>
        <v>1612</v>
      </c>
      <c r="L64" s="175"/>
      <c r="M64" s="175"/>
      <c r="N64" s="175">
        <f>'将来負担比率（分子）の構造'!M$43</f>
        <v>1473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7411</v>
      </c>
      <c r="C66" s="175"/>
      <c r="D66" s="175"/>
      <c r="E66" s="175">
        <f>'将来負担比率（分子）の構造'!J$41</f>
        <v>7279</v>
      </c>
      <c r="F66" s="175"/>
      <c r="G66" s="175"/>
      <c r="H66" s="175">
        <f>'将来負担比率（分子）の構造'!K$41</f>
        <v>7137</v>
      </c>
      <c r="I66" s="175"/>
      <c r="J66" s="175"/>
      <c r="K66" s="175">
        <f>'将来負担比率（分子）の構造'!L$41</f>
        <v>6901</v>
      </c>
      <c r="L66" s="175"/>
      <c r="M66" s="175"/>
      <c r="N66" s="175">
        <f>'将来負担比率（分子）の構造'!M$41</f>
        <v>6785</v>
      </c>
      <c r="O66" s="175"/>
      <c r="P66" s="175"/>
    </row>
    <row r="67" spans="1:16" x14ac:dyDescent="0.15">
      <c r="A67" s="175" t="s">
        <v>71</v>
      </c>
      <c r="B67" s="175" t="e">
        <f>NA()</f>
        <v>#N/A</v>
      </c>
      <c r="C67" s="175">
        <f>IF(ISNUMBER('将来負担比率（分子）の構造'!I$53), IF('将来負担比率（分子）の構造'!I$53 &lt; 0, 0, '将来負担比率（分子）の構造'!I$53), NA())</f>
        <v>1556</v>
      </c>
      <c r="D67" s="175" t="e">
        <f>NA()</f>
        <v>#N/A</v>
      </c>
      <c r="E67" s="175" t="e">
        <f>NA()</f>
        <v>#N/A</v>
      </c>
      <c r="F67" s="175">
        <f>IF(ISNUMBER('将来負担比率（分子）の構造'!J$53), IF('将来負担比率（分子）の構造'!J$53 &lt; 0, 0, '将来負担比率（分子）の構造'!J$53), NA())</f>
        <v>787</v>
      </c>
      <c r="G67" s="175" t="e">
        <f>NA()</f>
        <v>#N/A</v>
      </c>
      <c r="H67" s="175" t="e">
        <f>NA()</f>
        <v>#N/A</v>
      </c>
      <c r="I67" s="175">
        <f>IF(ISNUMBER('将来負担比率（分子）の構造'!K$53), IF('将来負担比率（分子）の構造'!K$53 &lt; 0, 0, '将来負担比率（分子）の構造'!K$53), NA())</f>
        <v>489</v>
      </c>
      <c r="J67" s="175" t="e">
        <f>NA()</f>
        <v>#N/A</v>
      </c>
      <c r="K67" s="175" t="e">
        <f>NA()</f>
        <v>#N/A</v>
      </c>
      <c r="L67" s="175">
        <f>IF(ISNUMBER('将来負担比率（分子）の構造'!L$53), IF('将来負担比率（分子）の構造'!L$53 &lt; 0, 0, '将来負担比率（分子）の構造'!L$53), NA())</f>
        <v>35</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1899</v>
      </c>
      <c r="C72" s="179">
        <f>基金残高に係る経年分析!G55</f>
        <v>2170</v>
      </c>
      <c r="D72" s="179">
        <f>基金残高に係る経年分析!H55</f>
        <v>1013</v>
      </c>
    </row>
    <row r="73" spans="1:16" x14ac:dyDescent="0.15">
      <c r="A73" s="178" t="s">
        <v>74</v>
      </c>
      <c r="B73" s="179">
        <f>基金残高に係る経年分析!F56</f>
        <v>467</v>
      </c>
      <c r="C73" s="179">
        <f>基金残高に係る経年分析!G56</f>
        <v>687</v>
      </c>
      <c r="D73" s="179">
        <f>基金残高に係る経年分析!H56</f>
        <v>957</v>
      </c>
    </row>
    <row r="74" spans="1:16" x14ac:dyDescent="0.15">
      <c r="A74" s="178" t="s">
        <v>75</v>
      </c>
      <c r="B74" s="179">
        <f>基金残高に係る経年分析!F57</f>
        <v>468</v>
      </c>
      <c r="C74" s="179">
        <f>基金残高に係る経年分析!G57</f>
        <v>437</v>
      </c>
      <c r="D74" s="179">
        <f>基金残高に係る経年分析!H57</f>
        <v>1858</v>
      </c>
    </row>
  </sheetData>
  <sheetProtection algorithmName="SHA-512" hashValue="5rzw2czkR7DEgG8azn/m8oiiH37CLWjjcbtqKJA3usUFVC1pPsWF78TQLPNpc63EdSzpA9dFLLW3W0o8ZTmtog==" saltValue="NTjlAvjFCHLznYbqoCSab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0177</dc:creator>
  <cp:lastModifiedBy>0177</cp:lastModifiedBy>
  <dcterms:created xsi:type="dcterms:W3CDTF">2025-07-14T00:53:00Z</dcterms:created>
  <dcterms:modified xsi:type="dcterms:W3CDTF">2025-07-14T02:56:42Z</dcterms:modified>
</cp:coreProperties>
</file>