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70334C22-9D8C-4B86-A7B9-55CB607DF6A1}" xr6:coauthVersionLast="47" xr6:coauthVersionMax="47" xr10:uidLastSave="{00000000-0000-0000-0000-000000000000}"/>
  <bookViews>
    <workbookView xWindow="75" yWindow="-16320" windowWidth="29040" windowHeight="15840" tabRatio="84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W35" i="10"/>
  <c r="BW36" i="10" s="1"/>
  <c r="BW37" i="10" s="1"/>
  <c r="BW38" i="10" s="1"/>
  <c r="BE35" i="10"/>
  <c r="AM35" i="10"/>
  <c r="C35" i="10"/>
  <c r="CO34" i="10"/>
  <c r="BW34" i="10"/>
  <c r="BE34" i="10"/>
  <c r="U34" i="10"/>
  <c r="U35" i="10" s="1"/>
  <c r="C34" i="10"/>
  <c r="U36" i="10" l="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<sst xmlns="http://schemas.openxmlformats.org/spreadsheetml/2006/main" count="1078" uniqueCount="557">
  <si>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</si>
  <si>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</si>
  <si>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</si>
  <si>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</si>
  <si>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</si>
  <si>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</si>
  <si>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</si>
  <si>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</si>
  <si>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</si>
  <si>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</si>
  <si>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</si>
  <si>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</si>
  <si>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</si>
  <si>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</si>
  <si>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</si>
  <si>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</si>
  <si>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</si>
  <si>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</si>
  <si>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</si>
  <si>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</si>
  <si>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</si>
  <si>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</si>
  <si>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</si>
  <si>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</si>
  <si>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</si>
  <si>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</si>
  <si>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</si>
  <si>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</si>
  <si>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</si>
  <si>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</si>
  <si>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</si>
  <si>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</si>
  <si>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</si>
  <si>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</si>
  <si>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</si>
  <si>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</si>
  <si>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</si>
  <si>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</si>
  <si>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</si>
  <si>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</si>
  <si>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</si>
  <si>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</si>
  <si>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</si>
  <si>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</si>
  <si>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</si>
  <si>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</si>
  <si>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</si>
  <si>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</si>
  <si>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</si>
  <si>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</si>
  <si>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</si>
  <si>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</si>
  <si>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</si>
  <si>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</si>
  <si>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</si>
  <si>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</si>
  <si>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</si>
  <si>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</si>
  <si>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</si>
  <si>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</si>
  <si>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</si>
  <si>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</si>
  <si>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</si>
  <si>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</si>
  <si>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</si>
  <si>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</si>
  <si>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</si>
  <si>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</si>
  <si>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</si>
  <si>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</si>
  <si>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</si>
  <si>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</si>
  <si>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</si>
  <si>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</si>
  <si>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</si>
  <si>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</si>
  <si>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</si>
  <si>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</si>
  <si>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</si>
  <si>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</si>
  <si>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</si>
  <si>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</si>
  <si>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</si>
  <si>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</si>
  <si>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</si>
  <si>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</si>
  <si>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</si>
  <si>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</si>
  <si>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</si>
  <si>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</si>
  <si>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</si>
  <si>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</si>
  <si>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</si>
  <si>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</si>
  <si>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塩谷町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</si>
  <si>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</si>
  <si>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</si>
  <si>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</si>
  <si>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</si>
  <si>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</si>
  <si>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</si>
  <si>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</si>
  <si>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</si>
  <si>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</si>
  <si>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</si>
  <si>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</si>
  <si>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</si>
  <si>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</si>
  <si>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</si>
  <si>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</si>
  <si>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</si>
  <si>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</si>
  <si>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</si>
  <si>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</si>
  <si>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</si>
  <si>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</si>
  <si>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</si>
  <si>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</si>
  <si>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</si>
  <si>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</si>
  <si>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</si>
  <si>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</si>
  <si>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</si>
  <si>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</si>
  <si>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</si>
  <si>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</si>
  <si>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</si>
  <si>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</si>
  <si>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</si>
  <si>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</si>
  <si>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</si>
  <si>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</si>
  <si>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</si>
  <si>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</si>
  <si>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</si>
  <si>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</si>
  <si>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</si>
  <si>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</si>
  <si>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</si>
  <si>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</si>
  <si>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</si>
  <si>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</si>
  <si>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</si>
  <si>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</si>
  <si>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</si>
  <si>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</si>
  <si>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</si>
  <si>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</si>
  <si>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</si>
  <si>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</si>
  <si>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</si>
  <si>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</si>
  <si>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</si>
  <si>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</si>
  <si>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</si>
  <si>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</si>
  <si>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</si>
  <si>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</si>
  <si>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</si>
  <si>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</si>
  <si>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</si>
  <si>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</si>
  <si>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</si>
  <si>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</si>
  <si>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</si>
  <si>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</si>
  <si>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</si>
  <si>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</si>
  <si>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</si>
  <si>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</si>
  <si>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</si>
  <si>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</si>
  <si>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</si>
  <si>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</si>
  <si>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</si>
  <si>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</si>
  <si>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</si>
  <si>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</si>
  <si>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</si>
  <si>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</si>
  <si>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</si>
  <si>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</si>
  <si>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</si>
  <si>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</si>
  <si>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</si>
  <si>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</si>
  <si>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</si>
  <si>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</si>
  <si>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</si>
  <si>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</si>
  <si>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</si>
  <si>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</si>
  <si>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</si>
  <si>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</si>
  <si>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</si>
  <si>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</si>
  <si>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</si>
  <si>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</si>
  <si>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</si>
  <si>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</si>
  <si>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</si>
  <si>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</si>
  <si>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</si>
  <si>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</si>
  <si>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栃木県塩谷町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</si>
  <si>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</si>
  <si>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</si>
  <si>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</si>
  <si>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</si>
  <si>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</si>
  <si>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</si>
  <si>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</si>
  <si>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</si>
  <si>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</si>
  <si>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</si>
  <si>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</si>
  <si>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</si>
  <si>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</si>
  <si>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</si>
  <si>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</si>
  <si>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</si>
  <si>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</si>
  <si>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</si>
  <si>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</si>
  <si>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</si>
  <si>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</si>
  <si>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</si>
  <si>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</si>
  <si>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</si>
  <si>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</si>
  <si>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</si>
  <si>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</si>
  <si>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</si>
  <si>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</si>
  <si>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</si>
  <si>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</si>
  <si>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</si>
  <si>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</si>
  <si>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</si>
  <si>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</si>
  <si>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</si>
  <si>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</si>
  <si>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</si>
  <si>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</si>
  <si>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</si>
  <si>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</si>
  <si>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</si>
  <si>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</si>
  <si>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</si>
  <si>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</si>
  <si>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</si>
  <si>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</si>
  <si>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</si>
  <si>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</si>
  <si>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</si>
  <si>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</si>
  <si>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</si>
  <si>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</si>
  <si>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</si>
  <si>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</si>
  <si>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</si>
  <si>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</si>
  <si>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</si>
  <si>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</si>
  <si>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</si>
  <si>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</si>
  <si>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</si>
  <si>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</si>
  <si>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</si>
  <si>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</si>
  <si>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</si>
  <si>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</si>
  <si>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</si>
  <si>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</si>
  <si>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</si>
  <si>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</si>
  <si>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</si>
  <si>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</si>
  <si>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</si>
  <si>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</si>
  <si>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</si>
  <si>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</si>
  <si>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</si>
  <si>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</si>
  <si>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</si>
  <si>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</si>
  <si>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</si>
  <si>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</si>
  <si>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</si>
  <si>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</si>
  <si>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</si>
  <si>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</si>
  <si>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</si>
  <si>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</si>
  <si>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</si>
  <si>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</si>
  <si>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</si>
  <si>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</si>
  <si>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</si>
  <si>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</si>
  <si>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</si>
  <si>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</si>
  <si>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</si>
  <si>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</si>
  <si>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</si>
  <si>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</si>
  <si>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</si>
  <si>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</si>
  <si>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</si>
  <si>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</si>
  <si>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</si>
  <si>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</si>
  <si>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</si>
  <si>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</si>
  <si>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</si>
  <si>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</si>
  <si>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</si>
  <si>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</si>
  <si>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</si>
  <si>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</si>
  <si>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</si>
  <si>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</si>
  <si>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</si>
  <si>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</si>
  <si>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</si>
  <si>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</si>
  <si>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</si>
  <si>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</si>
  <si>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</si>
  <si>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</si>
  <si>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</si>
  <si>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</si>
  <si>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</si>
  <si>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</si>
  <si>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</si>
  <si>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</si>
  <si>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</si>
  <si>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</si>
  <si>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</si>
  <si>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</si>
  <si>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</si>
  <si>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</si>
  <si>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</si>
  <si>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</si>
  <si>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</si>
  <si>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</si>
  <si>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</si>
  <si>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</si>
  <si>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</si>
  <si>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</si>
  <si>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</si>
  <si>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</si>
  <si>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</si>
  <si>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</si>
  <si>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</si>
  <si>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栃木県塩谷町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</si>
  <si>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</si>
  <si>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</si>
  <si>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</si>
  <si>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</si>
  <si>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</si>
  <si>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</si>
  <si>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</si>
  <si>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</si>
  <si>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</si>
  <si>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</si>
  <si>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</si>
  <si>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</si>
  <si>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</si>
  <si>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</si>
  <si>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</si>
  <si>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</si>
  <si>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</si>
  <si>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</si>
  <si>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</si>
  <si>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</si>
  <si>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</si>
  <si>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</si>
  <si>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</si>
  <si>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</si>
  <si>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</si>
  <si>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</si>
  <si>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</si>
  <si>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</si>
  <si>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</si>
  <si>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</si>
  <si>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</si>
  <si>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</si>
  <si>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</si>
  <si>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</si>
  <si>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</si>
  <si>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</si>
  <si>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</si>
  <si>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</si>
  <si>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</si>
  <si>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</si>
  <si>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</si>
  <si>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</si>
  <si>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</si>
  <si>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</si>
  <si>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</si>
  <si>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</si>
  <si>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</si>
  <si>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</si>
  <si>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</si>
  <si>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</si>
  <si>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</si>
  <si>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</si>
  <si>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</si>
  <si>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</si>
  <si>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</si>
  <si>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</si>
  <si>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</si>
  <si>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</si>
  <si>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</si>
  <si>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</si>
  <si>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</si>
  <si>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</si>
  <si>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</si>
  <si>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</si>
  <si>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</si>
  <si>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</si>
  <si>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</si>
  <si>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</si>
  <si>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</si>
  <si>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</si>
  <si>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</si>
  <si>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</si>
  <si>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</si>
  <si>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</si>
  <si>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</si>
  <si>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</si>
  <si>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</si>
  <si>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</si>
  <si>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</si>
  <si>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</si>
  <si>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</si>
  <si>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</si>
  <si>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</si>
  <si>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</si>
  <si>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</si>
  <si>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</si>
  <si>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</si>
  <si>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</si>
  <si>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</si>
  <si>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</si>
  <si>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</si>
  <si>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</si>
  <si>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</si>
  <si>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</si>
  <si>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</si>
  <si>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</si>
  <si>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</si>
  <si>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</si>
  <si>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</si>
  <si>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</si>
  <si>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</si>
  <si>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</si>
  <si>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</si>
  <si>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</si>
  <si>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</si>
  <si>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</si>
  <si>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</si>
  <si>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</si>
  <si>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</si>
  <si>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</si>
  <si>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</si>
  <si>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</si>
  <si>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</si>
  <si>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</si>
  <si>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</si>
  <si>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</si>
  <si>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</si>
  <si>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</si>
  <si>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</si>
  <si>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</si>
  <si>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</si>
  <si>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</si>
  <si>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</si>
  <si>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</si>
  <si>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</si>
  <si>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</si>
  <si>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</si>
  <si>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</si>
  <si>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</si>
  <si>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</si>
  <si>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</si>
  <si>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</si>
  <si>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</si>
  <si>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</si>
  <si>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</si>
  <si>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</si>
  <si>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</si>
  <si>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</si>
  <si>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</si>
  <si>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</si>
  <si>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</si>
  <si>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</si>
  <si>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</si>
  <si>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</si>
  <si>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</si>
  <si>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</si>
  <si>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</si>
  <si>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</si>
  <si>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</si>
  <si>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</si>
  <si>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</si>
  <si>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</si>
  <si>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</si>
  <si>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</si>
  <si>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</si>
  <si>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</si>
  <si>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</si>
  <si>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</si>
  <si>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</si>
  <si>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</si>
  <si>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</si>
  <si>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</si>
  <si>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</si>
  <si>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</si>
  <si>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</si>
  <si>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</si>
  <si>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</si>
  <si>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</si>
  <si>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</si>
  <si>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</si>
  <si>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</si>
  <si>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</si>
  <si>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</si>
  <si>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</si>
  <si>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3.27</t>
  </si>
  <si>
    <t>▲ 2.17</t>
  </si>
  <si>
    <t>▲ 26.57</t>
  </si>
  <si>
    <t>水道事業会計</t>
  </si>
  <si>
    <t>一般会計</t>
  </si>
  <si>
    <t>介護保険特別会計</t>
  </si>
  <si>
    <t>国民健康保険特別会計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</si>
  <si>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</si>
  <si>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</si>
  <si>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</si>
  <si>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</si>
  <si>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</si>
  <si>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</si>
  <si>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</si>
  <si>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</si>
  <si>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</si>
  <si>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塩谷広域行政組合（一般会計）</t>
    <rPh sb="0" eb="8">
      <t>シオヤコウイキギョウセイクミアイ</t>
    </rPh>
    <rPh sb="9" eb="13">
      <t>イッパンカイケイ</t>
    </rPh>
    <phoneticPr fontId="10"/>
  </si>
  <si>
    <t>栃木県市町村総合事務組合（一般会計）</t>
    <rPh sb="0" eb="6">
      <t>トチギケンシチョウソン</t>
    </rPh>
    <rPh sb="6" eb="12">
      <t>ソウゴウジムクミアイ</t>
    </rPh>
    <rPh sb="13" eb="17">
      <t>イッパンカイケイ</t>
    </rPh>
    <phoneticPr fontId="10"/>
  </si>
  <si>
    <t>栃木県市町村総合事務組合（特別会計）</t>
    <rPh sb="0" eb="6">
      <t>トチギケンシチョウソン</t>
    </rPh>
    <rPh sb="6" eb="12">
      <t>ソウゴウジムクミアイ</t>
    </rPh>
    <rPh sb="13" eb="15">
      <t>トクベツ</t>
    </rPh>
    <rPh sb="15" eb="17">
      <t>カイケイ</t>
    </rPh>
    <phoneticPr fontId="1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</si>
  <si>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0"/>
  </si>
  <si>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0"/>
  </si>
  <si>
    <t>-</t>
    <phoneticPr fontId="2"/>
  </si>
  <si>
    <t>地域福祉基金</t>
    <phoneticPr fontId="5"/>
  </si>
  <si>
    <t>義務教育施設整備基金</t>
    <phoneticPr fontId="2"/>
  </si>
  <si>
    <t>社会教育設備基金</t>
    <phoneticPr fontId="2"/>
  </si>
  <si>
    <t>ふるさと創生基金</t>
    <phoneticPr fontId="2"/>
  </si>
  <si>
    <t>ふるさと応援基金</t>
    <rPh sb="4" eb="8">
      <t>オウエンキキン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</si>
</sst>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14B2-4A5A-BB77-81D59FDEED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54221</c:v>
                </c:pt>
                <c:pt idx="1">
                  <c:v>71811</c:v>
                </c:pt>
                <c:pt idx="2">
                  <c:v>122862</c:v>
                </c:pt>
                <c:pt idx="3">
                  <c:v>182326</c:v>
                </c:pt>
                <c:pt idx="4">
                  <c:v>224240</c:v>
                </c:pt>
              </c:numCache>
            </c:numRef>
          </c:val>
          <c:smooth val="0"/>
          <c:extLst>
            <c:ext xmlns:c16="http://schemas.microsoft.com/office/drawing/2014/chart" uri="{C3380CC4-5D6E-409C-BE32-E72D297353CC}">
              <c16:uniqueId val="{00000001-14B2-4A5A-BB77-81D59FDEED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10.42</c:v>
                </c:pt>
                <c:pt idx="1">
                  <c:v>6.07</c:v>
                </c:pt>
                <c:pt idx="2">
                  <c:v>8.19</c:v>
                </c:pt>
                <c:pt idx="3">
                  <c:v>8.69</c:v>
                </c:pt>
                <c:pt idx="4">
                  <c:v>6.07</c:v>
                </c:pt>
              </c:numCache>
            </c:numRef>
          </c:val>
          <c:extLst>
            <c:ext xmlns:c16="http://schemas.microsoft.com/office/drawing/2014/chart" uri="{C3380CC4-5D6E-409C-BE32-E72D297353CC}">
              <c16:uniqueId val="{00000000-B554-4938-8299-BE5863DF1C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42.29</c:v>
                </c:pt>
                <c:pt idx="1">
                  <c:v>46.81</c:v>
                </c:pt>
                <c:pt idx="2">
                  <c:v>48.98</c:v>
                </c:pt>
                <c:pt idx="3">
                  <c:v>55.42</c:v>
                </c:pt>
                <c:pt idx="4">
                  <c:v>35.729999999999997</c:v>
                </c:pt>
              </c:numCache>
            </c:numRef>
          </c:val>
          <c:extLst>
            <c:ext xmlns:c16="http://schemas.microsoft.com/office/drawing/2014/chart" uri="{C3380CC4-5D6E-409C-BE32-E72D297353CC}">
              <c16:uniqueId val="{00000001-B554-4938-8299-BE5863DF1C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-3.27</c:v>
                </c:pt>
                <c:pt idx="1">
                  <c:v>-2.17</c:v>
                </c:pt>
                <c:pt idx="2">
                  <c:v>1.94</c:v>
                </c:pt>
                <c:pt idx="3">
                  <c:v>0.2</c:v>
                </c:pt>
                <c:pt idx="4">
                  <c:v>-26.57</c:v>
                </c:pt>
              </c:numCache>
            </c:numRef>
          </c:val>
          <c:smooth val="0"/>
          <c:extLst>
            <c:ext xmlns:c16="http://schemas.microsoft.com/office/drawing/2014/chart" uri="{C3380CC4-5D6E-409C-BE32-E72D297353CC}">
              <c16:uniqueId val="{00000002-B554-4938-8299-BE5863DF1C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EB-47CF-8663-E20D23473A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EB-47CF-8663-E20D23473A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EB-47CF-8663-E20D23473AB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EB-47CF-8663-E20D23473ABA}"/>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3FEB-47CF-8663-E20D23473AB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0.06</c:v>
                </c:pt>
                <c:pt idx="4">
                  <c:v>#N/A</c:v>
                </c:pt>
                <c:pt idx="5">
                  <c:v>0.12</c:v>
                </c:pt>
                <c:pt idx="6">
                  <c:v>#N/A</c:v>
                </c:pt>
                <c:pt idx="7">
                  <c:v>0.05</c:v>
                </c:pt>
                <c:pt idx="8">
                  <c:v>#N/A</c:v>
                </c:pt>
                <c:pt idx="9">
                  <c:v>0.16</c:v>
                </c:pt>
              </c:numCache>
            </c:numRef>
          </c:val>
          <c:extLst>
            <c:ext xmlns:c16="http://schemas.microsoft.com/office/drawing/2014/chart" uri="{C3380CC4-5D6E-409C-BE32-E72D297353CC}">
              <c16:uniqueId val="{00000005-3FEB-47CF-8663-E20D23473AB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0.37</c:v>
                </c:pt>
                <c:pt idx="4">
                  <c:v>#N/A</c:v>
                </c:pt>
                <c:pt idx="5">
                  <c:v>0.65</c:v>
                </c:pt>
                <c:pt idx="6">
                  <c:v>#N/A</c:v>
                </c:pt>
                <c:pt idx="7">
                  <c:v>1.32</c:v>
                </c:pt>
                <c:pt idx="8">
                  <c:v>#N/A</c:v>
                </c:pt>
                <c:pt idx="9">
                  <c:v>0.86</c:v>
                </c:pt>
              </c:numCache>
            </c:numRef>
          </c:val>
          <c:extLst>
            <c:ext xmlns:c16="http://schemas.microsoft.com/office/drawing/2014/chart" uri="{C3380CC4-5D6E-409C-BE32-E72D297353CC}">
              <c16:uniqueId val="{00000006-3FEB-47CF-8663-E20D23473AB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0.75</c:v>
                </c:pt>
                <c:pt idx="2">
                  <c:v>#N/A</c:v>
                </c:pt>
                <c:pt idx="3">
                  <c:v>1.4</c:v>
                </c:pt>
                <c:pt idx="4">
                  <c:v>#N/A</c:v>
                </c:pt>
                <c:pt idx="5">
                  <c:v>4.01</c:v>
                </c:pt>
                <c:pt idx="6">
                  <c:v>#N/A</c:v>
                </c:pt>
                <c:pt idx="7">
                  <c:v>4.4800000000000004</c:v>
                </c:pt>
                <c:pt idx="8">
                  <c:v>#N/A</c:v>
                </c:pt>
                <c:pt idx="9">
                  <c:v>1.8</c:v>
                </c:pt>
              </c:numCache>
            </c:numRef>
          </c:val>
          <c:extLst>
            <c:ext xmlns:c16="http://schemas.microsoft.com/office/drawing/2014/chart" uri="{C3380CC4-5D6E-409C-BE32-E72D297353CC}">
              <c16:uniqueId val="{00000007-3FEB-47CF-8663-E20D23473AB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10.41</c:v>
                </c:pt>
                <c:pt idx="2">
                  <c:v>#N/A</c:v>
                </c:pt>
                <c:pt idx="3">
                  <c:v>6.06</c:v>
                </c:pt>
                <c:pt idx="4">
                  <c:v>#N/A</c:v>
                </c:pt>
                <c:pt idx="5">
                  <c:v>8.19</c:v>
                </c:pt>
                <c:pt idx="6">
                  <c:v>#N/A</c:v>
                </c:pt>
                <c:pt idx="7">
                  <c:v>8.68</c:v>
                </c:pt>
                <c:pt idx="8">
                  <c:v>#N/A</c:v>
                </c:pt>
                <c:pt idx="9">
                  <c:v>6.07</c:v>
                </c:pt>
              </c:numCache>
            </c:numRef>
          </c:val>
          <c:extLst>
            <c:ext xmlns:c16="http://schemas.microsoft.com/office/drawing/2014/chart" uri="{C3380CC4-5D6E-409C-BE32-E72D297353CC}">
              <c16:uniqueId val="{00000008-3FEB-47CF-8663-E20D23473AB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5.92</c:v>
                </c:pt>
                <c:pt idx="2">
                  <c:v>#N/A</c:v>
                </c:pt>
                <c:pt idx="3">
                  <c:v>5.85</c:v>
                </c:pt>
                <c:pt idx="4">
                  <c:v>#N/A</c:v>
                </c:pt>
                <c:pt idx="5">
                  <c:v>6.19</c:v>
                </c:pt>
                <c:pt idx="6">
                  <c:v>#N/A</c:v>
                </c:pt>
                <c:pt idx="7">
                  <c:v>7.6</c:v>
                </c:pt>
                <c:pt idx="8">
                  <c:v>#N/A</c:v>
                </c:pt>
                <c:pt idx="9">
                  <c:v>7.67</c:v>
                </c:pt>
              </c:numCache>
            </c:numRef>
          </c:val>
          <c:extLst>
            <c:ext xmlns:c16="http://schemas.microsoft.com/office/drawing/2014/chart" uri="{C3380CC4-5D6E-409C-BE32-E72D297353CC}">
              <c16:uniqueId val="{00000009-3FEB-47CF-8663-E20D23473A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365</c:v>
                </c:pt>
                <c:pt idx="5">
                  <c:v>339</c:v>
                </c:pt>
                <c:pt idx="8">
                  <c:v>312</c:v>
                </c:pt>
                <c:pt idx="11">
                  <c:v>313</c:v>
                </c:pt>
                <c:pt idx="14">
                  <c:v>319</c:v>
                </c:pt>
              </c:numCache>
            </c:numRef>
          </c:val>
          <c:extLst>
            <c:ext xmlns:c16="http://schemas.microsoft.com/office/drawing/2014/chart" uri="{C3380CC4-5D6E-409C-BE32-E72D297353CC}">
              <c16:uniqueId val="{00000000-74B3-4A98-BCE8-B3D7FF6450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B3-4A98-BCE8-B3D7FF6450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B3-4A98-BCE8-B3D7FF6450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15</c:v>
                </c:pt>
                <c:pt idx="6">
                  <c:v>16</c:v>
                </c:pt>
                <c:pt idx="9">
                  <c:v>24</c:v>
                </c:pt>
                <c:pt idx="12">
                  <c:v>37</c:v>
                </c:pt>
              </c:numCache>
            </c:numRef>
          </c:val>
          <c:extLst>
            <c:ext xmlns:c16="http://schemas.microsoft.com/office/drawing/2014/chart" uri="{C3380CC4-5D6E-409C-BE32-E72D297353CC}">
              <c16:uniqueId val="{00000003-74B3-4A98-BCE8-B3D7FF6450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c:v>
                </c:pt>
                <c:pt idx="3">
                  <c:v>50</c:v>
                </c:pt>
                <c:pt idx="6">
                  <c:v>45</c:v>
                </c:pt>
                <c:pt idx="9">
                  <c:v>58</c:v>
                </c:pt>
                <c:pt idx="12">
                  <c:v>52</c:v>
                </c:pt>
              </c:numCache>
            </c:numRef>
          </c:val>
          <c:extLst>
            <c:ext xmlns:c16="http://schemas.microsoft.com/office/drawing/2014/chart" uri="{C3380CC4-5D6E-409C-BE32-E72D297353CC}">
              <c16:uniqueId val="{00000004-74B3-4A98-BCE8-B3D7FF6450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B3-4A98-BCE8-B3D7FF6450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B3-4A98-BCE8-B3D7FF6450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408</c:v>
                </c:pt>
                <c:pt idx="3">
                  <c:v>387</c:v>
                </c:pt>
                <c:pt idx="6">
                  <c:v>384</c:v>
                </c:pt>
                <c:pt idx="9">
                  <c:v>378</c:v>
                </c:pt>
                <c:pt idx="12">
                  <c:v>413</c:v>
                </c:pt>
              </c:numCache>
            </c:numRef>
          </c:val>
          <c:extLst>
            <c:ext xmlns:c16="http://schemas.microsoft.com/office/drawing/2014/chart" uri="{C3380CC4-5D6E-409C-BE32-E72D297353CC}">
              <c16:uniqueId val="{00000007-74B3-4A98-BCE8-B3D7FF6450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123</c:v>
                </c:pt>
                <c:pt idx="2">
                  <c:v>#N/A</c:v>
                </c:pt>
                <c:pt idx="3">
                  <c:v>#N/A</c:v>
                </c:pt>
                <c:pt idx="4">
                  <c:v>113</c:v>
                </c:pt>
                <c:pt idx="5">
                  <c:v>#N/A</c:v>
                </c:pt>
                <c:pt idx="6">
                  <c:v>#N/A</c:v>
                </c:pt>
                <c:pt idx="7">
                  <c:v>133</c:v>
                </c:pt>
                <c:pt idx="8">
                  <c:v>#N/A</c:v>
                </c:pt>
                <c:pt idx="9">
                  <c:v>#N/A</c:v>
                </c:pt>
                <c:pt idx="10">
                  <c:v>147</c:v>
                </c:pt>
                <c:pt idx="11">
                  <c:v>#N/A</c:v>
                </c:pt>
                <c:pt idx="12">
                  <c:v>#N/A</c:v>
                </c:pt>
                <c:pt idx="13">
                  <c:v>183</c:v>
                </c:pt>
                <c:pt idx="14">
                  <c:v>#N/A</c:v>
                </c:pt>
              </c:numCache>
            </c:numRef>
          </c:val>
          <c:smooth val="0"/>
          <c:extLst>
            <c:ext xmlns:c16="http://schemas.microsoft.com/office/drawing/2014/chart" uri="{C3380CC4-5D6E-409C-BE32-E72D297353CC}">
              <c16:uniqueId val="{00000008-74B3-4A98-BCE8-B3D7FF6450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3402</c:v>
                </c:pt>
                <c:pt idx="5">
                  <c:v>3141</c:v>
                </c:pt>
                <c:pt idx="8">
                  <c:v>3228</c:v>
                </c:pt>
                <c:pt idx="11">
                  <c:v>3113</c:v>
                </c:pt>
                <c:pt idx="14">
                  <c:v>2931</c:v>
                </c:pt>
              </c:numCache>
            </c:numRef>
          </c:val>
          <c:extLst>
            <c:ext xmlns:c16="http://schemas.microsoft.com/office/drawing/2014/chart" uri="{C3380CC4-5D6E-409C-BE32-E72D297353CC}">
              <c16:uniqueId val="{00000000-A0E1-4379-B461-8D83F1954F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c:v>
                </c:pt>
                <c:pt idx="5">
                  <c:v>270</c:v>
                </c:pt>
                <c:pt idx="8">
                  <c:v>268</c:v>
                </c:pt>
                <c:pt idx="11">
                  <c:v>22</c:v>
                </c:pt>
                <c:pt idx="14">
                  <c:v>8</c:v>
                </c:pt>
              </c:numCache>
            </c:numRef>
          </c:val>
          <c:extLst>
            <c:ext xmlns:c16="http://schemas.microsoft.com/office/drawing/2014/chart" uri="{C3380CC4-5D6E-409C-BE32-E72D297353CC}">
              <c16:uniqueId val="{00000001-A0E1-4379-B461-8D83F1954F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3954</c:v>
                </c:pt>
                <c:pt idx="5">
                  <c:v>4406</c:v>
                </c:pt>
                <c:pt idx="8">
                  <c:v>4286</c:v>
                </c:pt>
                <c:pt idx="11">
                  <c:v>4311</c:v>
                </c:pt>
                <c:pt idx="14">
                  <c:v>3396</c:v>
                </c:pt>
              </c:numCache>
            </c:numRef>
          </c:val>
          <c:extLst>
            <c:ext xmlns:c16="http://schemas.microsoft.com/office/drawing/2014/chart" uri="{C3380CC4-5D6E-409C-BE32-E72D297353CC}">
              <c16:uniqueId val="{00000002-A0E1-4379-B461-8D83F1954F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E1-4379-B461-8D83F1954F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E1-4379-B461-8D83F1954F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E1-4379-B461-8D83F1954F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1187</c:v>
                </c:pt>
                <c:pt idx="3">
                  <c:v>1199</c:v>
                </c:pt>
                <c:pt idx="6">
                  <c:v>1163</c:v>
                </c:pt>
                <c:pt idx="9">
                  <c:v>1116</c:v>
                </c:pt>
                <c:pt idx="12">
                  <c:v>1102</c:v>
                </c:pt>
              </c:numCache>
            </c:numRef>
          </c:val>
          <c:extLst>
            <c:ext xmlns:c16="http://schemas.microsoft.com/office/drawing/2014/chart" uri="{C3380CC4-5D6E-409C-BE32-E72D297353CC}">
              <c16:uniqueId val="{00000006-A0E1-4379-B461-8D83F1954F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291</c:v>
                </c:pt>
                <c:pt idx="3">
                  <c:v>285</c:v>
                </c:pt>
                <c:pt idx="6">
                  <c:v>323</c:v>
                </c:pt>
                <c:pt idx="9">
                  <c:v>296</c:v>
                </c:pt>
                <c:pt idx="12">
                  <c:v>270</c:v>
                </c:pt>
              </c:numCache>
            </c:numRef>
          </c:val>
          <c:extLst>
            <c:ext xmlns:c16="http://schemas.microsoft.com/office/drawing/2014/chart" uri="{C3380CC4-5D6E-409C-BE32-E72D297353CC}">
              <c16:uniqueId val="{00000007-A0E1-4379-B461-8D83F1954F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566</c:v>
                </c:pt>
                <c:pt idx="3">
                  <c:v>512</c:v>
                </c:pt>
                <c:pt idx="6">
                  <c:v>450</c:v>
                </c:pt>
                <c:pt idx="9">
                  <c:v>433</c:v>
                </c:pt>
                <c:pt idx="12">
                  <c:v>400</c:v>
                </c:pt>
              </c:numCache>
            </c:numRef>
          </c:val>
          <c:extLst>
            <c:ext xmlns:c16="http://schemas.microsoft.com/office/drawing/2014/chart" uri="{C3380CC4-5D6E-409C-BE32-E72D297353CC}">
              <c16:uniqueId val="{00000008-A0E1-4379-B461-8D83F1954F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E1-4379-B461-8D83F1954F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3744</c:v>
                </c:pt>
                <c:pt idx="3">
                  <c:v>3796</c:v>
                </c:pt>
                <c:pt idx="6">
                  <c:v>4318</c:v>
                </c:pt>
                <c:pt idx="9">
                  <c:v>4614</c:v>
                </c:pt>
                <c:pt idx="12">
                  <c:v>4774</c:v>
                </c:pt>
              </c:numCache>
            </c:numRef>
          </c:val>
          <c:extLst>
            <c:ext xmlns:c16="http://schemas.microsoft.com/office/drawing/2014/chart" uri="{C3380CC4-5D6E-409C-BE32-E72D297353CC}">
              <c16:uniqueId val="{0000000A-A0E1-4379-B461-8D83F1954F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211</c:v>
                </c:pt>
                <c:pt idx="14">
                  <c:v>#N/A</c:v>
                </c:pt>
              </c:numCache>
            </c:numRef>
          </c:val>
          <c:smooth val="0"/>
          <c:extLst>
            <c:ext xmlns:c16="http://schemas.microsoft.com/office/drawing/2014/chart" uri="{C3380CC4-5D6E-409C-BE32-E72D297353CC}">
              <c16:uniqueId val="{0000000B-A0E1-4379-B461-8D83F1954F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1948</c:v>
                </c:pt>
                <c:pt idx="1">
                  <c:v>2128</c:v>
                </c:pt>
                <c:pt idx="2">
                  <c:v>1380</c:v>
                </c:pt>
              </c:numCache>
            </c:numRef>
          </c:val>
          <c:extLst>
            <c:ext xmlns:c16="http://schemas.microsoft.com/office/drawing/2014/chart" uri="{C3380CC4-5D6E-409C-BE32-E72D297353CC}">
              <c16:uniqueId val="{00000000-6E13-45C5-90D5-F6096EDB50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437</c:v>
                </c:pt>
                <c:pt idx="1">
                  <c:v>437</c:v>
                </c:pt>
                <c:pt idx="2">
                  <c:v>455</c:v>
                </c:pt>
              </c:numCache>
            </c:numRef>
          </c:val>
          <c:extLst>
            <c:ext xmlns:c16="http://schemas.microsoft.com/office/drawing/2014/chart" uri="{C3380CC4-5D6E-409C-BE32-E72D297353CC}">
              <c16:uniqueId val="{00000001-6E13-45C5-90D5-F6096EDB50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1608</c:v>
                </c:pt>
                <c:pt idx="1">
                  <c:v>1116</c:v>
                </c:pt>
                <c:pt idx="2">
                  <c:v>776</c:v>
                </c:pt>
              </c:numCache>
            </c:numRef>
          </c:val>
          <c:extLst>
            <c:ext xmlns:c16="http://schemas.microsoft.com/office/drawing/2014/chart" uri="{C3380CC4-5D6E-409C-BE32-E72D297353CC}">
              <c16:uniqueId val="{00000002-6E13-45C5-90D5-F6096EDB50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10,069
9,976
176.06
8,308,874
7,835,803
234,672
3,863,550
4,774,083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例年全国・県平均を下回り、類似団体平均とほぼ同じく低い水準で横ばい状態である。人口減少と高齢化の影響及び町税収入の核となる産業に乏しく、歳入の</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を地方交付税に依存しており、県内市町と比べて財政基盤が脆弱である。職員定数管理や、行政評価の導入による事務事業の見直しを行い歳出の削減を図っている。人口減少に伴う税収減の中、より一層収納率向上など財源の確保に努め、施設の新設・更新は総合管理計画により維持管理経費の適正化を考慮した投資額を決定するなど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44979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種計画に基づき財政健全化を図るため予算規模を大幅に縮小し、経常的な人件費や繰出金等を削減してきた結果、全国・県・類似団体内平均を大幅に下回っている。経常経費の増加要因は障害者・子育て・高齢者支援に係る扶助費及び水道事業会計を始めとする繰出金であり、また、これまで減少要因であった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、庁舎建設事業による起債の発行に伴って増加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一方、経常一般財源は減少していくことが予想され、経常収支比率は上昇する可能性がある。経常収支比率の抑制策として、今後は経常的な物件費の削減に一層努める。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114119</xdr:rowOff>
    </xdr:from>
    <xdr:to>
      <xdr:col>23</xdr:col>
      <xdr:colOff>133350</xdr:colOff>
      <xdr:row>66</xdr:row>
      <xdr:rowOff>92891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229669"/>
          <a:ext cx="0" cy="1178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29046</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9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114119</xdr:rowOff>
    </xdr:from>
    <xdr:to>
      <xdr:col>24</xdr:col>
      <xdr:colOff>12700</xdr:colOff>
      <xdr:row>59</xdr:row>
      <xdr:rowOff>114119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22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154577</xdr:rowOff>
    </xdr:from>
    <xdr:to>
      <xdr:col>23</xdr:col>
      <xdr:colOff>133350</xdr:colOff>
      <xdr:row>62</xdr:row>
      <xdr:rowOff>13426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098677"/>
          <a:ext cx="838200" cy="54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141531</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71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154577</xdr:rowOff>
    </xdr:from>
    <xdr:to>
      <xdr:col>19</xdr:col>
      <xdr:colOff>133350</xdr:colOff>
      <xdr:row>58</xdr:row>
      <xdr:rowOff>161472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52251</xdr:rowOff>
    </xdr:from>
    <xdr:to>
      <xdr:col>19</xdr:col>
      <xdr:colOff>184150</xdr:colOff>
      <xdr:row>62</xdr:row>
      <xdr:rowOff>153851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60</xdr:row>
      <xdr:rowOff>46083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105572"/>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23767</xdr:rowOff>
    </xdr:from>
    <xdr:to>
      <xdr:col>15</xdr:col>
      <xdr:colOff>133350</xdr:colOff>
      <xdr:row>61</xdr:row>
      <xdr:rowOff>125367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110144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46083</xdr:rowOff>
    </xdr:from>
    <xdr:to>
      <xdr:col>11</xdr:col>
      <xdr:colOff>31750</xdr:colOff>
      <xdr:row>61</xdr:row>
      <xdr:rowOff>122827</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33308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134983</xdr:rowOff>
    </xdr:from>
    <xdr:to>
      <xdr:col>11</xdr:col>
      <xdr:colOff>82550</xdr:colOff>
      <xdr:row>63</xdr:row>
      <xdr:rowOff>65133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134076</xdr:rowOff>
    </xdr:from>
    <xdr:to>
      <xdr:col>23</xdr:col>
      <xdr:colOff>184150</xdr:colOff>
      <xdr:row>62</xdr:row>
      <xdr:rowOff>64226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150603</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103777</xdr:rowOff>
    </xdr:from>
    <xdr:to>
      <xdr:col>19</xdr:col>
      <xdr:colOff>184150</xdr:colOff>
      <xdr:row>59</xdr:row>
      <xdr:rowOff>33927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44104</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110672</xdr:rowOff>
    </xdr:from>
    <xdr:to>
      <xdr:col>15</xdr:col>
      <xdr:colOff>133350</xdr:colOff>
      <xdr:row>59</xdr:row>
      <xdr:rowOff>40822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50999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166733</xdr:rowOff>
    </xdr:from>
    <xdr:to>
      <xdr:col>11</xdr:col>
      <xdr:colOff>82550</xdr:colOff>
      <xdr:row>60</xdr:row>
      <xdr:rowOff>96883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107060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72027</xdr:rowOff>
    </xdr:from>
    <xdr:to>
      <xdr:col>7</xdr:col>
      <xdr:colOff>31750</xdr:colOff>
      <xdr:row>62</xdr:row>
      <xdr:rowOff>2177</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12354</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類似団体平均とほぼ同等となっているが、全国・県平均を大幅に上回っている。</a:t>
          </a:r>
          <a:endParaRPr lang="ja-JP" altLang="ja-JP" sz="1400">
            <a:effectLst/>
          </a:endParaRPr>
        </a:p>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人事院勧告の影響や</a:t>
          </a:r>
          <a:r>
            <a:rPr kumimoji="1" lang="ja-JP" altLang="ja-JP" sz="1100">
              <a:solidFill>
                <a:schemeClr val="dk1"/>
              </a:solidFill>
              <a:effectLst/>
              <a:latin typeface="+mn-lt"/>
              <a:ea typeface="+mn-ea"/>
              <a:cs typeface="+mn-cs"/>
            </a:rPr>
            <a:t>会計年度任用職員の増加により今後も増加する見込みである。物件費について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新庁舎建設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等の影響により増加</a:t>
          </a:r>
          <a:r>
            <a:rPr kumimoji="1" lang="ja-JP" altLang="ja-JP" sz="1100">
              <a:solidFill>
                <a:schemeClr val="dk1"/>
              </a:solidFill>
              <a:effectLst/>
              <a:latin typeface="+mn-lt"/>
              <a:ea typeface="+mn-ea"/>
              <a:cs typeface="+mn-cs"/>
            </a:rPr>
            <a:t>しており、今後も職員数の適正管理や効果的な業務委託により、双方の削減に努める。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6" name="人件費・物件費等の状況グラフ枠">
          <a:extLst>
            <a:ext uri="{FF2B5EF4-FFF2-40B4-BE49-F238E27FC236}">
              <a16:creationId xmlns:a16="http://schemas.microsoft.com/office/drawing/2014/main" id="{00000000-0008-0000-0300-0000C4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8" name="人件費・物件費等の状況最小値テキスト">
          <a:extLst>
            <a:ext uri="{FF2B5EF4-FFF2-40B4-BE49-F238E27FC236}">
              <a16:creationId xmlns:a16="http://schemas.microsoft.com/office/drawing/2014/main" id="{00000000-0008-0000-0300-0000C6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200" name="人件費・物件費等の状況最大値テキスト">
          <a:extLst>
            <a:ext uri="{FF2B5EF4-FFF2-40B4-BE49-F238E27FC236}">
              <a16:creationId xmlns:a16="http://schemas.microsoft.com/office/drawing/2014/main" id="{00000000-0008-0000-0300-0000C8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70433</xdr:rowOff>
    </xdr:from>
    <xdr:to>
      <xdr:col>23</xdr:col>
      <xdr:colOff>133350</xdr:colOff>
      <xdr:row>83</xdr:row>
      <xdr:rowOff>49657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4114800" y="14129333"/>
          <a:ext cx="838200" cy="1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3" name="人件費・物件費等の状況平均値テキスト">
          <a:extLst>
            <a:ext uri="{FF2B5EF4-FFF2-40B4-BE49-F238E27FC236}">
              <a16:creationId xmlns:a16="http://schemas.microsoft.com/office/drawing/2014/main" id="{00000000-0008-0000-0300-0000CB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57330</xdr:rowOff>
    </xdr:from>
    <xdr:to>
      <xdr:col>19</xdr:col>
      <xdr:colOff>133350</xdr:colOff>
      <xdr:row>82</xdr:row>
      <xdr:rowOff>70433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3225800" y="14116230"/>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32176</xdr:rowOff>
    </xdr:from>
    <xdr:to>
      <xdr:col>15</xdr:col>
      <xdr:colOff>82550</xdr:colOff>
      <xdr:row>82</xdr:row>
      <xdr:rowOff>57330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2336800" y="14091076"/>
          <a:ext cx="889000" cy="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114618</xdr:rowOff>
    </xdr:from>
    <xdr:to>
      <xdr:col>11</xdr:col>
      <xdr:colOff>31750</xdr:colOff>
      <xdr:row>82</xdr:row>
      <xdr:rowOff>32176</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a:off x="1447800" y="14002068"/>
          <a:ext cx="889000" cy="8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4" name="フローチャート: 判断 213">
          <a:extLst>
            <a:ext uri="{FF2B5EF4-FFF2-40B4-BE49-F238E27FC236}">
              <a16:creationId xmlns:a16="http://schemas.microsoft.com/office/drawing/2014/main" id="{00000000-0008-0000-0300-0000D6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170307</xdr:rowOff>
    </xdr:from>
    <xdr:to>
      <xdr:col>23</xdr:col>
      <xdr:colOff>184150</xdr:colOff>
      <xdr:row>83</xdr:row>
      <xdr:rowOff>100457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902200" y="142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142384</xdr:rowOff>
    </xdr:from>
    <xdr:ext cx="762000" cy="259045"/>
    <xdr:sp macro="" textlink="">
      <xdr:nvSpPr>
        <xdr:cNvPr id="222" name="人件費・物件費等の状況該当値テキスト">
          <a:extLst>
            <a:ext uri="{FF2B5EF4-FFF2-40B4-BE49-F238E27FC236}">
              <a16:creationId xmlns:a16="http://schemas.microsoft.com/office/drawing/2014/main" id="{00000000-0008-0000-0300-0000DE000000}"/>
            </a:ext>
          </a:extLst>
        </xdr:cNvPr>
        <xdr:cNvSpPr txBox="1"/>
      </xdr:nvSpPr>
      <xdr:spPr>
        <a:xfrm>
          <a:off x="5041900" y="1420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19633</xdr:rowOff>
    </xdr:from>
    <xdr:to>
      <xdr:col>19</xdr:col>
      <xdr:colOff>184150</xdr:colOff>
      <xdr:row>82</xdr:row>
      <xdr:rowOff>121233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4064000" y="140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131410</xdr:rowOff>
    </xdr:from>
    <xdr:ext cx="7366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3733800" y="1384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6530</xdr:rowOff>
    </xdr:from>
    <xdr:to>
      <xdr:col>15</xdr:col>
      <xdr:colOff>133350</xdr:colOff>
      <xdr:row>82</xdr:row>
      <xdr:rowOff>108130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3175000" y="140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92907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2844800" y="141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152826</xdr:rowOff>
    </xdr:from>
    <xdr:to>
      <xdr:col>11</xdr:col>
      <xdr:colOff>82550</xdr:colOff>
      <xdr:row>82</xdr:row>
      <xdr:rowOff>82976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2286000" y="140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67753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955800" y="1412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63818</xdr:rowOff>
    </xdr:from>
    <xdr:to>
      <xdr:col>7</xdr:col>
      <xdr:colOff>31750</xdr:colOff>
      <xdr:row>81</xdr:row>
      <xdr:rowOff>165418</xdr:rowOff>
    </xdr:to>
    <xdr:sp macro="" textlink="">
      <xdr:nvSpPr>
        <xdr:cNvPr id="229" name="楕円 228">
          <a:extLst>
            <a:ext uri="{FF2B5EF4-FFF2-40B4-BE49-F238E27FC236}">
              <a16:creationId xmlns:a16="http://schemas.microsoft.com/office/drawing/2014/main" id="{00000000-0008-0000-0300-0000E5000000}"/>
            </a:ext>
          </a:extLst>
        </xdr:cNvPr>
        <xdr:cNvSpPr/>
      </xdr:nvSpPr>
      <xdr:spPr>
        <a:xfrm>
          <a:off x="1397000" y="13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4145</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066800" y="1372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2" name="正方形/長方形 241">
          <a:extLst>
            <a:ext uri="{FF2B5EF4-FFF2-40B4-BE49-F238E27FC236}">
              <a16:creationId xmlns:a16="http://schemas.microsoft.com/office/drawing/2014/main" id="{00000000-0008-0000-0300-0000F2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給与については、住民の理解と支持が得られる給与制度・運用・水準等の適正化が求められていることから、職務や能力、実績が反映できる人事評価制度を導入しており、今後もより一層の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49382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33564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9382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33564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4401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147562</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園や給食センターなど運営業務の民間委託を推進し、定員適正化計画に基づき組織機構の見直しや新規採用の抑制など職員数適正化に努めてきたものの、権限移譲等により事務量が増加し、また、本格的な人口減少・少子高齢化を迎え、行政需要は増加する傾向にあり、平均水準まで職員数を削減することが困難な状況にある。今後も組織機構改革や事務事業の見直し、業務の外部委託及び民営化等を推進し、職員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62</xdr:row>
      <xdr:rowOff>6531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60196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80312</xdr:rowOff>
    </xdr:from>
    <xdr:to>
      <xdr:col>77</xdr:col>
      <xdr:colOff>44450</xdr:colOff>
      <xdr:row>61</xdr:row>
      <xdr:rowOff>143510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538762"/>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80312</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50888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50437</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489354"/>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99258</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29512</xdr:rowOff>
    </xdr:from>
    <xdr:to>
      <xdr:col>73</xdr:col>
      <xdr:colOff>44450</xdr:colOff>
      <xdr:row>61</xdr:row>
      <xdr:rowOff>131112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115889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57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86014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66481</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地方債発行の抑制により償還金残高が年々減少しており、類似団体内で比率は低い状況にあるが、新庁舎建設事業に係る地方債の発行</a:t>
          </a:r>
          <a:r>
            <a:rPr kumimoji="1" lang="ja-JP" altLang="en-US" sz="1100">
              <a:solidFill>
                <a:schemeClr val="dk1"/>
              </a:solidFill>
              <a:effectLst/>
              <a:latin typeface="+mn-lt"/>
              <a:ea typeface="+mn-ea"/>
              <a:cs typeface="+mn-cs"/>
            </a:rPr>
            <a:t>があったことや、</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年度より過疎対策事業債の</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償還が</a:t>
          </a:r>
          <a:r>
            <a:rPr kumimoji="1" lang="ja-JP" altLang="en-US" sz="1100">
              <a:solidFill>
                <a:schemeClr val="dk1"/>
              </a:solidFill>
              <a:effectLst/>
              <a:latin typeface="+mn-lt"/>
              <a:ea typeface="+mn-ea"/>
              <a:cs typeface="+mn-cs"/>
            </a:rPr>
            <a:t>始まった</a:t>
          </a:r>
          <a:r>
            <a:rPr kumimoji="1" lang="ja-JP" altLang="ja-JP" sz="1100">
              <a:solidFill>
                <a:schemeClr val="dk1"/>
              </a:solidFill>
              <a:effectLst/>
              <a:latin typeface="+mn-lt"/>
              <a:ea typeface="+mn-ea"/>
              <a:cs typeface="+mn-cs"/>
            </a:rPr>
            <a:t>ことから、公債費が一時的に増加</a:t>
          </a:r>
          <a:r>
            <a:rPr kumimoji="1" lang="ja-JP" altLang="en-US" sz="1100">
              <a:solidFill>
                <a:schemeClr val="dk1"/>
              </a:solidFill>
              <a:effectLst/>
              <a:latin typeface="+mn-lt"/>
              <a:ea typeface="+mn-ea"/>
              <a:cs typeface="+mn-cs"/>
            </a:rPr>
            <a:t>した状態となっている。今後も予定される</a:t>
          </a:r>
          <a:r>
            <a:rPr kumimoji="1" lang="ja-JP" altLang="ja-JP" sz="1100">
              <a:solidFill>
                <a:schemeClr val="dk1"/>
              </a:solidFill>
              <a:effectLst/>
              <a:latin typeface="+mn-lt"/>
              <a:ea typeface="+mn-ea"/>
              <a:cs typeface="+mn-cs"/>
            </a:rPr>
            <a:t>公共施設の維持更新について、計画的に投資的事業を実施し、借入と償還を適正に管理していく。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91" name="公債費負担の状況グラフ枠">
          <a:extLst>
            <a:ext uri="{FF2B5EF4-FFF2-40B4-BE49-F238E27FC236}">
              <a16:creationId xmlns:a16="http://schemas.microsoft.com/office/drawing/2014/main" id="{00000000-0008-0000-0300-00008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3" name="公債費負担の状況最小値テキスト">
          <a:extLst>
            <a:ext uri="{FF2B5EF4-FFF2-40B4-BE49-F238E27FC236}">
              <a16:creationId xmlns:a16="http://schemas.microsoft.com/office/drawing/2014/main" id="{00000000-0008-0000-0300-000089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5" name="公債費負担の状況最大値テキスト">
          <a:extLst>
            <a:ext uri="{FF2B5EF4-FFF2-40B4-BE49-F238E27FC236}">
              <a16:creationId xmlns:a16="http://schemas.microsoft.com/office/drawing/2014/main" id="{00000000-0008-0000-0300-00008B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168804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6179800" y="6442075"/>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8" name="公債費負担の状況平均値テキスト">
          <a:extLst>
            <a:ext uri="{FF2B5EF4-FFF2-40B4-BE49-F238E27FC236}">
              <a16:creationId xmlns:a16="http://schemas.microsoft.com/office/drawing/2014/main" id="{00000000-0008-0000-0300-00008E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88371</xdr:rowOff>
    </xdr:from>
    <xdr:to>
      <xdr:col>77</xdr:col>
      <xdr:colOff>44450</xdr:colOff>
      <xdr:row>37</xdr:row>
      <xdr:rowOff>98425</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5290800" y="64320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88371</xdr:rowOff>
    </xdr:from>
    <xdr:to>
      <xdr:col>72</xdr:col>
      <xdr:colOff>203200</xdr:colOff>
      <xdr:row>37</xdr:row>
      <xdr:rowOff>128588</xdr:rowOff>
    </xdr:to>
    <xdr:cxnSp macro="">
      <xdr:nvCxnSpPr>
        <xdr:cNvPr id="403" name="直線コネクタ 402">
          <a:extLst>
            <a:ext uri="{FF2B5EF4-FFF2-40B4-BE49-F238E27FC236}">
              <a16:creationId xmlns:a16="http://schemas.microsoft.com/office/drawing/2014/main" id="{00000000-0008-0000-0300-000093010000}"/>
            </a:ext>
          </a:extLst>
        </xdr:cNvPr>
        <xdr:cNvCxnSpPr/>
      </xdr:nvCxnSpPr>
      <xdr:spPr>
        <a:xfrm flipV="1">
          <a:off x="14401800" y="64320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4" name="フローチャート: 判断 403">
          <a:extLst>
            <a:ext uri="{FF2B5EF4-FFF2-40B4-BE49-F238E27FC236}">
              <a16:creationId xmlns:a16="http://schemas.microsoft.com/office/drawing/2014/main" id="{00000000-0008-0000-0300-000094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128588</xdr:rowOff>
    </xdr:from>
    <xdr:to>
      <xdr:col>68</xdr:col>
      <xdr:colOff>152400</xdr:colOff>
      <xdr:row>38</xdr:row>
      <xdr:rowOff>7408</xdr:rowOff>
    </xdr:to>
    <xdr:cxnSp macro="">
      <xdr:nvCxnSpPr>
        <xdr:cNvPr id="406" name="直線コネクタ 405">
          <a:extLst>
            <a:ext uri="{FF2B5EF4-FFF2-40B4-BE49-F238E27FC236}">
              <a16:creationId xmlns:a16="http://schemas.microsoft.com/office/drawing/2014/main" id="{00000000-0008-0000-0300-000096010000}"/>
            </a:ext>
          </a:extLst>
        </xdr:cNvPr>
        <xdr:cNvCxnSpPr/>
      </xdr:nvCxnSpPr>
      <xdr:spPr>
        <a:xfrm flipV="1">
          <a:off x="13512800" y="64722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9" name="フローチャート: 判断 408">
          <a:extLst>
            <a:ext uri="{FF2B5EF4-FFF2-40B4-BE49-F238E27FC236}">
              <a16:creationId xmlns:a16="http://schemas.microsoft.com/office/drawing/2014/main" id="{00000000-0008-0000-0300-000099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118004</xdr:rowOff>
    </xdr:from>
    <xdr:to>
      <xdr:col>81</xdr:col>
      <xdr:colOff>95250</xdr:colOff>
      <xdr:row>38</xdr:row>
      <xdr:rowOff>48154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9672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134531</xdr:rowOff>
    </xdr:from>
    <xdr:ext cx="762000" cy="259045"/>
    <xdr:sp macro="" textlink="">
      <xdr:nvSpPr>
        <xdr:cNvPr id="417" name="公債費負担の状況該当値テキスト">
          <a:extLst>
            <a:ext uri="{FF2B5EF4-FFF2-40B4-BE49-F238E27FC236}">
              <a16:creationId xmlns:a16="http://schemas.microsoft.com/office/drawing/2014/main" id="{00000000-0008-0000-0300-0000A1010000}"/>
            </a:ext>
          </a:extLst>
        </xdr:cNvPr>
        <xdr:cNvSpPr txBox="1"/>
      </xdr:nvSpPr>
      <xdr:spPr>
        <a:xfrm>
          <a:off x="17106900" y="630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47625</xdr:rowOff>
    </xdr:from>
    <xdr:to>
      <xdr:col>77</xdr:col>
      <xdr:colOff>95250</xdr:colOff>
      <xdr:row>37</xdr:row>
      <xdr:rowOff>149225</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159402</xdr:rowOff>
    </xdr:from>
    <xdr:ext cx="7366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798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37571</xdr:rowOff>
    </xdr:from>
    <xdr:to>
      <xdr:col>73</xdr:col>
      <xdr:colOff>44450</xdr:colOff>
      <xdr:row>37</xdr:row>
      <xdr:rowOff>139171</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149348</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909800" y="61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77788</xdr:rowOff>
    </xdr:from>
    <xdr:to>
      <xdr:col>68</xdr:col>
      <xdr:colOff>203200</xdr:colOff>
      <xdr:row>38</xdr:row>
      <xdr:rowOff>7938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18115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4020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128058</xdr:rowOff>
    </xdr:from>
    <xdr:to>
      <xdr:col>64</xdr:col>
      <xdr:colOff>152400</xdr:colOff>
      <xdr:row>38</xdr:row>
      <xdr:rowOff>58209</xdr:rowOff>
    </xdr:to>
    <xdr:sp macro="" textlink="">
      <xdr:nvSpPr>
        <xdr:cNvPr id="424" name="楕円 423">
          <a:extLst>
            <a:ext uri="{FF2B5EF4-FFF2-40B4-BE49-F238E27FC236}">
              <a16:creationId xmlns:a16="http://schemas.microsoft.com/office/drawing/2014/main" id="{00000000-0008-0000-0300-0000A8010000}"/>
            </a:ext>
          </a:extLst>
        </xdr:cNvPr>
        <xdr:cNvSpPr/>
      </xdr:nvSpPr>
      <xdr:spPr>
        <a:xfrm>
          <a:off x="13462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68385</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131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6" name="正方形/長方形 435">
          <a:extLst>
            <a:ext uri="{FF2B5EF4-FFF2-40B4-BE49-F238E27FC236}">
              <a16:creationId xmlns:a16="http://schemas.microsoft.com/office/drawing/2014/main" id="{00000000-0008-0000-0300-0000B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7" name="正方形/長方形 436">
          <a:extLst>
            <a:ext uri="{FF2B5EF4-FFF2-40B4-BE49-F238E27FC236}">
              <a16:creationId xmlns:a16="http://schemas.microsoft.com/office/drawing/2014/main" id="{00000000-0008-0000-0300-0000B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新庁舎建設事業など公共施設整備事業に係る費用が増額</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、町債残高</a:t>
          </a:r>
          <a:r>
            <a:rPr kumimoji="1" lang="ja-JP" altLang="en-US" sz="1100">
              <a:solidFill>
                <a:schemeClr val="dk1"/>
              </a:solidFill>
              <a:effectLst/>
              <a:latin typeface="+mn-lt"/>
              <a:ea typeface="+mn-ea"/>
              <a:cs typeface="+mn-cs"/>
            </a:rPr>
            <a:t>が増加し</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以来でプラスに転じた。</a:t>
          </a:r>
          <a:r>
            <a:rPr kumimoji="1" lang="ja-JP" altLang="ja-JP" sz="1100">
              <a:solidFill>
                <a:schemeClr val="dk1"/>
              </a:solidFill>
              <a:effectLst/>
              <a:latin typeface="+mn-lt"/>
              <a:ea typeface="+mn-ea"/>
              <a:cs typeface="+mn-cs"/>
            </a:rPr>
            <a:t>今後も将来への負担はできるだけ残さないよう努めるが、</a:t>
          </a:r>
          <a:r>
            <a:rPr kumimoji="1" lang="ja-JP" altLang="en-US" sz="1100">
              <a:solidFill>
                <a:schemeClr val="dk1"/>
              </a:solidFill>
              <a:effectLst/>
              <a:latin typeface="+mn-lt"/>
              <a:ea typeface="+mn-ea"/>
              <a:cs typeface="+mn-cs"/>
            </a:rPr>
            <a:t>旧庁舎解体</a:t>
          </a:r>
          <a:r>
            <a:rPr kumimoji="1" lang="ja-JP" altLang="ja-JP" sz="1100">
              <a:solidFill>
                <a:schemeClr val="dk1"/>
              </a:solidFill>
              <a:effectLst/>
              <a:latin typeface="+mn-lt"/>
              <a:ea typeface="+mn-ea"/>
              <a:cs typeface="+mn-cs"/>
            </a:rPr>
            <a:t>など公共施設整備事業に係る費用</a:t>
          </a:r>
          <a:r>
            <a:rPr kumimoji="1" lang="ja-JP" altLang="en-US" sz="1100">
              <a:solidFill>
                <a:schemeClr val="dk1"/>
              </a:solidFill>
              <a:effectLst/>
              <a:latin typeface="+mn-lt"/>
              <a:ea typeface="+mn-ea"/>
              <a:cs typeface="+mn-cs"/>
            </a:rPr>
            <a:t>の増額が今後も</a:t>
          </a:r>
          <a:r>
            <a:rPr kumimoji="1" lang="ja-JP" altLang="ja-JP" sz="1100">
              <a:solidFill>
                <a:schemeClr val="dk1"/>
              </a:solidFill>
              <a:effectLst/>
              <a:latin typeface="+mn-lt"/>
              <a:ea typeface="+mn-ea"/>
              <a:cs typeface="+mn-cs"/>
            </a:rPr>
            <a:t>予想されるため、適正な基金の繰入や普通交付税措置のある地方債の活用により、財政の健全化を図る。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5" name="将来負担の状況グラフ枠">
          <a:extLst>
            <a:ext uri="{FF2B5EF4-FFF2-40B4-BE49-F238E27FC236}">
              <a16:creationId xmlns:a16="http://schemas.microsoft.com/office/drawing/2014/main" id="{00000000-0008-0000-0300-0000C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7" name="将来負担の状況最小値テキスト">
          <a:extLst>
            <a:ext uri="{FF2B5EF4-FFF2-40B4-BE49-F238E27FC236}">
              <a16:creationId xmlns:a16="http://schemas.microsoft.com/office/drawing/2014/main" id="{00000000-0008-0000-0300-0000C9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9" name="将来負担の状況最大値テキスト">
          <a:extLst>
            <a:ext uri="{FF2B5EF4-FFF2-40B4-BE49-F238E27FC236}">
              <a16:creationId xmlns:a16="http://schemas.microsoft.com/office/drawing/2014/main" id="{00000000-0008-0000-0300-0000C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1" name="将来負担の状況平均値テキスト">
          <a:extLst>
            <a:ext uri="{FF2B5EF4-FFF2-40B4-BE49-F238E27FC236}">
              <a16:creationId xmlns:a16="http://schemas.microsoft.com/office/drawing/2014/main" id="{00000000-0008-0000-0300-0000C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69672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73435</xdr:rowOff>
    </xdr:from>
    <xdr:ext cx="762000" cy="259045"/>
    <xdr:sp macro="" textlink="">
      <xdr:nvSpPr>
        <xdr:cNvPr id="477" name="将来負担の状況該当値テキスト">
          <a:extLst>
            <a:ext uri="{FF2B5EF4-FFF2-40B4-BE49-F238E27FC236}">
              <a16:creationId xmlns:a16="http://schemas.microsoft.com/office/drawing/2014/main" id="{00000000-0008-0000-0300-0000DD010000}"/>
            </a:ext>
          </a:extLst>
        </xdr:cNvPr>
        <xdr:cNvSpPr txBox="1"/>
      </xdr:nvSpPr>
      <xdr:spPr>
        <a:xfrm>
          <a:off x="17106900" y="230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10,069
9,976
176.06
8,308,874
7,835,803
234,672
3,863,550
4,774,083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人件費に係るものは、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と類似団体平均と比べて高い水準にある。これはごみ収集業務や保育所、道の駅などの施設運営を直営で行っているために、職員数が類似団体と比較して多いことが主な要因であり、行政サービスの提供方法の差異によるものと言える。現在、民間でも実施可能な部分については、指定管理制度の導入などを進めているところであり、今後も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9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物件費に係る経常収支比率が</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と類似団体平均と比べて高い水準にあるのは、放課後児童クラブ運営及び小中学校スクールバス運行などの業務委託が要因である。今後は、さらなる行政サービス水準の向上等事務事業の改善を図り、コスト削減に努め物件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52705</xdr:rowOff>
    </xdr:from>
    <xdr:to>
      <xdr:col>82</xdr:col>
      <xdr:colOff>107950</xdr:colOff>
      <xdr:row>16</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9590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52705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158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144145</xdr:rowOff>
    </xdr:from>
    <xdr:to>
      <xdr:col>73</xdr:col>
      <xdr:colOff>180975</xdr:colOff>
      <xdr:row>16</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158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46990</xdr:rowOff>
    </xdr:from>
    <xdr:to>
      <xdr:col>69</xdr:col>
      <xdr:colOff>92075</xdr:colOff>
      <xdr:row>16</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901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110490</xdr:rowOff>
    </xdr:from>
    <xdr:to>
      <xdr:col>82</xdr:col>
      <xdr:colOff>158750</xdr:colOff>
      <xdr:row>17</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82567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xdr:rowOff>
    </xdr:from>
    <xdr:to>
      <xdr:col>78</xdr:col>
      <xdr:colOff>120650</xdr:colOff>
      <xdr:row>16</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88282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3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64770</xdr:rowOff>
    </xdr:from>
    <xdr:to>
      <xdr:col>65</xdr:col>
      <xdr:colOff>53975</xdr:colOff>
      <xdr:row>16</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とほほ横並びとなっている。</a:t>
          </a:r>
          <a:r>
            <a:rPr kumimoji="1" lang="ja-JP" altLang="ja-JP" sz="1100">
              <a:solidFill>
                <a:schemeClr val="dk1"/>
              </a:solidFill>
              <a:effectLst/>
              <a:latin typeface="+mn-lt"/>
              <a:ea typeface="+mn-ea"/>
              <a:cs typeface="+mn-cs"/>
            </a:rPr>
            <a:t>今後も社会保障制度改革等の影響を受け、子育て・医療等の経費が増加すると予測されるので、財政を圧迫することのないよう、適正なサービス提供に努める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56</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424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424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平均を上回っているのは、水道施設の老朽化による水道事業会計の出資金など、特別会計の繰出金が年々増加しているためである。今後も公共施設等総合管理計画や水道事業の経営戦略等により、施設の計画的な維持管理・更新に努め、普通会計の負担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45357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594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57</xdr:row>
      <xdr:rowOff>37193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594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37193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132443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が類似団体を下回っているのは、各種団体への補助金について、経費の節減や経営改善を促し補助の抑制を図っているためである。今後も事業の意義、目的、効果、必要性を十分に検討し、随時見直しを行い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117475</xdr:rowOff>
    </xdr:from>
    <xdr:to>
      <xdr:col>82</xdr:col>
      <xdr:colOff>107950</xdr:colOff>
      <xdr:row>34</xdr:row>
      <xdr:rowOff>136525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7532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98425</xdr:rowOff>
    </xdr:from>
    <xdr:to>
      <xdr:col>78</xdr:col>
      <xdr:colOff>69850</xdr:colOff>
      <xdr:row>33</xdr:row>
      <xdr:rowOff>117475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56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98425</xdr:rowOff>
    </xdr:from>
    <xdr:to>
      <xdr:col>73</xdr:col>
      <xdr:colOff>180975</xdr:colOff>
      <xdr:row>34</xdr:row>
      <xdr:rowOff>22225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562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22225</xdr:rowOff>
    </xdr:from>
    <xdr:to>
      <xdr:col>69</xdr:col>
      <xdr:colOff>92075</xdr:colOff>
      <xdr:row>35</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515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85725</xdr:rowOff>
    </xdr:from>
    <xdr:to>
      <xdr:col>82</xdr:col>
      <xdr:colOff>158750</xdr:colOff>
      <xdr:row>35</xdr:row>
      <xdr:rowOff>15875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102252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66675</xdr:rowOff>
    </xdr:from>
    <xdr:to>
      <xdr:col>78</xdr:col>
      <xdr:colOff>120650</xdr:colOff>
      <xdr:row>33</xdr:row>
      <xdr:rowOff>168275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7002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9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47625</xdr:rowOff>
    </xdr:from>
    <xdr:to>
      <xdr:col>74</xdr:col>
      <xdr:colOff>31750</xdr:colOff>
      <xdr:row>33</xdr:row>
      <xdr:rowOff>149225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159402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142875</xdr:rowOff>
    </xdr:from>
    <xdr:to>
      <xdr:col>69</xdr:col>
      <xdr:colOff>142875</xdr:colOff>
      <xdr:row>34</xdr:row>
      <xdr:rowOff>73025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83202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6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ポイントと大幅に下回っている。地方債の新規発行を制限してきたことから、公債費は年々減少してきたが、新庁舎建設事業に係る地方債の発行や令和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開始の</a:t>
          </a:r>
          <a:r>
            <a:rPr kumimoji="1" lang="ja-JP" altLang="ja-JP" sz="1100">
              <a:solidFill>
                <a:schemeClr val="dk1"/>
              </a:solidFill>
              <a:effectLst/>
              <a:latin typeface="+mn-lt"/>
              <a:ea typeface="+mn-ea"/>
              <a:cs typeface="+mn-cs"/>
            </a:rPr>
            <a:t>過疎対策事業債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償還など</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発生</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、一時的に比率</a:t>
          </a:r>
          <a:r>
            <a:rPr kumimoji="1" lang="ja-JP" altLang="en-US" sz="1100">
              <a:solidFill>
                <a:schemeClr val="dk1"/>
              </a:solidFill>
              <a:effectLst/>
              <a:latin typeface="+mn-lt"/>
              <a:ea typeface="+mn-ea"/>
              <a:cs typeface="+mn-cs"/>
            </a:rPr>
            <a:t>は上昇となる</a:t>
          </a:r>
          <a:r>
            <a:rPr kumimoji="1" lang="ja-JP" altLang="ja-JP" sz="1100">
              <a:solidFill>
                <a:schemeClr val="dk1"/>
              </a:solidFill>
              <a:effectLst/>
              <a:latin typeface="+mn-lt"/>
              <a:ea typeface="+mn-ea"/>
              <a:cs typeface="+mn-cs"/>
            </a:rPr>
            <a:t>が、交付税措置のある地方債の活用などにより健全な財政運営に努める。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108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75</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10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8128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10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49276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全国・県平均を下回っているものの、類似団体</a:t>
          </a:r>
          <a:r>
            <a:rPr kumimoji="1" lang="ja-JP" altLang="en-US" sz="1100" baseline="0">
              <a:solidFill>
                <a:schemeClr val="dk1"/>
              </a:solidFill>
              <a:effectLst/>
              <a:latin typeface="+mn-lt"/>
              <a:ea typeface="+mn-ea"/>
              <a:cs typeface="+mn-cs"/>
            </a:rPr>
            <a:t>平均を上回っている。</a:t>
          </a:r>
          <a:r>
            <a:rPr kumimoji="1" lang="ja-JP" altLang="ja-JP" sz="1100" baseline="0">
              <a:solidFill>
                <a:schemeClr val="dk1"/>
              </a:solidFill>
              <a:effectLst/>
              <a:latin typeface="+mn-lt"/>
              <a:ea typeface="+mn-ea"/>
              <a:cs typeface="+mn-cs"/>
            </a:rPr>
            <a:t>人件費や物件費及び繰出金等の経常経費が増加傾向にあ</a:t>
          </a:r>
          <a:r>
            <a:rPr kumimoji="1" lang="ja-JP" altLang="en-US" sz="1100" baseline="0">
              <a:solidFill>
                <a:schemeClr val="dk1"/>
              </a:solidFill>
              <a:effectLst/>
              <a:latin typeface="+mn-lt"/>
              <a:ea typeface="+mn-ea"/>
              <a:cs typeface="+mn-cs"/>
            </a:rPr>
            <a:t>り</a:t>
          </a:r>
          <a:r>
            <a:rPr kumimoji="1" lang="ja-JP" altLang="ja-JP" sz="1100" baseline="0">
              <a:solidFill>
                <a:schemeClr val="dk1"/>
              </a:solidFill>
              <a:effectLst/>
              <a:latin typeface="+mn-lt"/>
              <a:ea typeface="+mn-ea"/>
              <a:cs typeface="+mn-cs"/>
            </a:rPr>
            <a:t>、今後も引き続き事業の必要性や優先度を精査し、財政を圧迫することのないよう経費の節減に努める。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77</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56032"/>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75</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606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5842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840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132791</xdr:rowOff>
    </xdr:from>
    <xdr:to>
      <xdr:col>29</xdr:col>
      <xdr:colOff>127000</xdr:colOff>
      <xdr:row>18</xdr:row>
      <xdr:rowOff>576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5066"/>
          <a:ext cx="647700" cy="3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117568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79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576</xdr:rowOff>
    </xdr:from>
    <xdr:to>
      <xdr:col>26</xdr:col>
      <xdr:colOff>50800</xdr:colOff>
      <xdr:row>18</xdr:row>
      <xdr:rowOff>36583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4301"/>
          <a:ext cx="698500" cy="3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36583</xdr:rowOff>
    </xdr:from>
    <xdr:to>
      <xdr:col>22</xdr:col>
      <xdr:colOff>114300</xdr:colOff>
      <xdr:row>18</xdr:row>
      <xdr:rowOff>79351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0308"/>
          <a:ext cx="698500" cy="4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79351</xdr:rowOff>
    </xdr:from>
    <xdr:to>
      <xdr:col>18</xdr:col>
      <xdr:colOff>177800</xdr:colOff>
      <xdr:row>18</xdr:row>
      <xdr:rowOff>91872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3076"/>
          <a:ext cx="698500" cy="12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81991</xdr:rowOff>
    </xdr:from>
    <xdr:to>
      <xdr:col>29</xdr:col>
      <xdr:colOff>177800</xdr:colOff>
      <xdr:row>18</xdr:row>
      <xdr:rowOff>12141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98518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121226</xdr:rowOff>
    </xdr:from>
    <xdr:to>
      <xdr:col>26</xdr:col>
      <xdr:colOff>101600</xdr:colOff>
      <xdr:row>18</xdr:row>
      <xdr:rowOff>51376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3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5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157233</xdr:rowOff>
    </xdr:from>
    <xdr:to>
      <xdr:col>22</xdr:col>
      <xdr:colOff>165100</xdr:colOff>
      <xdr:row>18</xdr:row>
      <xdr:rowOff>87383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72160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28551</xdr:rowOff>
    </xdr:from>
    <xdr:to>
      <xdr:col>19</xdr:col>
      <xdr:colOff>38100</xdr:colOff>
      <xdr:row>18</xdr:row>
      <xdr:rowOff>130151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114928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41072</xdr:rowOff>
    </xdr:from>
    <xdr:to>
      <xdr:col>15</xdr:col>
      <xdr:colOff>101600</xdr:colOff>
      <xdr:row>18</xdr:row>
      <xdr:rowOff>142672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127449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112004</xdr:rowOff>
    </xdr:from>
    <xdr:to>
      <xdr:col>29</xdr:col>
      <xdr:colOff>127000</xdr:colOff>
      <xdr:row>37</xdr:row>
      <xdr:rowOff>29022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65254"/>
          <a:ext cx="6477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29022</xdr:rowOff>
    </xdr:from>
    <xdr:to>
      <xdr:col>26</xdr:col>
      <xdr:colOff>50800</xdr:colOff>
      <xdr:row>37</xdr:row>
      <xdr:rowOff>68776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3722"/>
          <a:ext cx="698500" cy="3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68776</xdr:rowOff>
    </xdr:from>
    <xdr:to>
      <xdr:col>22</xdr:col>
      <xdr:colOff>114300</xdr:colOff>
      <xdr:row>37</xdr:row>
      <xdr:rowOff>117947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93476"/>
          <a:ext cx="698500" cy="49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99316</xdr:rowOff>
    </xdr:from>
    <xdr:to>
      <xdr:col>18</xdr:col>
      <xdr:colOff>177800</xdr:colOff>
      <xdr:row>37</xdr:row>
      <xdr:rowOff>117947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24016"/>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61204</xdr:rowOff>
    </xdr:from>
    <xdr:to>
      <xdr:col>29</xdr:col>
      <xdr:colOff>177800</xdr:colOff>
      <xdr:row>36</xdr:row>
      <xdr:rowOff>162804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1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33281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8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149672</xdr:rowOff>
    </xdr:from>
    <xdr:to>
      <xdr:col>26</xdr:col>
      <xdr:colOff>101600</xdr:colOff>
      <xdr:row>37</xdr:row>
      <xdr:rowOff>79822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64599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8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17976</xdr:rowOff>
    </xdr:from>
    <xdr:to>
      <xdr:col>22</xdr:col>
      <xdr:colOff>165100</xdr:colOff>
      <xdr:row>37</xdr:row>
      <xdr:rowOff>119576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104353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67147</xdr:rowOff>
    </xdr:from>
    <xdr:to>
      <xdr:col>19</xdr:col>
      <xdr:colOff>38100</xdr:colOff>
      <xdr:row>37</xdr:row>
      <xdr:rowOff>168747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9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153524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48516</xdr:rowOff>
    </xdr:from>
    <xdr:to>
      <xdr:col>15</xdr:col>
      <xdr:colOff>101600</xdr:colOff>
      <xdr:row>37</xdr:row>
      <xdr:rowOff>150116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134893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10,069
9,976
176.06
8,308,874
7,835,803
234,672
3,863,550
4,774,083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136639</xdr:rowOff>
    </xdr:from>
    <xdr:to>
      <xdr:col>24</xdr:col>
      <xdr:colOff>63500</xdr:colOff>
      <xdr:row>36</xdr:row>
      <xdr:rowOff>22034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7389"/>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22034</xdr:rowOff>
    </xdr:from>
    <xdr:to>
      <xdr:col>19</xdr:col>
      <xdr:colOff>177800</xdr:colOff>
      <xdr:row>36</xdr:row>
      <xdr:rowOff>63817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4234"/>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63817</xdr:rowOff>
    </xdr:from>
    <xdr:to>
      <xdr:col>15</xdr:col>
      <xdr:colOff>50800</xdr:colOff>
      <xdr:row>36</xdr:row>
      <xdr:rowOff>124066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6017"/>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124066</xdr:rowOff>
    </xdr:from>
    <xdr:to>
      <xdr:col>10</xdr:col>
      <xdr:colOff>114300</xdr:colOff>
      <xdr:row>37</xdr:row>
      <xdr:rowOff>64669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6266"/>
          <a:ext cx="8890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85839</xdr:rowOff>
    </xdr:from>
    <xdr:to>
      <xdr:col>24</xdr:col>
      <xdr:colOff>114300</xdr:colOff>
      <xdr:row>36</xdr:row>
      <xdr:rowOff>15989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64266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142684</xdr:rowOff>
    </xdr:from>
    <xdr:to>
      <xdr:col>20</xdr:col>
      <xdr:colOff>38100</xdr:colOff>
      <xdr:row>36</xdr:row>
      <xdr:rowOff>72834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63961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13017</xdr:rowOff>
    </xdr:from>
    <xdr:to>
      <xdr:col>15</xdr:col>
      <xdr:colOff>101600</xdr:colOff>
      <xdr:row>36</xdr:row>
      <xdr:rowOff>114617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105744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73266</xdr:rowOff>
    </xdr:from>
    <xdr:to>
      <xdr:col>10</xdr:col>
      <xdr:colOff>165100</xdr:colOff>
      <xdr:row>37</xdr:row>
      <xdr:rowOff>3416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165993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13869</xdr:rowOff>
    </xdr:from>
    <xdr:to>
      <xdr:col>6</xdr:col>
      <xdr:colOff>38100</xdr:colOff>
      <xdr:row>37</xdr:row>
      <xdr:rowOff>115469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106596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165581</xdr:rowOff>
    </xdr:from>
    <xdr:to>
      <xdr:col>24</xdr:col>
      <xdr:colOff>63500</xdr:colOff>
      <xdr:row>56</xdr:row>
      <xdr:rowOff>140664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95331"/>
          <a:ext cx="8382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134975</xdr:rowOff>
    </xdr:from>
    <xdr:to>
      <xdr:col>19</xdr:col>
      <xdr:colOff>177800</xdr:colOff>
      <xdr:row>56</xdr:row>
      <xdr:rowOff>140664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36175"/>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134975</xdr:rowOff>
    </xdr:from>
    <xdr:to>
      <xdr:col>15</xdr:col>
      <xdr:colOff>50800</xdr:colOff>
      <xdr:row>56</xdr:row>
      <xdr:rowOff>143895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6175"/>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143895</xdr:rowOff>
    </xdr:from>
    <xdr:to>
      <xdr:col>10</xdr:col>
      <xdr:colOff>114300</xdr:colOff>
      <xdr:row>57</xdr:row>
      <xdr:rowOff>29683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45095"/>
          <a:ext cx="889000" cy="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114781</xdr:rowOff>
    </xdr:from>
    <xdr:to>
      <xdr:col>24</xdr:col>
      <xdr:colOff>114300</xdr:colOff>
      <xdr:row>56</xdr:row>
      <xdr:rowOff>44931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137658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9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89864</xdr:rowOff>
    </xdr:from>
    <xdr:to>
      <xdr:col>20</xdr:col>
      <xdr:colOff>38100</xdr:colOff>
      <xdr:row>57</xdr:row>
      <xdr:rowOff>20014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36541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6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84175</xdr:rowOff>
    </xdr:from>
    <xdr:to>
      <xdr:col>15</xdr:col>
      <xdr:colOff>101600</xdr:colOff>
      <xdr:row>57</xdr:row>
      <xdr:rowOff>14325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30852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6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93095</xdr:rowOff>
    </xdr:from>
    <xdr:to>
      <xdr:col>10</xdr:col>
      <xdr:colOff>165100</xdr:colOff>
      <xdr:row>57</xdr:row>
      <xdr:rowOff>23245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39772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150333</xdr:rowOff>
    </xdr:from>
    <xdr:to>
      <xdr:col>6</xdr:col>
      <xdr:colOff>38100</xdr:colOff>
      <xdr:row>57</xdr:row>
      <xdr:rowOff>80483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71610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159513</xdr:rowOff>
    </xdr:from>
    <xdr:to>
      <xdr:col>24</xdr:col>
      <xdr:colOff>63500</xdr:colOff>
      <xdr:row>78</xdr:row>
      <xdr:rowOff>163474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32613"/>
          <a:ext cx="8382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159513</xdr:rowOff>
    </xdr:from>
    <xdr:to>
      <xdr:col>19</xdr:col>
      <xdr:colOff>177800</xdr:colOff>
      <xdr:row>78</xdr:row>
      <xdr:rowOff>168351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2613"/>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160274</xdr:rowOff>
    </xdr:from>
    <xdr:to>
      <xdr:col>15</xdr:col>
      <xdr:colOff>50800</xdr:colOff>
      <xdr:row>78</xdr:row>
      <xdr:rowOff>168351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337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160274</xdr:rowOff>
    </xdr:from>
    <xdr:to>
      <xdr:col>10</xdr:col>
      <xdr:colOff>114300</xdr:colOff>
      <xdr:row>78</xdr:row>
      <xdr:rowOff>160807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3337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112674</xdr:rowOff>
    </xdr:from>
    <xdr:to>
      <xdr:col>24</xdr:col>
      <xdr:colOff>114300</xdr:colOff>
      <xdr:row>79</xdr:row>
      <xdr:rowOff>42824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27601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108713</xdr:rowOff>
    </xdr:from>
    <xdr:to>
      <xdr:col>20</xdr:col>
      <xdr:colOff>38100</xdr:colOff>
      <xdr:row>79</xdr:row>
      <xdr:rowOff>38863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29990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117551</xdr:rowOff>
    </xdr:from>
    <xdr:to>
      <xdr:col>15</xdr:col>
      <xdr:colOff>101600</xdr:colOff>
      <xdr:row>79</xdr:row>
      <xdr:rowOff>47701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38828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109474</xdr:rowOff>
    </xdr:from>
    <xdr:to>
      <xdr:col>10</xdr:col>
      <xdr:colOff>165100</xdr:colOff>
      <xdr:row>79</xdr:row>
      <xdr:rowOff>39624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30751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110007</xdr:rowOff>
    </xdr:from>
    <xdr:to>
      <xdr:col>6</xdr:col>
      <xdr:colOff>38100</xdr:colOff>
      <xdr:row>79</xdr:row>
      <xdr:rowOff>40157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31284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98078</xdr:rowOff>
    </xdr:from>
    <xdr:to>
      <xdr:col>24</xdr:col>
      <xdr:colOff>63500</xdr:colOff>
      <xdr:row>96</xdr:row>
      <xdr:rowOff>63788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8582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143129</xdr:rowOff>
    </xdr:from>
    <xdr:to>
      <xdr:col>19</xdr:col>
      <xdr:colOff>177800</xdr:colOff>
      <xdr:row>96</xdr:row>
      <xdr:rowOff>63788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30879"/>
          <a:ext cx="889000" cy="9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143129</xdr:rowOff>
    </xdr:from>
    <xdr:to>
      <xdr:col>15</xdr:col>
      <xdr:colOff>50800</xdr:colOff>
      <xdr:row>97</xdr:row>
      <xdr:rowOff>66908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30879"/>
          <a:ext cx="889000" cy="26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66908</xdr:rowOff>
    </xdr:from>
    <xdr:to>
      <xdr:col>10</xdr:col>
      <xdr:colOff>114300</xdr:colOff>
      <xdr:row>98</xdr:row>
      <xdr:rowOff>23113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97558"/>
          <a:ext cx="889000" cy="12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47278</xdr:rowOff>
    </xdr:from>
    <xdr:to>
      <xdr:col>24</xdr:col>
      <xdr:colOff>114300</xdr:colOff>
      <xdr:row>95</xdr:row>
      <xdr:rowOff>148878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3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25705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1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12988</xdr:rowOff>
    </xdr:from>
    <xdr:to>
      <xdr:col>20</xdr:col>
      <xdr:colOff>38100</xdr:colOff>
      <xdr:row>96</xdr:row>
      <xdr:rowOff>114588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105715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92329</xdr:rowOff>
    </xdr:from>
    <xdr:to>
      <xdr:col>15</xdr:col>
      <xdr:colOff>101600</xdr:colOff>
      <xdr:row>96</xdr:row>
      <xdr:rowOff>22479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4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16108</xdr:rowOff>
    </xdr:from>
    <xdr:to>
      <xdr:col>10</xdr:col>
      <xdr:colOff>165100</xdr:colOff>
      <xdr:row>97</xdr:row>
      <xdr:rowOff>117708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4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108835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3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143763</xdr:rowOff>
    </xdr:from>
    <xdr:to>
      <xdr:col>6</xdr:col>
      <xdr:colOff>38100</xdr:colOff>
      <xdr:row>98</xdr:row>
      <xdr:rowOff>73913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65040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63759</xdr:rowOff>
    </xdr:from>
    <xdr:to>
      <xdr:col>55</xdr:col>
      <xdr:colOff>0</xdr:colOff>
      <xdr:row>37</xdr:row>
      <xdr:rowOff>109140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07409"/>
          <a:ext cx="838200" cy="4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63759</xdr:rowOff>
    </xdr:from>
    <xdr:to>
      <xdr:col>50</xdr:col>
      <xdr:colOff>114300</xdr:colOff>
      <xdr:row>37</xdr:row>
      <xdr:rowOff>134903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07409"/>
          <a:ext cx="889000" cy="7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56002</xdr:rowOff>
    </xdr:from>
    <xdr:to>
      <xdr:col>45</xdr:col>
      <xdr:colOff>177800</xdr:colOff>
      <xdr:row>37</xdr:row>
      <xdr:rowOff>134903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56752"/>
          <a:ext cx="889000" cy="42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56002</xdr:rowOff>
    </xdr:from>
    <xdr:to>
      <xdr:col>41</xdr:col>
      <xdr:colOff>50800</xdr:colOff>
      <xdr:row>37</xdr:row>
      <xdr:rowOff>75726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56752"/>
          <a:ext cx="889000" cy="3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58340</xdr:rowOff>
    </xdr:from>
    <xdr:to>
      <xdr:col>55</xdr:col>
      <xdr:colOff>50800</xdr:colOff>
      <xdr:row>37</xdr:row>
      <xdr:rowOff>159940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144717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12959</xdr:rowOff>
    </xdr:from>
    <xdr:to>
      <xdr:col>50</xdr:col>
      <xdr:colOff>165100</xdr:colOff>
      <xdr:row>37</xdr:row>
      <xdr:rowOff>114559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105686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84103</xdr:rowOff>
    </xdr:from>
    <xdr:to>
      <xdr:col>46</xdr:col>
      <xdr:colOff>38100</xdr:colOff>
      <xdr:row>38</xdr:row>
      <xdr:rowOff>14253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5380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5202</xdr:rowOff>
    </xdr:from>
    <xdr:to>
      <xdr:col>41</xdr:col>
      <xdr:colOff>101600</xdr:colOff>
      <xdr:row>35</xdr:row>
      <xdr:rowOff>106802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97929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9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24926</xdr:rowOff>
    </xdr:from>
    <xdr:to>
      <xdr:col>36</xdr:col>
      <xdr:colOff>165100</xdr:colOff>
      <xdr:row>37</xdr:row>
      <xdr:rowOff>126526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117653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47346</xdr:rowOff>
    </xdr:from>
    <xdr:to>
      <xdr:col>55</xdr:col>
      <xdr:colOff>0</xdr:colOff>
      <xdr:row>55</xdr:row>
      <xdr:rowOff>35588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305646"/>
          <a:ext cx="838200" cy="15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35588</xdr:rowOff>
    </xdr:from>
    <xdr:to>
      <xdr:col>50</xdr:col>
      <xdr:colOff>114300</xdr:colOff>
      <xdr:row>56</xdr:row>
      <xdr:rowOff>90696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65338"/>
          <a:ext cx="889000" cy="22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90696</xdr:rowOff>
    </xdr:from>
    <xdr:to>
      <xdr:col>45</xdr:col>
      <xdr:colOff>177800</xdr:colOff>
      <xdr:row>57</xdr:row>
      <xdr:rowOff>113750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91896"/>
          <a:ext cx="889000" cy="19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113750</xdr:rowOff>
    </xdr:from>
    <xdr:to>
      <xdr:col>41</xdr:col>
      <xdr:colOff>50800</xdr:colOff>
      <xdr:row>58</xdr:row>
      <xdr:rowOff>9318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86400"/>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167996</xdr:rowOff>
    </xdr:from>
    <xdr:to>
      <xdr:col>55</xdr:col>
      <xdr:colOff>50800</xdr:colOff>
      <xdr:row>54</xdr:row>
      <xdr:rowOff>98146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19423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0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156238</xdr:rowOff>
    </xdr:from>
    <xdr:to>
      <xdr:col>50</xdr:col>
      <xdr:colOff>165100</xdr:colOff>
      <xdr:row>55</xdr:row>
      <xdr:rowOff>86388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1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102915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18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39896</xdr:rowOff>
    </xdr:from>
    <xdr:to>
      <xdr:col>46</xdr:col>
      <xdr:colOff>38100</xdr:colOff>
      <xdr:row>56</xdr:row>
      <xdr:rowOff>141496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158023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1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62950</xdr:rowOff>
    </xdr:from>
    <xdr:to>
      <xdr:col>41</xdr:col>
      <xdr:colOff>101600</xdr:colOff>
      <xdr:row>57</xdr:row>
      <xdr:rowOff>164550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155677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2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129968</xdr:rowOff>
    </xdr:from>
    <xdr:to>
      <xdr:col>36</xdr:col>
      <xdr:colOff>165100</xdr:colOff>
      <xdr:row>58</xdr:row>
      <xdr:rowOff>60118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51245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9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115514</xdr:rowOff>
    </xdr:from>
    <xdr:to>
      <xdr:col>55</xdr:col>
      <xdr:colOff>0</xdr:colOff>
      <xdr:row>75</xdr:row>
      <xdr:rowOff>38567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459914"/>
          <a:ext cx="838200" cy="43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38567</xdr:rowOff>
    </xdr:from>
    <xdr:to>
      <xdr:col>50</xdr:col>
      <xdr:colOff>114300</xdr:colOff>
      <xdr:row>76</xdr:row>
      <xdr:rowOff>119943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897317"/>
          <a:ext cx="889000" cy="2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119943</xdr:rowOff>
    </xdr:from>
    <xdr:to>
      <xdr:col>45</xdr:col>
      <xdr:colOff>177800</xdr:colOff>
      <xdr:row>77</xdr:row>
      <xdr:rowOff>114114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150143"/>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114114</xdr:rowOff>
    </xdr:from>
    <xdr:to>
      <xdr:col>41</xdr:col>
      <xdr:colOff>50800</xdr:colOff>
      <xdr:row>78</xdr:row>
      <xdr:rowOff>11878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15764"/>
          <a:ext cx="8890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64714</xdr:rowOff>
    </xdr:from>
    <xdr:to>
      <xdr:col>55</xdr:col>
      <xdr:colOff>50800</xdr:colOff>
      <xdr:row>72</xdr:row>
      <xdr:rowOff>166314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4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87591</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26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159217</xdr:rowOff>
    </xdr:from>
    <xdr:to>
      <xdr:col>50</xdr:col>
      <xdr:colOff>165100</xdr:colOff>
      <xdr:row>75</xdr:row>
      <xdr:rowOff>89367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105894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6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69143</xdr:rowOff>
    </xdr:from>
    <xdr:to>
      <xdr:col>46</xdr:col>
      <xdr:colOff>38100</xdr:colOff>
      <xdr:row>76</xdr:row>
      <xdr:rowOff>170743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7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63314</xdr:rowOff>
    </xdr:from>
    <xdr:to>
      <xdr:col>41</xdr:col>
      <xdr:colOff>101600</xdr:colOff>
      <xdr:row>77</xdr:row>
      <xdr:rowOff>164914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156041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5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132528</xdr:rowOff>
    </xdr:from>
    <xdr:to>
      <xdr:col>36</xdr:col>
      <xdr:colOff>165100</xdr:colOff>
      <xdr:row>78</xdr:row>
      <xdr:rowOff>62678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53805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67949</xdr:rowOff>
    </xdr:from>
    <xdr:to>
      <xdr:col>55</xdr:col>
      <xdr:colOff>0</xdr:colOff>
      <xdr:row>97</xdr:row>
      <xdr:rowOff>27701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355699"/>
          <a:ext cx="838200" cy="3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67949</xdr:rowOff>
    </xdr:from>
    <xdr:to>
      <xdr:col>50</xdr:col>
      <xdr:colOff>114300</xdr:colOff>
      <xdr:row>96</xdr:row>
      <xdr:rowOff>3187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355699"/>
          <a:ext cx="889000" cy="10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3187</xdr:rowOff>
    </xdr:from>
    <xdr:to>
      <xdr:col>45</xdr:col>
      <xdr:colOff>177800</xdr:colOff>
      <xdr:row>96</xdr:row>
      <xdr:rowOff>144021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62387"/>
          <a:ext cx="889000" cy="14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144021</xdr:rowOff>
    </xdr:from>
    <xdr:to>
      <xdr:col>41</xdr:col>
      <xdr:colOff>50800</xdr:colOff>
      <xdr:row>97</xdr:row>
      <xdr:rowOff>29499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03221"/>
          <a:ext cx="889000" cy="5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148351</xdr:rowOff>
    </xdr:from>
    <xdr:to>
      <xdr:col>55</xdr:col>
      <xdr:colOff>50800</xdr:colOff>
      <xdr:row>97</xdr:row>
      <xdr:rowOff>78501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126778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17149</xdr:rowOff>
    </xdr:from>
    <xdr:to>
      <xdr:col>50</xdr:col>
      <xdr:colOff>165100</xdr:colOff>
      <xdr:row>95</xdr:row>
      <xdr:rowOff>118749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135276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08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123837</xdr:rowOff>
    </xdr:from>
    <xdr:to>
      <xdr:col>46</xdr:col>
      <xdr:colOff>38100</xdr:colOff>
      <xdr:row>96</xdr:row>
      <xdr:rowOff>53987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70514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93221</xdr:rowOff>
    </xdr:from>
    <xdr:to>
      <xdr:col>41</xdr:col>
      <xdr:colOff>101600</xdr:colOff>
      <xdr:row>97</xdr:row>
      <xdr:rowOff>23371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39898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150149</xdr:rowOff>
    </xdr:from>
    <xdr:to>
      <xdr:col>36</xdr:col>
      <xdr:colOff>165100</xdr:colOff>
      <xdr:row>97</xdr:row>
      <xdr:rowOff>80299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71426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111678</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26778"/>
          <a:ext cx="8382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115432</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0532"/>
          <a:ext cx="8890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166725</xdr:rowOff>
    </xdr:from>
    <xdr:to>
      <xdr:col>76</xdr:col>
      <xdr:colOff>114300</xdr:colOff>
      <xdr:row>38</xdr:row>
      <xdr:rowOff>115432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10375"/>
          <a:ext cx="889000" cy="12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166725</xdr:rowOff>
    </xdr:from>
    <xdr:to>
      <xdr:col>71</xdr:col>
      <xdr:colOff>177800</xdr:colOff>
      <xdr:row>38</xdr:row>
      <xdr:rowOff>76122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0375"/>
          <a:ext cx="8890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60878</xdr:rowOff>
    </xdr:from>
    <xdr:to>
      <xdr:col>85</xdr:col>
      <xdr:colOff>177800</xdr:colOff>
      <xdr:row>38</xdr:row>
      <xdr:rowOff>162478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64632</xdr:rowOff>
    </xdr:from>
    <xdr:to>
      <xdr:col>76</xdr:col>
      <xdr:colOff>165100</xdr:colOff>
      <xdr:row>38</xdr:row>
      <xdr:rowOff>166232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157359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115925</xdr:rowOff>
    </xdr:from>
    <xdr:to>
      <xdr:col>72</xdr:col>
      <xdr:colOff>38100</xdr:colOff>
      <xdr:row>38</xdr:row>
      <xdr:rowOff>46075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62602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25322</xdr:rowOff>
    </xdr:from>
    <xdr:to>
      <xdr:col>67</xdr:col>
      <xdr:colOff>101600</xdr:colOff>
      <xdr:row>38</xdr:row>
      <xdr:rowOff>126922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143449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123566</xdr:rowOff>
    </xdr:from>
    <xdr:to>
      <xdr:col>85</xdr:col>
      <xdr:colOff>127000</xdr:colOff>
      <xdr:row>77</xdr:row>
      <xdr:rowOff>143678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5216"/>
          <a:ext cx="8382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143678</xdr:rowOff>
    </xdr:from>
    <xdr:to>
      <xdr:col>81</xdr:col>
      <xdr:colOff>50800</xdr:colOff>
      <xdr:row>77</xdr:row>
      <xdr:rowOff>144889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45328"/>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144889</xdr:rowOff>
    </xdr:from>
    <xdr:to>
      <xdr:col>76</xdr:col>
      <xdr:colOff>114300</xdr:colOff>
      <xdr:row>77</xdr:row>
      <xdr:rowOff>147568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46539"/>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142475</xdr:rowOff>
    </xdr:from>
    <xdr:to>
      <xdr:col>71</xdr:col>
      <xdr:colOff>177800</xdr:colOff>
      <xdr:row>77</xdr:row>
      <xdr:rowOff>147568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44125"/>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72766</xdr:rowOff>
    </xdr:from>
    <xdr:to>
      <xdr:col>85</xdr:col>
      <xdr:colOff>177800</xdr:colOff>
      <xdr:row>78</xdr:row>
      <xdr:rowOff>2916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159143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92878</xdr:rowOff>
    </xdr:from>
    <xdr:to>
      <xdr:col>81</xdr:col>
      <xdr:colOff>101600</xdr:colOff>
      <xdr:row>78</xdr:row>
      <xdr:rowOff>23028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14155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8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94089</xdr:rowOff>
    </xdr:from>
    <xdr:to>
      <xdr:col>76</xdr:col>
      <xdr:colOff>165100</xdr:colOff>
      <xdr:row>78</xdr:row>
      <xdr:rowOff>24239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15366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96768</xdr:rowOff>
    </xdr:from>
    <xdr:to>
      <xdr:col>72</xdr:col>
      <xdr:colOff>38100</xdr:colOff>
      <xdr:row>78</xdr:row>
      <xdr:rowOff>26918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18045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91675</xdr:rowOff>
    </xdr:from>
    <xdr:to>
      <xdr:col>67</xdr:col>
      <xdr:colOff>101600</xdr:colOff>
      <xdr:row>78</xdr:row>
      <xdr:rowOff>21825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12952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24499</xdr:rowOff>
    </xdr:from>
    <xdr:to>
      <xdr:col>85</xdr:col>
      <xdr:colOff>127000</xdr:colOff>
      <xdr:row>98</xdr:row>
      <xdr:rowOff>132107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26599"/>
          <a:ext cx="838200" cy="10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28783</xdr:rowOff>
    </xdr:from>
    <xdr:to>
      <xdr:col>81</xdr:col>
      <xdr:colOff>50800</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30883"/>
          <a:ext cx="889000" cy="10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28783</xdr:rowOff>
    </xdr:from>
    <xdr:to>
      <xdr:col>76</xdr:col>
      <xdr:colOff>114300</xdr:colOff>
      <xdr:row>98</xdr:row>
      <xdr:rowOff>34846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30883"/>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34846</xdr:rowOff>
    </xdr:from>
    <xdr:to>
      <xdr:col>71</xdr:col>
      <xdr:colOff>177800</xdr:colOff>
      <xdr:row>98</xdr:row>
      <xdr:rowOff>107238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36946"/>
          <a:ext cx="889000" cy="7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145149</xdr:rowOff>
    </xdr:from>
    <xdr:to>
      <xdr:col>85</xdr:col>
      <xdr:colOff>177800</xdr:colOff>
      <xdr:row>98</xdr:row>
      <xdr:rowOff>75299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60076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81307</xdr:rowOff>
    </xdr:from>
    <xdr:to>
      <xdr:col>81</xdr:col>
      <xdr:colOff>101600</xdr:colOff>
      <xdr:row>99</xdr:row>
      <xdr:rowOff>11457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2584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149433</xdr:rowOff>
    </xdr:from>
    <xdr:to>
      <xdr:col>76</xdr:col>
      <xdr:colOff>165100</xdr:colOff>
      <xdr:row>98</xdr:row>
      <xdr:rowOff>79583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70710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155496</xdr:rowOff>
    </xdr:from>
    <xdr:to>
      <xdr:col>72</xdr:col>
      <xdr:colOff>38100</xdr:colOff>
      <xdr:row>98</xdr:row>
      <xdr:rowOff>85646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76773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56438</xdr:rowOff>
    </xdr:from>
    <xdr:to>
      <xdr:col>67</xdr:col>
      <xdr:colOff>101600</xdr:colOff>
      <xdr:row>98</xdr:row>
      <xdr:rowOff>158038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149165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5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87922</xdr:rowOff>
    </xdr:from>
    <xdr:to>
      <xdr:col>116</xdr:col>
      <xdr:colOff>63500</xdr:colOff>
      <xdr:row>36</xdr:row>
      <xdr:rowOff>135585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5917222"/>
          <a:ext cx="838200" cy="3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87922</xdr:rowOff>
    </xdr:from>
    <xdr:to>
      <xdr:col>111</xdr:col>
      <xdr:colOff>177800</xdr:colOff>
      <xdr:row>36</xdr:row>
      <xdr:rowOff>155054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917222"/>
          <a:ext cx="889000" cy="4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155054</xdr:rowOff>
    </xdr:from>
    <xdr:to>
      <xdr:col>107</xdr:col>
      <xdr:colOff>50800</xdr:colOff>
      <xdr:row>38</xdr:row>
      <xdr:rowOff>23076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327254"/>
          <a:ext cx="889000" cy="2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23076</xdr:rowOff>
    </xdr:from>
    <xdr:to>
      <xdr:col>102</xdr:col>
      <xdr:colOff>114300</xdr:colOff>
      <xdr:row>38</xdr:row>
      <xdr:rowOff>35878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53817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84785</xdr:rowOff>
    </xdr:from>
    <xdr:to>
      <xdr:col>116</xdr:col>
      <xdr:colOff>114300</xdr:colOff>
      <xdr:row>37</xdr:row>
      <xdr:rowOff>14935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107662</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1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37122</xdr:rowOff>
    </xdr:from>
    <xdr:to>
      <xdr:col>112</xdr:col>
      <xdr:colOff>38100</xdr:colOff>
      <xdr:row>34</xdr:row>
      <xdr:rowOff>138722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8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155249</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56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104254</xdr:rowOff>
    </xdr:from>
    <xdr:to>
      <xdr:col>107</xdr:col>
      <xdr:colOff>101600</xdr:colOff>
      <xdr:row>37</xdr:row>
      <xdr:rowOff>34404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2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50931</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60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143726</xdr:rowOff>
    </xdr:from>
    <xdr:to>
      <xdr:col>102</xdr:col>
      <xdr:colOff>165100</xdr:colOff>
      <xdr:row>38</xdr:row>
      <xdr:rowOff>73876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90403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26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103205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7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17399</xdr:rowOff>
    </xdr:from>
    <xdr:to>
      <xdr:col>116</xdr:col>
      <xdr:colOff>63500</xdr:colOff>
      <xdr:row>58</xdr:row>
      <xdr:rowOff>25204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61499"/>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17399</xdr:rowOff>
    </xdr:from>
    <xdr:to>
      <xdr:col>111</xdr:col>
      <xdr:colOff>177800</xdr:colOff>
      <xdr:row>58</xdr:row>
      <xdr:rowOff>27000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614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27000</xdr:rowOff>
    </xdr:from>
    <xdr:to>
      <xdr:col>107</xdr:col>
      <xdr:colOff>50800</xdr:colOff>
      <xdr:row>58</xdr:row>
      <xdr:rowOff>51657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71100"/>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51657</xdr:rowOff>
    </xdr:from>
    <xdr:to>
      <xdr:col>102</xdr:col>
      <xdr:colOff>114300</xdr:colOff>
      <xdr:row>58</xdr:row>
      <xdr:rowOff>64327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95757"/>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160792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145854</xdr:rowOff>
    </xdr:from>
    <xdr:to>
      <xdr:col>116</xdr:col>
      <xdr:colOff>114300</xdr:colOff>
      <xdr:row>58</xdr:row>
      <xdr:rowOff>76004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168731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6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138049</xdr:rowOff>
    </xdr:from>
    <xdr:to>
      <xdr:col>112</xdr:col>
      <xdr:colOff>38100</xdr:colOff>
      <xdr:row>58</xdr:row>
      <xdr:rowOff>68199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84726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68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147650</xdr:rowOff>
    </xdr:from>
    <xdr:to>
      <xdr:col>107</xdr:col>
      <xdr:colOff>101600</xdr:colOff>
      <xdr:row>58</xdr:row>
      <xdr:rowOff>77800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94327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6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857</xdr:rowOff>
    </xdr:from>
    <xdr:to>
      <xdr:col>102</xdr:col>
      <xdr:colOff>165100</xdr:colOff>
      <xdr:row>58</xdr:row>
      <xdr:rowOff>102457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118984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2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13527</xdr:rowOff>
    </xdr:from>
    <xdr:to>
      <xdr:col>98</xdr:col>
      <xdr:colOff>38100</xdr:colOff>
      <xdr:row>58</xdr:row>
      <xdr:rowOff>115127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131654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35120</xdr:rowOff>
    </xdr:from>
    <xdr:to>
      <xdr:col>116</xdr:col>
      <xdr:colOff>63500</xdr:colOff>
      <xdr:row>78</xdr:row>
      <xdr:rowOff>87013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08220"/>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84607</xdr:rowOff>
    </xdr:from>
    <xdr:to>
      <xdr:col>111</xdr:col>
      <xdr:colOff>177800</xdr:colOff>
      <xdr:row>78</xdr:row>
      <xdr:rowOff>87013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57707"/>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83214</xdr:rowOff>
    </xdr:from>
    <xdr:to>
      <xdr:col>107</xdr:col>
      <xdr:colOff>50800</xdr:colOff>
      <xdr:row>78</xdr:row>
      <xdr:rowOff>84607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56314"/>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83214</xdr:rowOff>
    </xdr:from>
    <xdr:to>
      <xdr:col>102</xdr:col>
      <xdr:colOff>114300</xdr:colOff>
      <xdr:row>78</xdr:row>
      <xdr:rowOff>99803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56314"/>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155770</xdr:rowOff>
    </xdr:from>
    <xdr:to>
      <xdr:col>116</xdr:col>
      <xdr:colOff>114300</xdr:colOff>
      <xdr:row>78</xdr:row>
      <xdr:rowOff>85920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134197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36213</xdr:rowOff>
    </xdr:from>
    <xdr:to>
      <xdr:col>112</xdr:col>
      <xdr:colOff>38100</xdr:colOff>
      <xdr:row>78</xdr:row>
      <xdr:rowOff>137813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128940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0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33807</xdr:rowOff>
    </xdr:from>
    <xdr:to>
      <xdr:col>107</xdr:col>
      <xdr:colOff>101600</xdr:colOff>
      <xdr:row>78</xdr:row>
      <xdr:rowOff>135407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126534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9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32414</xdr:rowOff>
    </xdr:from>
    <xdr:to>
      <xdr:col>102</xdr:col>
      <xdr:colOff>165100</xdr:colOff>
      <xdr:row>78</xdr:row>
      <xdr:rowOff>134014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125141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9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49003</xdr:rowOff>
    </xdr:from>
    <xdr:to>
      <xdr:col>98</xdr:col>
      <xdr:colOff>38100</xdr:colOff>
      <xdr:row>78</xdr:row>
      <xdr:rowOff>150603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141730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1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物件費は住民一人当たり</a:t>
          </a:r>
          <a:r>
            <a:rPr kumimoji="1" lang="en-US" altLang="ja-JP" sz="1100" baseline="0">
              <a:solidFill>
                <a:schemeClr val="dk1"/>
              </a:solidFill>
              <a:effectLst/>
              <a:latin typeface="+mn-lt"/>
              <a:ea typeface="+mn-ea"/>
              <a:cs typeface="+mn-cs"/>
            </a:rPr>
            <a:t>148,207</a:t>
          </a:r>
          <a:r>
            <a:rPr kumimoji="1" lang="ja-JP" altLang="en-US" sz="1100" baseline="0">
              <a:solidFill>
                <a:schemeClr val="dk1"/>
              </a:solidFill>
              <a:effectLst/>
              <a:latin typeface="+mn-lt"/>
              <a:ea typeface="+mn-ea"/>
              <a:cs typeface="+mn-cs"/>
            </a:rPr>
            <a:t>円、</a:t>
          </a:r>
          <a:r>
            <a:rPr kumimoji="1" lang="ja-JP" altLang="ja-JP" sz="1100" baseline="0">
              <a:solidFill>
                <a:schemeClr val="dk1"/>
              </a:solidFill>
              <a:effectLst/>
              <a:latin typeface="+mn-lt"/>
              <a:ea typeface="+mn-ea"/>
              <a:cs typeface="+mn-cs"/>
            </a:rPr>
            <a:t>普通建設事業費は住民一人当たり</a:t>
          </a:r>
          <a:r>
            <a:rPr kumimoji="1" lang="en-US" altLang="ja-JP" sz="1100" baseline="0">
              <a:solidFill>
                <a:schemeClr val="dk1"/>
              </a:solidFill>
              <a:effectLst/>
              <a:latin typeface="+mn-lt"/>
              <a:ea typeface="+mn-ea"/>
              <a:cs typeface="+mn-cs"/>
            </a:rPr>
            <a:t>224,240</a:t>
          </a:r>
          <a:r>
            <a:rPr kumimoji="1" lang="ja-JP" altLang="ja-JP" sz="1100" baseline="0">
              <a:solidFill>
                <a:schemeClr val="dk1"/>
              </a:solidFill>
              <a:effectLst/>
              <a:latin typeface="+mn-lt"/>
              <a:ea typeface="+mn-ea"/>
              <a:cs typeface="+mn-cs"/>
            </a:rPr>
            <a:t>円となっており、類似団体と比較して</a:t>
          </a:r>
          <a:r>
            <a:rPr kumimoji="1" lang="ja-JP" altLang="en-US" sz="1100" baseline="0">
              <a:solidFill>
                <a:schemeClr val="dk1"/>
              </a:solidFill>
              <a:effectLst/>
              <a:latin typeface="+mn-lt"/>
              <a:ea typeface="+mn-ea"/>
              <a:cs typeface="+mn-cs"/>
            </a:rPr>
            <a:t>いずれも</a:t>
          </a:r>
          <a:r>
            <a:rPr kumimoji="1" lang="ja-JP" altLang="ja-JP" sz="1100" baseline="0">
              <a:solidFill>
                <a:schemeClr val="dk1"/>
              </a:solidFill>
              <a:effectLst/>
              <a:latin typeface="+mn-lt"/>
              <a:ea typeface="+mn-ea"/>
              <a:cs typeface="+mn-cs"/>
            </a:rPr>
            <a:t>一人当たりのコストが高い状況となっている。これは、新庁舎建設事業の増加等によるものである。</a:t>
          </a:r>
          <a:endParaRPr lang="ja-JP" altLang="ja-JP" sz="1400">
            <a:effectLst/>
          </a:endParaRPr>
        </a:p>
        <a:p>
          <a:r>
            <a:rPr kumimoji="1" lang="ja-JP" altLang="en-US" sz="1100" baseline="0">
              <a:solidFill>
                <a:schemeClr val="dk1"/>
              </a:solidFill>
              <a:effectLst/>
              <a:latin typeface="+mn-lt"/>
              <a:ea typeface="+mn-ea"/>
              <a:cs typeface="+mn-cs"/>
            </a:rPr>
            <a:t>人件費は会計年度任用職員等の人件費増加によるもので、今後は正職員も含め増額となる見通しであるため、引き続き適正化に努める。</a:t>
          </a:r>
          <a:endParaRPr lang="ja-JP" altLang="ja-JP" sz="1400">
            <a:effectLst/>
          </a:endParaRPr>
        </a:p>
        <a:p>
          <a:r>
            <a:rPr kumimoji="1" lang="ja-JP" altLang="ja-JP" sz="1100" baseline="0">
              <a:solidFill>
                <a:schemeClr val="dk1"/>
              </a:solidFill>
              <a:effectLst/>
              <a:latin typeface="+mn-lt"/>
              <a:ea typeface="+mn-ea"/>
              <a:cs typeface="+mn-cs"/>
            </a:rPr>
            <a:t>積立金は住民一人当たり</a:t>
          </a:r>
          <a:r>
            <a:rPr kumimoji="1" lang="en-US" altLang="ja-JP" sz="1100" baseline="0">
              <a:solidFill>
                <a:schemeClr val="dk1"/>
              </a:solidFill>
              <a:effectLst/>
              <a:latin typeface="+mn-lt"/>
              <a:ea typeface="+mn-ea"/>
              <a:cs typeface="+mn-cs"/>
            </a:rPr>
            <a:t>25,197</a:t>
          </a:r>
          <a:r>
            <a:rPr kumimoji="1" lang="ja-JP" altLang="ja-JP" sz="1100" baseline="0">
              <a:solidFill>
                <a:schemeClr val="dk1"/>
              </a:solidFill>
              <a:effectLst/>
              <a:latin typeface="+mn-lt"/>
              <a:ea typeface="+mn-ea"/>
              <a:cs typeface="+mn-cs"/>
            </a:rPr>
            <a:t>円となっており、類似団体と比較して一人当たりのコスト</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低</a:t>
          </a:r>
          <a:r>
            <a:rPr kumimoji="1" lang="ja-JP" altLang="en-US" sz="1100" baseline="0">
              <a:solidFill>
                <a:schemeClr val="dk1"/>
              </a:solidFill>
              <a:effectLst/>
              <a:latin typeface="+mn-lt"/>
              <a:ea typeface="+mn-ea"/>
              <a:cs typeface="+mn-cs"/>
            </a:rPr>
            <a:t>いものの増加となった。</a:t>
          </a:r>
          <a:r>
            <a:rPr kumimoji="1" lang="ja-JP" altLang="ja-JP" sz="1100" baseline="0">
              <a:solidFill>
                <a:schemeClr val="dk1"/>
              </a:solidFill>
              <a:effectLst/>
              <a:latin typeface="+mn-lt"/>
              <a:ea typeface="+mn-ea"/>
              <a:cs typeface="+mn-cs"/>
            </a:rPr>
            <a:t>これは、</a:t>
          </a:r>
          <a:r>
            <a:rPr kumimoji="1" lang="ja-JP" altLang="en-US" sz="1100" baseline="0">
              <a:solidFill>
                <a:schemeClr val="dk1"/>
              </a:solidFill>
              <a:effectLst/>
              <a:latin typeface="+mn-lt"/>
              <a:ea typeface="+mn-ea"/>
              <a:cs typeface="+mn-cs"/>
            </a:rPr>
            <a:t>義務教育施設整備基金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地域福祉基金等</a:t>
          </a:r>
          <a:r>
            <a:rPr kumimoji="1" lang="ja-JP" altLang="ja-JP" sz="1100" baseline="0">
              <a:solidFill>
                <a:schemeClr val="dk1"/>
              </a:solidFill>
              <a:effectLst/>
              <a:latin typeface="+mn-lt"/>
              <a:ea typeface="+mn-ea"/>
              <a:cs typeface="+mn-cs"/>
            </a:rPr>
            <a:t>への原資積立が</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10,069
9,976
176.06
8,308,874
7,835,803
234,672
3,863,550
4,774,083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109410</xdr:rowOff>
    </xdr:from>
    <xdr:to>
      <xdr:col>24</xdr:col>
      <xdr:colOff>63500</xdr:colOff>
      <xdr:row>35</xdr:row>
      <xdr:rowOff>138557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0160"/>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109410</xdr:rowOff>
    </xdr:from>
    <xdr:to>
      <xdr:col>19</xdr:col>
      <xdr:colOff>177800</xdr:colOff>
      <xdr:row>35</xdr:row>
      <xdr:rowOff>169990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0160"/>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169990</xdr:rowOff>
    </xdr:from>
    <xdr:to>
      <xdr:col>15</xdr:col>
      <xdr:colOff>50800</xdr:colOff>
      <xdr:row>36</xdr:row>
      <xdr:rowOff>14541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0740"/>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14541</xdr:rowOff>
    </xdr:from>
    <xdr:to>
      <xdr:col>10</xdr:col>
      <xdr:colOff>114300</xdr:colOff>
      <xdr:row>36</xdr:row>
      <xdr:rowOff>23495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6741"/>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87757</xdr:rowOff>
    </xdr:from>
    <xdr:to>
      <xdr:col>24</xdr:col>
      <xdr:colOff>114300</xdr:colOff>
      <xdr:row>36</xdr:row>
      <xdr:rowOff>17907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110634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58610</xdr:rowOff>
    </xdr:from>
    <xdr:to>
      <xdr:col>20</xdr:col>
      <xdr:colOff>38100</xdr:colOff>
      <xdr:row>35</xdr:row>
      <xdr:rowOff>160210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119190</xdr:rowOff>
    </xdr:from>
    <xdr:to>
      <xdr:col>15</xdr:col>
      <xdr:colOff>101600</xdr:colOff>
      <xdr:row>36</xdr:row>
      <xdr:rowOff>49340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135191</xdr:rowOff>
    </xdr:from>
    <xdr:to>
      <xdr:col>10</xdr:col>
      <xdr:colOff>165100</xdr:colOff>
      <xdr:row>36</xdr:row>
      <xdr:rowOff>65341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81868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1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144145</xdr:rowOff>
    </xdr:from>
    <xdr:to>
      <xdr:col>6</xdr:col>
      <xdr:colOff>38100</xdr:colOff>
      <xdr:row>36</xdr:row>
      <xdr:rowOff>74295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65422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88856</xdr:rowOff>
    </xdr:from>
    <xdr:to>
      <xdr:col>24</xdr:col>
      <xdr:colOff>63500</xdr:colOff>
      <xdr:row>55</xdr:row>
      <xdr:rowOff>130308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004256"/>
          <a:ext cx="838200" cy="55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130308</xdr:rowOff>
    </xdr:from>
    <xdr:to>
      <xdr:col>19</xdr:col>
      <xdr:colOff>177800</xdr:colOff>
      <xdr:row>55</xdr:row>
      <xdr:rowOff>170028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60058"/>
          <a:ext cx="889000" cy="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137978</xdr:rowOff>
    </xdr:from>
    <xdr:to>
      <xdr:col>15</xdr:col>
      <xdr:colOff>50800</xdr:colOff>
      <xdr:row>55</xdr:row>
      <xdr:rowOff>170028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96278"/>
          <a:ext cx="889000" cy="20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137978</xdr:rowOff>
    </xdr:from>
    <xdr:to>
      <xdr:col>10</xdr:col>
      <xdr:colOff>114300</xdr:colOff>
      <xdr:row>57</xdr:row>
      <xdr:rowOff>91801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96278"/>
          <a:ext cx="889000" cy="4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38056</xdr:rowOff>
    </xdr:from>
    <xdr:to>
      <xdr:col>24</xdr:col>
      <xdr:colOff>114300</xdr:colOff>
      <xdr:row>52</xdr:row>
      <xdr:rowOff>139656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9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60933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8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79508</xdr:rowOff>
    </xdr:from>
    <xdr:to>
      <xdr:col>20</xdr:col>
      <xdr:colOff>38100</xdr:colOff>
      <xdr:row>56</xdr:row>
      <xdr:rowOff>9658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26185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119228</xdr:rowOff>
    </xdr:from>
    <xdr:to>
      <xdr:col>15</xdr:col>
      <xdr:colOff>101600</xdr:colOff>
      <xdr:row>56</xdr:row>
      <xdr:rowOff>49378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65905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87178</xdr:rowOff>
    </xdr:from>
    <xdr:to>
      <xdr:col>10</xdr:col>
      <xdr:colOff>165100</xdr:colOff>
      <xdr:row>55</xdr:row>
      <xdr:rowOff>17328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3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41001</xdr:rowOff>
    </xdr:from>
    <xdr:to>
      <xdr:col>6</xdr:col>
      <xdr:colOff>38100</xdr:colOff>
      <xdr:row>57</xdr:row>
      <xdr:rowOff>142601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133728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136434</xdr:rowOff>
    </xdr:from>
    <xdr:to>
      <xdr:col>24</xdr:col>
      <xdr:colOff>63500</xdr:colOff>
      <xdr:row>77</xdr:row>
      <xdr:rowOff>118070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66634"/>
          <a:ext cx="838200" cy="1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85968</xdr:rowOff>
    </xdr:from>
    <xdr:to>
      <xdr:col>19</xdr:col>
      <xdr:colOff>177800</xdr:colOff>
      <xdr:row>77</xdr:row>
      <xdr:rowOff>118070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87618"/>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85968</xdr:rowOff>
    </xdr:from>
    <xdr:to>
      <xdr:col>15</xdr:col>
      <xdr:colOff>50800</xdr:colOff>
      <xdr:row>78</xdr:row>
      <xdr:rowOff>37734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7618"/>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37734</xdr:rowOff>
    </xdr:from>
    <xdr:to>
      <xdr:col>10</xdr:col>
      <xdr:colOff>114300</xdr:colOff>
      <xdr:row>78</xdr:row>
      <xdr:rowOff>139069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0834"/>
          <a:ext cx="889000" cy="10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85634</xdr:rowOff>
    </xdr:from>
    <xdr:to>
      <xdr:col>24</xdr:col>
      <xdr:colOff>114300</xdr:colOff>
      <xdr:row>77</xdr:row>
      <xdr:rowOff>15784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64061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67270</xdr:rowOff>
    </xdr:from>
    <xdr:to>
      <xdr:col>20</xdr:col>
      <xdr:colOff>38100</xdr:colOff>
      <xdr:row>77</xdr:row>
      <xdr:rowOff>168870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159997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35168</xdr:rowOff>
    </xdr:from>
    <xdr:to>
      <xdr:col>15</xdr:col>
      <xdr:colOff>101600</xdr:colOff>
      <xdr:row>77</xdr:row>
      <xdr:rowOff>136768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127895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158384</xdr:rowOff>
    </xdr:from>
    <xdr:to>
      <xdr:col>10</xdr:col>
      <xdr:colOff>165100</xdr:colOff>
      <xdr:row>78</xdr:row>
      <xdr:rowOff>88534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79661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88269</xdr:rowOff>
    </xdr:from>
    <xdr:to>
      <xdr:col>6</xdr:col>
      <xdr:colOff>38100</xdr:colOff>
      <xdr:row>79</xdr:row>
      <xdr:rowOff>18419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9546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24626</xdr:rowOff>
    </xdr:from>
    <xdr:to>
      <xdr:col>24</xdr:col>
      <xdr:colOff>63500</xdr:colOff>
      <xdr:row>97</xdr:row>
      <xdr:rowOff>123633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55276"/>
          <a:ext cx="838200" cy="9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24626</xdr:rowOff>
    </xdr:from>
    <xdr:to>
      <xdr:col>19</xdr:col>
      <xdr:colOff>177800</xdr:colOff>
      <xdr:row>97</xdr:row>
      <xdr:rowOff>137513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55276"/>
          <a:ext cx="889000" cy="1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137513</xdr:rowOff>
    </xdr:from>
    <xdr:to>
      <xdr:col>15</xdr:col>
      <xdr:colOff>50800</xdr:colOff>
      <xdr:row>98</xdr:row>
      <xdr:rowOff>160525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68163"/>
          <a:ext cx="8890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119039</xdr:rowOff>
    </xdr:from>
    <xdr:to>
      <xdr:col>10</xdr:col>
      <xdr:colOff>114300</xdr:colOff>
      <xdr:row>98</xdr:row>
      <xdr:rowOff>160525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49689"/>
          <a:ext cx="889000" cy="2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72833</xdr:rowOff>
    </xdr:from>
    <xdr:to>
      <xdr:col>24</xdr:col>
      <xdr:colOff>114300</xdr:colOff>
      <xdr:row>98</xdr:row>
      <xdr:rowOff>2983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0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51260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8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145276</xdr:rowOff>
    </xdr:from>
    <xdr:to>
      <xdr:col>20</xdr:col>
      <xdr:colOff>38100</xdr:colOff>
      <xdr:row>97</xdr:row>
      <xdr:rowOff>75426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91953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86713</xdr:rowOff>
    </xdr:from>
    <xdr:to>
      <xdr:col>15</xdr:col>
      <xdr:colOff>101600</xdr:colOff>
      <xdr:row>98</xdr:row>
      <xdr:rowOff>16863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1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109725</xdr:rowOff>
    </xdr:from>
    <xdr:to>
      <xdr:col>10</xdr:col>
      <xdr:colOff>165100</xdr:colOff>
      <xdr:row>99</xdr:row>
      <xdr:rowOff>39875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31002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68239</xdr:rowOff>
    </xdr:from>
    <xdr:to>
      <xdr:col>6</xdr:col>
      <xdr:colOff>38100</xdr:colOff>
      <xdr:row>97</xdr:row>
      <xdr:rowOff>169839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14916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113356</xdr:rowOff>
    </xdr:from>
    <xdr:to>
      <xdr:col>55</xdr:col>
      <xdr:colOff>0</xdr:colOff>
      <xdr:row>57</xdr:row>
      <xdr:rowOff>134666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86006"/>
          <a:ext cx="8382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113356</xdr:rowOff>
    </xdr:from>
    <xdr:to>
      <xdr:col>50</xdr:col>
      <xdr:colOff>114300</xdr:colOff>
      <xdr:row>57</xdr:row>
      <xdr:rowOff>145524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86006"/>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145524</xdr:rowOff>
    </xdr:from>
    <xdr:to>
      <xdr:col>45</xdr:col>
      <xdr:colOff>177800</xdr:colOff>
      <xdr:row>57</xdr:row>
      <xdr:rowOff>170007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18174"/>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170007</xdr:rowOff>
    </xdr:from>
    <xdr:to>
      <xdr:col>41</xdr:col>
      <xdr:colOff>50800</xdr:colOff>
      <xdr:row>58</xdr:row>
      <xdr:rowOff>22168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42657"/>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83866</xdr:rowOff>
    </xdr:from>
    <xdr:to>
      <xdr:col>55</xdr:col>
      <xdr:colOff>50800</xdr:colOff>
      <xdr:row>58</xdr:row>
      <xdr:rowOff>14016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62556</xdr:rowOff>
    </xdr:from>
    <xdr:to>
      <xdr:col>50</xdr:col>
      <xdr:colOff>165100</xdr:colOff>
      <xdr:row>57</xdr:row>
      <xdr:rowOff>164156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94724</xdr:rowOff>
    </xdr:from>
    <xdr:to>
      <xdr:col>46</xdr:col>
      <xdr:colOff>38100</xdr:colOff>
      <xdr:row>58</xdr:row>
      <xdr:rowOff>24874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119207</xdr:rowOff>
    </xdr:from>
    <xdr:to>
      <xdr:col>41</xdr:col>
      <xdr:colOff>101600</xdr:colOff>
      <xdr:row>58</xdr:row>
      <xdr:rowOff>49357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40484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142818</xdr:rowOff>
    </xdr:from>
    <xdr:to>
      <xdr:col>36</xdr:col>
      <xdr:colOff>165100</xdr:colOff>
      <xdr:row>58</xdr:row>
      <xdr:rowOff>72968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98444</xdr:rowOff>
    </xdr:from>
    <xdr:to>
      <xdr:col>55</xdr:col>
      <xdr:colOff>0</xdr:colOff>
      <xdr:row>78</xdr:row>
      <xdr:rowOff>118898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71544"/>
          <a:ext cx="8382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98444</xdr:rowOff>
    </xdr:from>
    <xdr:to>
      <xdr:col>50</xdr:col>
      <xdr:colOff>114300</xdr:colOff>
      <xdr:row>78</xdr:row>
      <xdr:rowOff>113912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71544"/>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51265</xdr:rowOff>
    </xdr:from>
    <xdr:to>
      <xdr:col>45</xdr:col>
      <xdr:colOff>177800</xdr:colOff>
      <xdr:row>78</xdr:row>
      <xdr:rowOff>113912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24365"/>
          <a:ext cx="889000" cy="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51265</xdr:rowOff>
    </xdr:from>
    <xdr:to>
      <xdr:col>41</xdr:col>
      <xdr:colOff>50800</xdr:colOff>
      <xdr:row>78</xdr:row>
      <xdr:rowOff>147450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24365"/>
          <a:ext cx="889000" cy="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68098</xdr:rowOff>
    </xdr:from>
    <xdr:to>
      <xdr:col>55</xdr:col>
      <xdr:colOff>50800</xdr:colOff>
      <xdr:row>78</xdr:row>
      <xdr:rowOff>169698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154475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47644</xdr:rowOff>
    </xdr:from>
    <xdr:to>
      <xdr:col>50</xdr:col>
      <xdr:colOff>165100</xdr:colOff>
      <xdr:row>78</xdr:row>
      <xdr:rowOff>149244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140371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63112</xdr:rowOff>
    </xdr:from>
    <xdr:to>
      <xdr:col>46</xdr:col>
      <xdr:colOff>38100</xdr:colOff>
      <xdr:row>78</xdr:row>
      <xdr:rowOff>164712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155839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465</xdr:rowOff>
    </xdr:from>
    <xdr:to>
      <xdr:col>41</xdr:col>
      <xdr:colOff>101600</xdr:colOff>
      <xdr:row>78</xdr:row>
      <xdr:rowOff>102065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93192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96650</xdr:rowOff>
    </xdr:from>
    <xdr:to>
      <xdr:col>36</xdr:col>
      <xdr:colOff>165100</xdr:colOff>
      <xdr:row>79</xdr:row>
      <xdr:rowOff>26800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17927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130133</xdr:rowOff>
    </xdr:from>
    <xdr:to>
      <xdr:col>55</xdr:col>
      <xdr:colOff>0</xdr:colOff>
      <xdr:row>98</xdr:row>
      <xdr:rowOff>32711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60783"/>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130133</xdr:rowOff>
    </xdr:from>
    <xdr:to>
      <xdr:col>50</xdr:col>
      <xdr:colOff>114300</xdr:colOff>
      <xdr:row>97</xdr:row>
      <xdr:rowOff>167700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60783"/>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167700</xdr:rowOff>
    </xdr:from>
    <xdr:to>
      <xdr:col>45</xdr:col>
      <xdr:colOff>177800</xdr:colOff>
      <xdr:row>98</xdr:row>
      <xdr:rowOff>2285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9835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2285</xdr:rowOff>
    </xdr:from>
    <xdr:to>
      <xdr:col>41</xdr:col>
      <xdr:colOff>50800</xdr:colOff>
      <xdr:row>98</xdr:row>
      <xdr:rowOff>46126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04385"/>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153361</xdr:rowOff>
    </xdr:from>
    <xdr:to>
      <xdr:col>55</xdr:col>
      <xdr:colOff>50800</xdr:colOff>
      <xdr:row>98</xdr:row>
      <xdr:rowOff>83511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68288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79333</xdr:rowOff>
    </xdr:from>
    <xdr:to>
      <xdr:col>50</xdr:col>
      <xdr:colOff>165100</xdr:colOff>
      <xdr:row>98</xdr:row>
      <xdr:rowOff>9483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116900</xdr:rowOff>
    </xdr:from>
    <xdr:to>
      <xdr:col>46</xdr:col>
      <xdr:colOff>38100</xdr:colOff>
      <xdr:row>98</xdr:row>
      <xdr:rowOff>47050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38177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122935</xdr:rowOff>
    </xdr:from>
    <xdr:to>
      <xdr:col>41</xdr:col>
      <xdr:colOff>101600</xdr:colOff>
      <xdr:row>98</xdr:row>
      <xdr:rowOff>53085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166776</xdr:rowOff>
    </xdr:from>
    <xdr:to>
      <xdr:col>36</xdr:col>
      <xdr:colOff>165100</xdr:colOff>
      <xdr:row>98</xdr:row>
      <xdr:rowOff>96926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88053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109917</xdr:rowOff>
    </xdr:from>
    <xdr:to>
      <xdr:col>85</xdr:col>
      <xdr:colOff>127000</xdr:colOff>
      <xdr:row>38</xdr:row>
      <xdr:rowOff>133136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25017"/>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133136</xdr:rowOff>
    </xdr:from>
    <xdr:to>
      <xdr:col>81</xdr:col>
      <xdr:colOff>50800</xdr:colOff>
      <xdr:row>39</xdr:row>
      <xdr:rowOff>3994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48236"/>
          <a:ext cx="889000" cy="4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83220</xdr:rowOff>
    </xdr:from>
    <xdr:to>
      <xdr:col>76</xdr:col>
      <xdr:colOff>114300</xdr:colOff>
      <xdr:row>39</xdr:row>
      <xdr:rowOff>3994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98320"/>
          <a:ext cx="889000" cy="9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83220</xdr:rowOff>
    </xdr:from>
    <xdr:to>
      <xdr:col>71</xdr:col>
      <xdr:colOff>177800</xdr:colOff>
      <xdr:row>39</xdr:row>
      <xdr:rowOff>31490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98320"/>
          <a:ext cx="889000" cy="1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59117</xdr:rowOff>
    </xdr:from>
    <xdr:to>
      <xdr:col>85</xdr:col>
      <xdr:colOff>177800</xdr:colOff>
      <xdr:row>38</xdr:row>
      <xdr:rowOff>160717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81994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82336</xdr:rowOff>
    </xdr:from>
    <xdr:to>
      <xdr:col>81</xdr:col>
      <xdr:colOff>101600</xdr:colOff>
      <xdr:row>39</xdr:row>
      <xdr:rowOff>12486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29013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7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124644</xdr:rowOff>
    </xdr:from>
    <xdr:to>
      <xdr:col>76</xdr:col>
      <xdr:colOff>165100</xdr:colOff>
      <xdr:row>39</xdr:row>
      <xdr:rowOff>54794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45921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32420</xdr:rowOff>
    </xdr:from>
    <xdr:to>
      <xdr:col>72</xdr:col>
      <xdr:colOff>38100</xdr:colOff>
      <xdr:row>38</xdr:row>
      <xdr:rowOff>134020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150546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3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152140</xdr:rowOff>
    </xdr:from>
    <xdr:to>
      <xdr:col>67</xdr:col>
      <xdr:colOff>101600</xdr:colOff>
      <xdr:row>39</xdr:row>
      <xdr:rowOff>82290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73417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51666</xdr:rowOff>
    </xdr:from>
    <xdr:to>
      <xdr:col>85</xdr:col>
      <xdr:colOff>127000</xdr:colOff>
      <xdr:row>57</xdr:row>
      <xdr:rowOff>4108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52866"/>
          <a:ext cx="838200" cy="1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51666</xdr:rowOff>
    </xdr:from>
    <xdr:to>
      <xdr:col>81</xdr:col>
      <xdr:colOff>50800</xdr:colOff>
      <xdr:row>56</xdr:row>
      <xdr:rowOff>159954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52866"/>
          <a:ext cx="889000" cy="1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158345</xdr:rowOff>
    </xdr:from>
    <xdr:to>
      <xdr:col>76</xdr:col>
      <xdr:colOff>114300</xdr:colOff>
      <xdr:row>56</xdr:row>
      <xdr:rowOff>159954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5954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158345</xdr:rowOff>
    </xdr:from>
    <xdr:to>
      <xdr:col>71</xdr:col>
      <xdr:colOff>177800</xdr:colOff>
      <xdr:row>57</xdr:row>
      <xdr:rowOff>64678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59545"/>
          <a:ext cx="889000" cy="7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124758</xdr:rowOff>
    </xdr:from>
    <xdr:to>
      <xdr:col>85</xdr:col>
      <xdr:colOff>177800</xdr:colOff>
      <xdr:row>57</xdr:row>
      <xdr:rowOff>54908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103185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866</xdr:rowOff>
    </xdr:from>
    <xdr:to>
      <xdr:col>81</xdr:col>
      <xdr:colOff>101600</xdr:colOff>
      <xdr:row>56</xdr:row>
      <xdr:rowOff>102466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118993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109154</xdr:rowOff>
    </xdr:from>
    <xdr:to>
      <xdr:col>76</xdr:col>
      <xdr:colOff>165100</xdr:colOff>
      <xdr:row>57</xdr:row>
      <xdr:rowOff>39304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1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55831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107545</xdr:rowOff>
    </xdr:from>
    <xdr:to>
      <xdr:col>72</xdr:col>
      <xdr:colOff>38100</xdr:colOff>
      <xdr:row>57</xdr:row>
      <xdr:rowOff>37695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28822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0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13878</xdr:rowOff>
    </xdr:from>
    <xdr:to>
      <xdr:col>67</xdr:col>
      <xdr:colOff>101600</xdr:colOff>
      <xdr:row>57</xdr:row>
      <xdr:rowOff>115478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106605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111678</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84778"/>
          <a:ext cx="8382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115432</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88532"/>
          <a:ext cx="8890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166725</xdr:rowOff>
    </xdr:from>
    <xdr:to>
      <xdr:col>76</xdr:col>
      <xdr:colOff>114300</xdr:colOff>
      <xdr:row>78</xdr:row>
      <xdr:rowOff>115432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68375"/>
          <a:ext cx="889000" cy="12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166725</xdr:rowOff>
    </xdr:from>
    <xdr:to>
      <xdr:col>71</xdr:col>
      <xdr:colOff>177800</xdr:colOff>
      <xdr:row>78</xdr:row>
      <xdr:rowOff>76122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68375"/>
          <a:ext cx="8890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60878</xdr:rowOff>
    </xdr:from>
    <xdr:to>
      <xdr:col>85</xdr:col>
      <xdr:colOff>177800</xdr:colOff>
      <xdr:row>78</xdr:row>
      <xdr:rowOff>162478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64632</xdr:rowOff>
    </xdr:from>
    <xdr:to>
      <xdr:col>76</xdr:col>
      <xdr:colOff>165100</xdr:colOff>
      <xdr:row>78</xdr:row>
      <xdr:rowOff>166232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157359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115925</xdr:rowOff>
    </xdr:from>
    <xdr:to>
      <xdr:col>72</xdr:col>
      <xdr:colOff>38100</xdr:colOff>
      <xdr:row>78</xdr:row>
      <xdr:rowOff>46075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62602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25322</xdr:rowOff>
    </xdr:from>
    <xdr:to>
      <xdr:col>67</xdr:col>
      <xdr:colOff>101600</xdr:colOff>
      <xdr:row>78</xdr:row>
      <xdr:rowOff>126922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143449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7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123566</xdr:rowOff>
    </xdr:from>
    <xdr:to>
      <xdr:col>85</xdr:col>
      <xdr:colOff>127000</xdr:colOff>
      <xdr:row>97</xdr:row>
      <xdr:rowOff>143678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54216"/>
          <a:ext cx="8382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143678</xdr:rowOff>
    </xdr:from>
    <xdr:to>
      <xdr:col>81</xdr:col>
      <xdr:colOff>50800</xdr:colOff>
      <xdr:row>97</xdr:row>
      <xdr:rowOff>144889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74328"/>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144889</xdr:rowOff>
    </xdr:from>
    <xdr:to>
      <xdr:col>76</xdr:col>
      <xdr:colOff>114300</xdr:colOff>
      <xdr:row>97</xdr:row>
      <xdr:rowOff>147568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75539"/>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142475</xdr:rowOff>
    </xdr:from>
    <xdr:to>
      <xdr:col>71</xdr:col>
      <xdr:colOff>177800</xdr:colOff>
      <xdr:row>97</xdr:row>
      <xdr:rowOff>147568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73125"/>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72766</xdr:rowOff>
    </xdr:from>
    <xdr:to>
      <xdr:col>85</xdr:col>
      <xdr:colOff>177800</xdr:colOff>
      <xdr:row>98</xdr:row>
      <xdr:rowOff>2916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159143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92878</xdr:rowOff>
    </xdr:from>
    <xdr:to>
      <xdr:col>81</xdr:col>
      <xdr:colOff>101600</xdr:colOff>
      <xdr:row>98</xdr:row>
      <xdr:rowOff>23028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14155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94089</xdr:rowOff>
    </xdr:from>
    <xdr:to>
      <xdr:col>76</xdr:col>
      <xdr:colOff>165100</xdr:colOff>
      <xdr:row>98</xdr:row>
      <xdr:rowOff>24239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96768</xdr:rowOff>
    </xdr:from>
    <xdr:to>
      <xdr:col>72</xdr:col>
      <xdr:colOff>38100</xdr:colOff>
      <xdr:row>98</xdr:row>
      <xdr:rowOff>26918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18045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91675</xdr:rowOff>
    </xdr:from>
    <xdr:to>
      <xdr:col>67</xdr:col>
      <xdr:colOff>101600</xdr:colOff>
      <xdr:row>98</xdr:row>
      <xdr:rowOff>21825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12952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303,345</a:t>
          </a:r>
          <a:r>
            <a:rPr kumimoji="1" lang="ja-JP" altLang="ja-JP" sz="1100">
              <a:solidFill>
                <a:schemeClr val="dk1"/>
              </a:solidFill>
              <a:effectLst/>
              <a:latin typeface="+mn-lt"/>
              <a:ea typeface="+mn-ea"/>
              <a:cs typeface="+mn-cs"/>
            </a:rPr>
            <a:t>円となっており前年度より大幅な増となっているが、要因は新庁舎建設事業費の増による。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163,800</a:t>
          </a:r>
          <a:r>
            <a:rPr kumimoji="1" lang="ja-JP" altLang="ja-JP" sz="1100">
              <a:solidFill>
                <a:schemeClr val="dk1"/>
              </a:solidFill>
              <a:effectLst/>
              <a:latin typeface="+mn-lt"/>
              <a:ea typeface="+mn-ea"/>
              <a:cs typeface="+mn-cs"/>
            </a:rPr>
            <a:t>円となっており前年度より増となっているが、要因は</a:t>
          </a:r>
          <a:r>
            <a:rPr kumimoji="1" lang="ja-JP" altLang="en-US" sz="1100">
              <a:solidFill>
                <a:schemeClr val="dk1"/>
              </a:solidFill>
              <a:effectLst/>
              <a:latin typeface="+mn-lt"/>
              <a:ea typeface="+mn-ea"/>
              <a:cs typeface="+mn-cs"/>
            </a:rPr>
            <a:t>後期高齢者医療特別</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及び障害者自立支援給付費</a:t>
          </a:r>
          <a:r>
            <a:rPr kumimoji="1" lang="ja-JP" altLang="ja-JP" sz="1100">
              <a:solidFill>
                <a:schemeClr val="dk1"/>
              </a:solidFill>
              <a:effectLst/>
              <a:latin typeface="+mn-lt"/>
              <a:ea typeface="+mn-ea"/>
              <a:cs typeface="+mn-cs"/>
            </a:rPr>
            <a:t>が増えたためである。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67,157</a:t>
          </a:r>
          <a:r>
            <a:rPr kumimoji="1" lang="ja-JP" altLang="ja-JP" sz="1100">
              <a:solidFill>
                <a:schemeClr val="dk1"/>
              </a:solidFill>
              <a:effectLst/>
              <a:latin typeface="+mn-lt"/>
              <a:ea typeface="+mn-ea"/>
              <a:cs typeface="+mn-cs"/>
            </a:rPr>
            <a:t>円となっており前年度より大幅な</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となっているが、要因は国民体育大会運営費の</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による。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財政調整積立基金残高は、</a:t>
          </a:r>
          <a:r>
            <a:rPr kumimoji="1" lang="ja-JP" altLang="en-US" sz="1100">
              <a:solidFill>
                <a:schemeClr val="dk1"/>
              </a:solidFill>
              <a:effectLst/>
              <a:latin typeface="+mn-lt"/>
              <a:ea typeface="+mn-ea"/>
              <a:cs typeface="+mn-cs"/>
            </a:rPr>
            <a:t>大きく減額となっているが、これは、新庁舎建設事業等への充当のほか、義務教育施設整備基金及び地域福祉基金への積み替えを行ったためである。今後も</a:t>
          </a:r>
          <a:r>
            <a:rPr kumimoji="1" lang="ja-JP" altLang="ja-JP" sz="1100">
              <a:solidFill>
                <a:schemeClr val="dk1"/>
              </a:solidFill>
              <a:effectLst/>
              <a:latin typeface="+mn-lt"/>
              <a:ea typeface="+mn-ea"/>
              <a:cs typeface="+mn-cs"/>
            </a:rPr>
            <a:t>適切な財源の確保と歳出の精査</a:t>
          </a:r>
          <a:r>
            <a:rPr kumimoji="1" lang="ja-JP" altLang="en-US" sz="1100">
              <a:solidFill>
                <a:schemeClr val="dk1"/>
              </a:solidFill>
              <a:effectLst/>
              <a:latin typeface="+mn-lt"/>
              <a:ea typeface="+mn-ea"/>
              <a:cs typeface="+mn-cs"/>
            </a:rPr>
            <a:t>をし</a:t>
          </a:r>
          <a:r>
            <a:rPr kumimoji="1" lang="ja-JP" altLang="ja-JP" sz="1100">
              <a:solidFill>
                <a:schemeClr val="dk1"/>
              </a:solidFill>
              <a:effectLst/>
              <a:latin typeface="+mn-lt"/>
              <a:ea typeface="+mn-ea"/>
              <a:cs typeface="+mn-cs"/>
            </a:rPr>
            <a:t>、公共施設整備事業等へ効果的に充当</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年度の指標算定開始以降各会計とも黒字であり、赤字比率算定には至っていない。今後も各経費において財政需要の増加が見込まれるが、引き続き歳出削減と健全な財政運営に努める。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一般会計の元利償還は着実に減少</a:t>
          </a:r>
          <a:r>
            <a:rPr kumimoji="1" lang="ja-JP" altLang="en-US" sz="1100">
              <a:solidFill>
                <a:schemeClr val="dk1"/>
              </a:solidFill>
              <a:effectLst/>
              <a:latin typeface="+mn-lt"/>
              <a:ea typeface="+mn-ea"/>
              <a:cs typeface="+mn-cs"/>
            </a:rPr>
            <a:t>してきたが</a:t>
          </a:r>
          <a:r>
            <a:rPr kumimoji="1" lang="ja-JP" altLang="ja-JP" sz="1100">
              <a:solidFill>
                <a:schemeClr val="dk1"/>
              </a:solidFill>
              <a:effectLst/>
              <a:latin typeface="+mn-lt"/>
              <a:ea typeface="+mn-ea"/>
              <a:cs typeface="+mn-cs"/>
            </a:rPr>
            <a:t>、新庁舎建設事業に係る地方債の発行があったことや、令和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年度より過疎対策事業債の</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償還が始まったことから、実質公債費比率は増加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ただし、増加は一時的なものと想定され、再度緩やかに減少していくよう、今後も引き続き公債費の適正管理に取り組んでいく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年度に引き続き新庁舎建設事業に係る地方債を発行したため増加している。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財政調整積立基金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新庁舎建設事業等への充当のほか、義務教育施設整備基金及び地域福祉基金への積み替えを行ったため</a:t>
          </a:r>
          <a:r>
            <a:rPr kumimoji="1" lang="ja-JP" altLang="en-US" sz="1100">
              <a:solidFill>
                <a:schemeClr val="dk1"/>
              </a:solidFill>
              <a:effectLst/>
              <a:latin typeface="+mn-lt"/>
              <a:ea typeface="+mn-ea"/>
              <a:cs typeface="+mn-cs"/>
            </a:rPr>
            <a:t>、充当可能基金額は減少し、将来負担比率の分子はプラスに転じたが、</a:t>
          </a:r>
          <a:r>
            <a:rPr kumimoji="1" lang="ja-JP" altLang="ja-JP" sz="1100">
              <a:solidFill>
                <a:schemeClr val="dk1"/>
              </a:solidFill>
              <a:effectLst/>
              <a:latin typeface="+mn-lt"/>
              <a:ea typeface="+mn-ea"/>
              <a:cs typeface="+mn-cs"/>
            </a:rPr>
            <a:t>増加は一時的なものと想定され</a:t>
          </a:r>
          <a:r>
            <a:rPr kumimoji="1" lang="ja-JP" altLang="en-US" sz="1100">
              <a:solidFill>
                <a:schemeClr val="dk1"/>
              </a:solidFill>
              <a:effectLst/>
              <a:latin typeface="+mn-lt"/>
              <a:ea typeface="+mn-ea"/>
              <a:cs typeface="+mn-cs"/>
            </a:rPr>
            <a:t>る。</a:t>
          </a:r>
          <a:endParaRPr lang="ja-JP" altLang="ja-JP" sz="1400">
            <a:effectLst/>
          </a:endParaRPr>
        </a:p>
        <a:p>
          <a:r>
            <a:rPr lang="ja-JP" altLang="ja-JP" sz="1100" b="0" i="0" baseline="0">
              <a:solidFill>
                <a:schemeClr val="dk1"/>
              </a:solidFill>
              <a:effectLst/>
              <a:latin typeface="+mn-lt"/>
              <a:ea typeface="+mn-ea"/>
              <a:cs typeface="+mn-cs"/>
            </a:rPr>
            <a:t>今後も普通交付税への算入率が有利な過疎対策事業債などを活用し、また継続して基金の積立を行い、健全な財政運営を進めていく。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栃木県塩谷町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財政調整積立基金残高は、歳計剰余金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千万円を積立てた一方で、新庁舎建設事業等への充当のほか、義務教育施設整備基金及び地域福祉基金への積み替え</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を行ったため、前年度より</a:t>
          </a:r>
          <a:r>
            <a:rPr kumimoji="1" lang="ja-JP" altLang="en-US" sz="1100">
              <a:solidFill>
                <a:schemeClr val="dk1"/>
              </a:solidFill>
              <a:effectLst/>
              <a:latin typeface="+mn-lt"/>
              <a:ea typeface="+mn-ea"/>
              <a:cs typeface="+mn-cs"/>
            </a:rPr>
            <a:t>大きく減額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特定目的</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、新庁舎建設事業の財源として、</a:t>
          </a:r>
          <a:r>
            <a:rPr kumimoji="1" lang="ja-JP" altLang="ja-JP" sz="1100">
              <a:solidFill>
                <a:schemeClr val="dk1"/>
              </a:solidFill>
              <a:effectLst/>
              <a:latin typeface="+mn-lt"/>
              <a:ea typeface="+mn-ea"/>
              <a:cs typeface="+mn-cs"/>
            </a:rPr>
            <a:t>庁舎整備基金</a:t>
          </a:r>
          <a:r>
            <a:rPr kumimoji="1" lang="ja-JP" altLang="en-US" sz="1100">
              <a:solidFill>
                <a:schemeClr val="dk1"/>
              </a:solidFill>
              <a:effectLst/>
              <a:latin typeface="+mn-lt"/>
              <a:ea typeface="+mn-ea"/>
              <a:cs typeface="+mn-cs"/>
            </a:rPr>
            <a:t>５億６千３百万円を全額取崩したほか、財政調整積立基金からの積み替えにより、</a:t>
          </a:r>
          <a:r>
            <a:rPr kumimoji="1" lang="ja-JP" altLang="ja-JP" sz="1100">
              <a:solidFill>
                <a:schemeClr val="dk1"/>
              </a:solidFill>
              <a:effectLst/>
              <a:latin typeface="+mn-lt"/>
              <a:ea typeface="+mn-ea"/>
              <a:cs typeface="+mn-cs"/>
            </a:rPr>
            <a:t>義務教育施設</a:t>
          </a:r>
          <a:endParaRPr lang="ja-JP" altLang="ja-JP" sz="1400">
            <a:effectLst/>
          </a:endParaRPr>
        </a:p>
        <a:p>
          <a:r>
            <a:rPr kumimoji="1" lang="ja-JP" altLang="ja-JP" sz="1100">
              <a:solidFill>
                <a:schemeClr val="dk1"/>
              </a:solidFill>
              <a:effectLst/>
              <a:latin typeface="+mn-lt"/>
              <a:ea typeface="+mn-ea"/>
              <a:cs typeface="+mn-cs"/>
            </a:rPr>
            <a:t>　整備基金</a:t>
          </a:r>
          <a:r>
            <a:rPr kumimoji="1" lang="ja-JP" altLang="en-US" sz="1100">
              <a:solidFill>
                <a:schemeClr val="dk1"/>
              </a:solidFill>
              <a:effectLst/>
              <a:latin typeface="+mn-lt"/>
              <a:ea typeface="+mn-ea"/>
              <a:cs typeface="+mn-cs"/>
            </a:rPr>
            <a:t>・地域福祉基金へ積立を行った。</a:t>
          </a:r>
          <a:r>
            <a:rPr kumimoji="1" lang="ja-JP" altLang="ja-JP" sz="1100">
              <a:solidFill>
                <a:schemeClr val="dk1"/>
              </a:solidFill>
              <a:effectLst/>
              <a:latin typeface="+mn-lt"/>
              <a:ea typeface="+mn-ea"/>
              <a:cs typeface="+mn-cs"/>
            </a:rPr>
            <a:t>基金全体としては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万円ほどの減となった。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計画的に地域医療整備基金への積み立てを行うとともに、学校再編事業を考慮した義務教育施設整備基金の積み立て及び取崩しを行う。</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その他今後控える公共施設整備事業の財源も考慮しながら、長期的な基金の全体額は</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億円ほどを目安として適正に管理していく。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庁舎整備基金：５億６千３百万円全額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、新庁舎建設事業へ充当した。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義務教育施設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財政調整積立基金からの積み替えにより、</a:t>
          </a:r>
          <a:r>
            <a:rPr kumimoji="1" lang="ja-JP" altLang="en-US" sz="1100">
              <a:solidFill>
                <a:schemeClr val="dk1"/>
              </a:solidFill>
              <a:effectLst/>
              <a:latin typeface="+mn-lt"/>
              <a:ea typeface="+mn-ea"/>
              <a:cs typeface="+mn-cs"/>
            </a:rPr>
            <a:t>１億１千１百万円を積立。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財政調整積立基金からの積み替えにより、</a:t>
          </a:r>
          <a:r>
            <a:rPr kumimoji="1" lang="ja-JP" altLang="en-US" sz="1100">
              <a:solidFill>
                <a:schemeClr val="dk1"/>
              </a:solidFill>
              <a:effectLst/>
              <a:latin typeface="+mn-lt"/>
              <a:ea typeface="+mn-ea"/>
              <a:cs typeface="+mn-cs"/>
            </a:rPr>
            <a:t>１億８百万円を積立。</a:t>
          </a:r>
          <a:endParaRPr lang="ja-JP" altLang="ja-JP" sz="1400">
            <a:effectLst/>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ふるさと応援基金：自然環境の維持保全事業、社会福祉・高齢者福祉事業、次世代育成・学校教育充実事業などに充当。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ふるさと応援基金に</a:t>
          </a:r>
          <a:r>
            <a:rPr kumimoji="1" lang="ja-JP" altLang="en-US" sz="1100">
              <a:solidFill>
                <a:schemeClr val="dk1"/>
              </a:solidFill>
              <a:effectLst/>
              <a:latin typeface="+mn-lt"/>
              <a:ea typeface="+mn-ea"/>
              <a:cs typeface="+mn-cs"/>
            </a:rPr>
            <a:t>１千３百</a:t>
          </a:r>
          <a:r>
            <a:rPr kumimoji="1" lang="ja-JP" altLang="ja-JP" sz="1100">
              <a:solidFill>
                <a:schemeClr val="dk1"/>
              </a:solidFill>
              <a:effectLst/>
              <a:latin typeface="+mn-lt"/>
              <a:ea typeface="+mn-ea"/>
              <a:cs typeface="+mn-cs"/>
            </a:rPr>
            <a:t>万円、義務教育施設整備基金に１億１千１百万円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１億８百万円を積立てた一方、ふるさと応援基金から</a:t>
          </a:r>
          <a:r>
            <a:rPr kumimoji="1" lang="ja-JP" altLang="en-US" sz="1100">
              <a:solidFill>
                <a:schemeClr val="dk1"/>
              </a:solidFill>
              <a:effectLst/>
              <a:latin typeface="+mn-lt"/>
              <a:ea typeface="+mn-ea"/>
              <a:cs typeface="+mn-cs"/>
            </a:rPr>
            <a:t>９百</a:t>
          </a:r>
          <a:r>
            <a:rPr kumimoji="1" lang="ja-JP" altLang="ja-JP" sz="1100">
              <a:solidFill>
                <a:schemeClr val="dk1"/>
              </a:solidFill>
              <a:effectLst/>
              <a:latin typeface="+mn-lt"/>
              <a:ea typeface="+mn-ea"/>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庁舎整備基金から５億６千３百万円</a:t>
          </a:r>
          <a:r>
            <a:rPr kumimoji="1" lang="ja-JP" altLang="en-US" sz="1100">
              <a:solidFill>
                <a:schemeClr val="dk1"/>
              </a:solidFill>
              <a:effectLst/>
              <a:latin typeface="+mn-lt"/>
              <a:ea typeface="+mn-ea"/>
              <a:cs typeface="+mn-cs"/>
            </a:rPr>
            <a:t>全額を</a:t>
          </a:r>
          <a:r>
            <a:rPr kumimoji="1" lang="ja-JP" altLang="ja-JP" sz="1100">
              <a:solidFill>
                <a:schemeClr val="dk1"/>
              </a:solidFill>
              <a:effectLst/>
              <a:latin typeface="+mn-lt"/>
              <a:ea typeface="+mn-ea"/>
              <a:cs typeface="+mn-cs"/>
            </a:rPr>
            <a:t>取崩したため、前年度比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計画的に地域医療整備基金への積み立てを行う</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義務教育施設整備基金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今後の</a:t>
          </a:r>
          <a:r>
            <a:rPr kumimoji="1" lang="ja-JP" altLang="en-US" sz="1100">
              <a:solidFill>
                <a:schemeClr val="dk1"/>
              </a:solidFill>
              <a:effectLst/>
              <a:latin typeface="+mn-lt"/>
              <a:ea typeface="+mn-ea"/>
              <a:cs typeface="+mn-cs"/>
            </a:rPr>
            <a:t>学校再編</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実施状況により、毎年度</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積立額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するか</a:t>
          </a:r>
          <a:r>
            <a:rPr kumimoji="1" lang="ja-JP" altLang="ja-JP" sz="1100">
              <a:solidFill>
                <a:schemeClr val="dk1"/>
              </a:solidFill>
              <a:effectLst/>
              <a:latin typeface="+mn-lt"/>
              <a:ea typeface="+mn-ea"/>
              <a:cs typeface="+mn-cs"/>
            </a:rPr>
            <a:t>検討する。</a:t>
          </a:r>
          <a:endParaRPr lang="ja-JP" altLang="ja-JP">
            <a:effectLst/>
          </a:endParaRPr>
        </a:p>
        <a:p>
          <a:r>
            <a:rPr kumimoji="1" lang="ja-JP" altLang="ja-JP" sz="1100">
              <a:solidFill>
                <a:schemeClr val="dk1"/>
              </a:solidFill>
              <a:effectLst/>
              <a:latin typeface="+mn-lt"/>
              <a:ea typeface="+mn-ea"/>
              <a:cs typeface="+mn-cs"/>
            </a:rPr>
            <a:t>　　その他今後控える公共施設整備事業の財源も考慮しながら、適正に管理していく。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千万を積立てた一方、新庁舎建設事業等への充当のほか、義務教育施設整備基金及び地域福祉基金への積み替えを行ったため、前年度より</a:t>
          </a:r>
          <a:r>
            <a:rPr kumimoji="1" lang="ja-JP" altLang="en-US" sz="1100">
              <a:solidFill>
                <a:schemeClr val="dk1"/>
              </a:solidFill>
              <a:effectLst/>
              <a:latin typeface="+mn-lt"/>
              <a:ea typeface="+mn-ea"/>
              <a:cs typeface="+mn-cs"/>
            </a:rPr>
            <a:t>７億４千８百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万円ほど大きく減額となっている。</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短期的には</a:t>
          </a:r>
          <a:r>
            <a:rPr kumimoji="1" lang="ja-JP" altLang="en-US" sz="1100">
              <a:solidFill>
                <a:schemeClr val="dk1"/>
              </a:solidFill>
              <a:effectLst/>
              <a:latin typeface="+mn-lt"/>
              <a:ea typeface="+mn-ea"/>
              <a:cs typeface="+mn-cs"/>
            </a:rPr>
            <a:t>、学校再編事業</a:t>
          </a:r>
          <a:r>
            <a:rPr kumimoji="1" lang="ja-JP" altLang="ja-JP" sz="1100">
              <a:solidFill>
                <a:schemeClr val="dk1"/>
              </a:solidFill>
              <a:effectLst/>
              <a:latin typeface="+mn-lt"/>
              <a:ea typeface="+mn-ea"/>
              <a:cs typeface="+mn-cs"/>
            </a:rPr>
            <a:t>を始めとする公共施設整備事業の財源とするため大幅な取崩しを予定しているが、長期的には災害や人口減による地方税の減収に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備えるための財源として、標準財政規模の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割程度になるよう適切な運用管理に努める。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臨時財政対策債の償還分が１千７百万円、減債基金分として交付税措置されたため増額となった。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今後の金利変動等の公債償還リスクに備えるための財源として確保し、計画的に活用していく。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0" zoomScaleNormal="6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8308874</v>
      </c>
      <c r="BO4" s="358"/>
      <c r="BP4" s="358"/>
      <c r="BQ4" s="358"/>
      <c r="BR4" s="358"/>
      <c r="BS4" s="358"/>
      <c r="BT4" s="358"/>
      <c r="BU4" s="359"/>
      <c r="BV4" s="357">
        <v>7881456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6.1</v>
      </c>
      <c r="CU4" s="364"/>
      <c r="CV4" s="364"/>
      <c r="CW4" s="364"/>
      <c r="CX4" s="364"/>
      <c r="CY4" s="364"/>
      <c r="CZ4" s="364"/>
      <c r="DA4" s="365"/>
      <c r="DB4" s="363">
        <v>8.6999999999999993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7835803</v>
      </c>
      <c r="BO5" s="395"/>
      <c r="BP5" s="395"/>
      <c r="BQ5" s="395"/>
      <c r="BR5" s="395"/>
      <c r="BS5" s="395"/>
      <c r="BT5" s="395"/>
      <c r="BU5" s="396"/>
      <c r="BV5" s="394">
        <v>6901629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85.3</v>
      </c>
      <c r="CU5" s="392"/>
      <c r="CV5" s="392"/>
      <c r="CW5" s="392"/>
      <c r="CX5" s="392"/>
      <c r="CY5" s="392"/>
      <c r="CZ5" s="392"/>
      <c r="DA5" s="393"/>
      <c r="DB5" s="391">
        <v>77.400000000000006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473071</v>
      </c>
      <c r="BO6" s="395"/>
      <c r="BP6" s="395"/>
      <c r="BQ6" s="395"/>
      <c r="BR6" s="395"/>
      <c r="BS6" s="395"/>
      <c r="BT6" s="395"/>
      <c r="BU6" s="396"/>
      <c r="BV6" s="394">
        <v>979827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85.8</v>
      </c>
      <c r="CU6" s="432"/>
      <c r="CV6" s="432"/>
      <c r="CW6" s="432"/>
      <c r="CX6" s="432"/>
      <c r="CY6" s="432"/>
      <c r="CZ6" s="432"/>
      <c r="DA6" s="433"/>
      <c r="DB6" s="431">
        <v>78.5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238399</v>
      </c>
      <c r="BO7" s="395"/>
      <c r="BP7" s="395"/>
      <c r="BQ7" s="395"/>
      <c r="BR7" s="395"/>
      <c r="BS7" s="395"/>
      <c r="BT7" s="395"/>
      <c r="BU7" s="396"/>
      <c r="BV7" s="394">
        <v>646309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3863550</v>
      </c>
      <c r="CU7" s="395"/>
      <c r="CV7" s="395"/>
      <c r="CW7" s="395"/>
      <c r="CX7" s="395"/>
      <c r="CY7" s="395"/>
      <c r="CZ7" s="395"/>
      <c r="DA7" s="396"/>
      <c r="DB7" s="394">
        <v>3839578</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234672</v>
      </c>
      <c r="BO8" s="395"/>
      <c r="BP8" s="395"/>
      <c r="BQ8" s="395"/>
      <c r="BR8" s="395"/>
      <c r="BS8" s="395"/>
      <c r="BT8" s="395"/>
      <c r="BU8" s="396"/>
      <c r="BV8" s="394">
        <v>333518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0.42</v>
      </c>
      <c r="CU8" s="435"/>
      <c r="CV8" s="435"/>
      <c r="CW8" s="435"/>
      <c r="CX8" s="435"/>
      <c r="CY8" s="435"/>
      <c r="CZ8" s="435"/>
      <c r="DA8" s="436"/>
      <c r="DB8" s="434">
        <v>0.44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10354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-98846</v>
      </c>
      <c r="BO9" s="395"/>
      <c r="BP9" s="395"/>
      <c r="BQ9" s="395"/>
      <c r="BR9" s="395"/>
      <c r="BS9" s="395"/>
      <c r="BT9" s="395"/>
      <c r="BU9" s="396"/>
      <c r="BV9" s="394">
        <v>7659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7.5</v>
      </c>
      <c r="CU9" s="392"/>
      <c r="CV9" s="392"/>
      <c r="CW9" s="392"/>
      <c r="CX9" s="392"/>
      <c r="CY9" s="392"/>
      <c r="CZ9" s="392"/>
      <c r="DA9" s="393"/>
      <c r="DB9" s="391">
        <v>7.2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11495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111</v>
      </c>
      <c r="BO10" s="395"/>
      <c r="BP10" s="395"/>
      <c r="BQ10" s="395"/>
      <c r="BR10" s="395"/>
      <c r="BS10" s="395"/>
      <c r="BT10" s="395"/>
      <c r="BU10" s="396"/>
      <c r="BV10" s="394">
        <v>99</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10069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927656</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9976</v>
      </c>
      <c r="S13" s="479"/>
      <c r="T13" s="479"/>
      <c r="U13" s="479"/>
      <c r="V13" s="480"/>
      <c r="W13" s="410" t="s">
        <v>131</v>
      </c>
      <c r="X13" s="411"/>
      <c r="Y13" s="411"/>
      <c r="Z13" s="411"/>
      <c r="AA13" s="411"/>
      <c r="AB13" s="401"/>
      <c r="AC13" s="445">
        <v>724</v>
      </c>
      <c r="AD13" s="446"/>
      <c r="AE13" s="446"/>
      <c r="AF13" s="446"/>
      <c r="AG13" s="488"/>
      <c r="AH13" s="445">
        <v>824</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-1026391</v>
      </c>
      <c r="BO13" s="395"/>
      <c r="BP13" s="395"/>
      <c r="BQ13" s="395"/>
      <c r="BR13" s="395"/>
      <c r="BS13" s="395"/>
      <c r="BT13" s="395"/>
      <c r="BU13" s="396"/>
      <c r="BV13" s="394">
        <v>7758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4.3</v>
      </c>
      <c r="CU13" s="392"/>
      <c r="CV13" s="392"/>
      <c r="CW13" s="392"/>
      <c r="CX13" s="392"/>
      <c r="CY13" s="392"/>
      <c r="CZ13" s="392"/>
      <c r="DA13" s="393"/>
      <c r="DB13" s="391">
        <v>3.6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10322</v>
      </c>
      <c r="S14" s="479"/>
      <c r="T14" s="479"/>
      <c r="U14" s="479"/>
      <c r="V14" s="480"/>
      <c r="W14" s="384"/>
      <c r="X14" s="385"/>
      <c r="Y14" s="385"/>
      <c r="Z14" s="385"/>
      <c r="AA14" s="385"/>
      <c r="AB14" s="374"/>
      <c r="AC14" s="481">
        <v>13.8</v>
      </c>
      <c r="AD14" s="482"/>
      <c r="AE14" s="482"/>
      <c r="AF14" s="482"/>
      <c r="AG14" s="483"/>
      <c r="AH14" s="481">
        <v>13.9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5.9</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10246</v>
      </c>
      <c r="S15" s="479"/>
      <c r="T15" s="479"/>
      <c r="U15" s="479"/>
      <c r="V15" s="480"/>
      <c r="W15" s="410" t="s">
        <v>137</v>
      </c>
      <c r="X15" s="411"/>
      <c r="Y15" s="411"/>
      <c r="Z15" s="411"/>
      <c r="AA15" s="411"/>
      <c r="AB15" s="401"/>
      <c r="AC15" s="445">
        <v>1642</v>
      </c>
      <c r="AD15" s="446"/>
      <c r="AE15" s="446"/>
      <c r="AF15" s="446"/>
      <c r="AG15" s="488"/>
      <c r="AH15" s="445">
        <v>1919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1467837</v>
      </c>
      <c r="BO15" s="358"/>
      <c r="BP15" s="358"/>
      <c r="BQ15" s="358"/>
      <c r="BR15" s="358"/>
      <c r="BS15" s="358"/>
      <c r="BT15" s="358"/>
      <c r="BU15" s="359"/>
      <c r="BV15" s="357">
        <v>1444406</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31.2</v>
      </c>
      <c r="AD16" s="482"/>
      <c r="AE16" s="482"/>
      <c r="AF16" s="482"/>
      <c r="AG16" s="483"/>
      <c r="AH16" s="481">
        <v>32.299999999999997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3465052</v>
      </c>
      <c r="BO16" s="395"/>
      <c r="BP16" s="395"/>
      <c r="BQ16" s="395"/>
      <c r="BR16" s="395"/>
      <c r="BS16" s="395"/>
      <c r="BT16" s="395"/>
      <c r="BU16" s="396"/>
      <c r="BV16" s="394">
        <v>3408507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2895</v>
      </c>
      <c r="AD17" s="446"/>
      <c r="AE17" s="446"/>
      <c r="AF17" s="446"/>
      <c r="AG17" s="488"/>
      <c r="AH17" s="445">
        <v>3191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1844289</v>
      </c>
      <c r="BO17" s="395"/>
      <c r="BP17" s="395"/>
      <c r="BQ17" s="395"/>
      <c r="BR17" s="395"/>
      <c r="BS17" s="395"/>
      <c r="BT17" s="395"/>
      <c r="BU17" s="396"/>
      <c r="BV17" s="394">
        <v>1818525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147</v>
      </c>
      <c r="C18" s="437"/>
      <c r="D18" s="437"/>
      <c r="E18" s="520"/>
      <c r="F18" s="520"/>
      <c r="G18" s="520"/>
      <c r="H18" s="520"/>
      <c r="I18" s="520"/>
      <c r="J18" s="520"/>
      <c r="K18" s="520"/>
      <c r="L18" s="521">
        <v>176.06</v>
      </c>
      <c r="M18" s="521"/>
      <c r="N18" s="521"/>
      <c r="O18" s="521"/>
      <c r="P18" s="521"/>
      <c r="Q18" s="521"/>
      <c r="R18" s="522"/>
      <c r="S18" s="522"/>
      <c r="T18" s="522"/>
      <c r="U18" s="522"/>
      <c r="V18" s="523"/>
      <c r="W18" s="412"/>
      <c r="X18" s="413"/>
      <c r="Y18" s="413"/>
      <c r="Z18" s="413"/>
      <c r="AA18" s="413"/>
      <c r="AB18" s="404"/>
      <c r="AC18" s="524">
        <v>55</v>
      </c>
      <c r="AD18" s="525"/>
      <c r="AE18" s="525"/>
      <c r="AF18" s="525"/>
      <c r="AG18" s="526"/>
      <c r="AH18" s="524">
        <v>53.8</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3342955</v>
      </c>
      <c r="BO18" s="395"/>
      <c r="BP18" s="395"/>
      <c r="BQ18" s="395"/>
      <c r="BR18" s="395"/>
      <c r="BS18" s="395"/>
      <c r="BT18" s="395"/>
      <c r="BU18" s="396"/>
      <c r="BV18" s="394">
        <v>3063659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149</v>
      </c>
      <c r="C19" s="437"/>
      <c r="D19" s="437"/>
      <c r="E19" s="520"/>
      <c r="F19" s="520"/>
      <c r="G19" s="520"/>
      <c r="H19" s="520"/>
      <c r="I19" s="520"/>
      <c r="J19" s="520"/>
      <c r="K19" s="520"/>
      <c r="L19" s="528">
        <v>59</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5537407</v>
      </c>
      <c r="BO19" s="395"/>
      <c r="BP19" s="395"/>
      <c r="BQ19" s="395"/>
      <c r="BR19" s="395"/>
      <c r="BS19" s="395"/>
      <c r="BT19" s="395"/>
      <c r="BU19" s="396"/>
      <c r="BV19" s="394">
        <v>5129389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151</v>
      </c>
      <c r="C20" s="437"/>
      <c r="D20" s="437"/>
      <c r="E20" s="520"/>
      <c r="F20" s="520"/>
      <c r="G20" s="520"/>
      <c r="H20" s="520"/>
      <c r="I20" s="520"/>
      <c r="J20" s="520"/>
      <c r="K20" s="520"/>
      <c r="L20" s="528">
        <v>3623</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4774083</v>
      </c>
      <c r="BO22" s="358"/>
      <c r="BP22" s="358"/>
      <c r="BQ22" s="358"/>
      <c r="BR22" s="358"/>
      <c r="BS22" s="358"/>
      <c r="BT22" s="358"/>
      <c r="BU22" s="359"/>
      <c r="BV22" s="357">
        <v>4613606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4633315</v>
      </c>
      <c r="BO23" s="395"/>
      <c r="BP23" s="395"/>
      <c r="BQ23" s="395"/>
      <c r="BR23" s="395"/>
      <c r="BS23" s="395"/>
      <c r="BT23" s="395"/>
      <c r="BU23" s="396"/>
      <c r="BV23" s="394">
        <v>4437596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7700</v>
      </c>
      <c r="R24" s="446"/>
      <c r="S24" s="446"/>
      <c r="T24" s="446"/>
      <c r="U24" s="446"/>
      <c r="V24" s="488"/>
      <c r="W24" s="540"/>
      <c r="X24" s="541"/>
      <c r="Y24" s="542"/>
      <c r="Z24" s="444" t="s">
        <v>162</v>
      </c>
      <c r="AA24" s="424"/>
      <c r="AB24" s="424"/>
      <c r="AC24" s="424"/>
      <c r="AD24" s="424"/>
      <c r="AE24" s="424"/>
      <c r="AF24" s="424"/>
      <c r="AG24" s="425"/>
      <c r="AH24" s="445">
        <v>117</v>
      </c>
      <c r="AI24" s="446"/>
      <c r="AJ24" s="446"/>
      <c r="AK24" s="446"/>
      <c r="AL24" s="488"/>
      <c r="AM24" s="445">
        <v>338481</v>
      </c>
      <c r="AN24" s="446"/>
      <c r="AO24" s="446"/>
      <c r="AP24" s="446"/>
      <c r="AQ24" s="446"/>
      <c r="AR24" s="488"/>
      <c r="AS24" s="445">
        <v>2893</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2747065</v>
      </c>
      <c r="BO24" s="395"/>
      <c r="BP24" s="395"/>
      <c r="BQ24" s="395"/>
      <c r="BR24" s="395"/>
      <c r="BS24" s="395"/>
      <c r="BT24" s="395"/>
      <c r="BU24" s="396"/>
      <c r="BV24" s="394">
        <v>2374204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5490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126308</v>
      </c>
      <c r="BO25" s="358"/>
      <c r="BP25" s="358"/>
      <c r="BQ25" s="358"/>
      <c r="BR25" s="358"/>
      <c r="BS25" s="358"/>
      <c r="BT25" s="358"/>
      <c r="BU25" s="359"/>
      <c r="BV25" s="357">
        <v>20746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5150</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9196</v>
      </c>
      <c r="AN26" s="446"/>
      <c r="AO26" s="446"/>
      <c r="AP26" s="446"/>
      <c r="AQ26" s="446"/>
      <c r="AR26" s="488"/>
      <c r="AS26" s="445">
        <v>2299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3400</v>
      </c>
      <c r="R27" s="446"/>
      <c r="S27" s="446"/>
      <c r="T27" s="446"/>
      <c r="U27" s="446"/>
      <c r="V27" s="488"/>
      <c r="W27" s="540"/>
      <c r="X27" s="541"/>
      <c r="Y27" s="542"/>
      <c r="Z27" s="444" t="s">
        <v>171</v>
      </c>
      <c r="AA27" s="424"/>
      <c r="AB27" s="424"/>
      <c r="AC27" s="424"/>
      <c r="AD27" s="424"/>
      <c r="AE27" s="424"/>
      <c r="AF27" s="424"/>
      <c r="AG27" s="425"/>
      <c r="AH27" s="445">
        <v>3</v>
      </c>
      <c r="AI27" s="446"/>
      <c r="AJ27" s="446"/>
      <c r="AK27" s="446"/>
      <c r="AL27" s="488"/>
      <c r="AM27" s="445">
        <v>11508</v>
      </c>
      <c r="AN27" s="446"/>
      <c r="AO27" s="446"/>
      <c r="AP27" s="446"/>
      <c r="AQ27" s="446"/>
      <c r="AR27" s="488"/>
      <c r="AS27" s="445">
        <v>3836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v>160518</v>
      </c>
      <c r="BO27" s="517"/>
      <c r="BP27" s="517"/>
      <c r="BQ27" s="517"/>
      <c r="BR27" s="517"/>
      <c r="BS27" s="517"/>
      <c r="BT27" s="517"/>
      <c r="BU27" s="518"/>
      <c r="BV27" s="516">
        <v>160516</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2600</v>
      </c>
      <c r="R28" s="446"/>
      <c r="S28" s="446"/>
      <c r="T28" s="446"/>
      <c r="U28" s="446"/>
      <c r="V28" s="488"/>
      <c r="W28" s="540"/>
      <c r="X28" s="541"/>
      <c r="Y28" s="542"/>
      <c r="Z28" s="444" t="s">
        <v>174</v>
      </c>
      <c r="AA28" s="424"/>
      <c r="AB28" s="424"/>
      <c r="AC28" s="424"/>
      <c r="AD28" s="424"/>
      <c r="AE28" s="424"/>
      <c r="AF28" s="424"/>
      <c r="AG28" s="425"/>
      <c r="AH28" s="445">
        <v>2</v>
      </c>
      <c r="AI28" s="446"/>
      <c r="AJ28" s="446"/>
      <c r="AK28" s="446"/>
      <c r="AL28" s="488"/>
      <c r="AM28" s="445" t="s">
        <v>175</v>
      </c>
      <c r="AN28" s="446"/>
      <c r="AO28" s="446"/>
      <c r="AP28" s="446"/>
      <c r="AQ28" s="446"/>
      <c r="AR28" s="488"/>
      <c r="AS28" s="445" t="s">
        <v>175</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1380425</v>
      </c>
      <c r="BO28" s="358"/>
      <c r="BP28" s="358"/>
      <c r="BQ28" s="358"/>
      <c r="BR28" s="358"/>
      <c r="BS28" s="358"/>
      <c r="BT28" s="358"/>
      <c r="BU28" s="359"/>
      <c r="BV28" s="357">
        <v>2127970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10</v>
      </c>
      <c r="M29" s="446"/>
      <c r="N29" s="446"/>
      <c r="O29" s="446"/>
      <c r="P29" s="488"/>
      <c r="Q29" s="445">
        <v>2330</v>
      </c>
      <c r="R29" s="446"/>
      <c r="S29" s="446"/>
      <c r="T29" s="446"/>
      <c r="U29" s="446"/>
      <c r="V29" s="488"/>
      <c r="W29" s="543"/>
      <c r="X29" s="544"/>
      <c r="Y29" s="545"/>
      <c r="Z29" s="444" t="s">
        <v>178</v>
      </c>
      <c r="AA29" s="424"/>
      <c r="AB29" s="424"/>
      <c r="AC29" s="424"/>
      <c r="AD29" s="424"/>
      <c r="AE29" s="424"/>
      <c r="AF29" s="424"/>
      <c r="AG29" s="425"/>
      <c r="AH29" s="445">
        <v>122</v>
      </c>
      <c r="AI29" s="446"/>
      <c r="AJ29" s="446"/>
      <c r="AK29" s="446"/>
      <c r="AL29" s="488"/>
      <c r="AM29" s="445">
        <v>354117</v>
      </c>
      <c r="AN29" s="446"/>
      <c r="AO29" s="446"/>
      <c r="AP29" s="446"/>
      <c r="AQ29" s="446"/>
      <c r="AR29" s="488"/>
      <c r="AS29" s="445">
        <v>2903</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455186</v>
      </c>
      <c r="BO29" s="395"/>
      <c r="BP29" s="395"/>
      <c r="BQ29" s="395"/>
      <c r="BR29" s="395"/>
      <c r="BS29" s="395"/>
      <c r="BT29" s="395"/>
      <c r="BU29" s="396"/>
      <c r="BV29" s="394">
        <v>437126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4">
        <v>97.5</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776158</v>
      </c>
      <c r="BO30" s="517"/>
      <c r="BP30" s="517"/>
      <c r="BQ30" s="517"/>
      <c r="BR30" s="517"/>
      <c r="BS30" s="517"/>
      <c r="BT30" s="517"/>
      <c r="BU30" s="518"/>
      <c r="BV30" s="516">
        <v>1115940</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塩谷広域行政組合（一般会計）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栃木県市町村総合事務組合（一般会計）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栃木県市町村総合事務組合（特別会計）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介護サービス事業特別会計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栃木県後期高齢者医療広域連合（一般会計）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栃木県後期高齢者医療広域連合（特別会計）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Vr6YkmOyQcy7iu7iAsr+BClTqGhVUqRWw7mtqjqb04P0EjIpo0ulFjZ1/25TDiM0h57BT+EJV0msYhkZ7uC3SA==" saltValue="X4oswx1YnntuZKw0Xhu2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1453927</v>
      </c>
      <c r="S5" s="600"/>
      <c r="T5" s="600"/>
      <c r="U5" s="600"/>
      <c r="V5" s="600"/>
      <c r="W5" s="600"/>
      <c r="X5" s="600"/>
      <c r="Y5" s="601"/>
      <c r="Z5" s="602">
        <v>17.5</v>
      </c>
      <c r="AA5" s="602"/>
      <c r="AB5" s="602"/>
      <c r="AC5" s="602"/>
      <c r="AD5" s="603">
        <v>1453927</v>
      </c>
      <c r="AE5" s="603"/>
      <c r="AF5" s="603"/>
      <c r="AG5" s="603"/>
      <c r="AH5" s="603"/>
      <c r="AI5" s="603"/>
      <c r="AJ5" s="603"/>
      <c r="AK5" s="603"/>
      <c r="AL5" s="604">
        <v>37.299999999999997</v>
      </c>
      <c r="AM5" s="605"/>
      <c r="AN5" s="605"/>
      <c r="AO5" s="606"/>
      <c r="AP5" s="596" t="s">
        <v>217</v>
      </c>
      <c r="AQ5" s="597"/>
      <c r="AR5" s="597"/>
      <c r="AS5" s="597"/>
      <c r="AT5" s="597"/>
      <c r="AU5" s="597"/>
      <c r="AV5" s="597"/>
      <c r="AW5" s="597"/>
      <c r="AX5" s="597"/>
      <c r="AY5" s="597"/>
      <c r="AZ5" s="597"/>
      <c r="BA5" s="597"/>
      <c r="BB5" s="597"/>
      <c r="BC5" s="597"/>
      <c r="BD5" s="597"/>
      <c r="BE5" s="597"/>
      <c r="BF5" s="598"/>
      <c r="BG5" s="610">
        <v>1453927</v>
      </c>
      <c r="BH5" s="611"/>
      <c r="BI5" s="611"/>
      <c r="BJ5" s="611"/>
      <c r="BK5" s="611"/>
      <c r="BL5" s="611"/>
      <c r="BM5" s="611"/>
      <c r="BN5" s="612"/>
      <c r="BO5" s="613">
        <v>100</v>
      </c>
      <c r="BP5" s="613"/>
      <c r="BQ5" s="613"/>
      <c r="BR5" s="613"/>
      <c r="BS5" s="614">
        <v>15378</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80883</v>
      </c>
      <c r="S6" s="611"/>
      <c r="T6" s="611"/>
      <c r="U6" s="611"/>
      <c r="V6" s="611"/>
      <c r="W6" s="611"/>
      <c r="X6" s="611"/>
      <c r="Y6" s="612"/>
      <c r="Z6" s="613">
        <v>1</v>
      </c>
      <c r="AA6" s="613"/>
      <c r="AB6" s="613"/>
      <c r="AC6" s="613"/>
      <c r="AD6" s="614">
        <v>80883</v>
      </c>
      <c r="AE6" s="614"/>
      <c r="AF6" s="614"/>
      <c r="AG6" s="614"/>
      <c r="AH6" s="614"/>
      <c r="AI6" s="614"/>
      <c r="AJ6" s="614"/>
      <c r="AK6" s="614"/>
      <c r="AL6" s="615">
        <v>2.1</v>
      </c>
      <c r="AM6" s="616"/>
      <c r="AN6" s="616"/>
      <c r="AO6" s="617"/>
      <c r="AP6" s="607" t="s">
        <v>222</v>
      </c>
      <c r="AQ6" s="608"/>
      <c r="AR6" s="608"/>
      <c r="AS6" s="608"/>
      <c r="AT6" s="608"/>
      <c r="AU6" s="608"/>
      <c r="AV6" s="608"/>
      <c r="AW6" s="608"/>
      <c r="AX6" s="608"/>
      <c r="AY6" s="608"/>
      <c r="AZ6" s="608"/>
      <c r="BA6" s="608"/>
      <c r="BB6" s="608"/>
      <c r="BC6" s="608"/>
      <c r="BD6" s="608"/>
      <c r="BE6" s="608"/>
      <c r="BF6" s="609"/>
      <c r="BG6" s="610">
        <v>1453927</v>
      </c>
      <c r="BH6" s="611"/>
      <c r="BI6" s="611"/>
      <c r="BJ6" s="611"/>
      <c r="BK6" s="611"/>
      <c r="BL6" s="611"/>
      <c r="BM6" s="611"/>
      <c r="BN6" s="612"/>
      <c r="BO6" s="613">
        <v>100</v>
      </c>
      <c r="BP6" s="613"/>
      <c r="BQ6" s="613"/>
      <c r="BR6" s="613"/>
      <c r="BS6" s="614">
        <v>15378</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71551</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71551</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279</v>
      </c>
      <c r="S7" s="611"/>
      <c r="T7" s="611"/>
      <c r="U7" s="611"/>
      <c r="V7" s="611"/>
      <c r="W7" s="611"/>
      <c r="X7" s="611"/>
      <c r="Y7" s="612"/>
      <c r="Z7" s="613">
        <v>0</v>
      </c>
      <c r="AA7" s="613"/>
      <c r="AB7" s="613"/>
      <c r="AC7" s="613"/>
      <c r="AD7" s="614">
        <v>279</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511731</v>
      </c>
      <c r="BH7" s="611"/>
      <c r="BI7" s="611"/>
      <c r="BJ7" s="611"/>
      <c r="BK7" s="611"/>
      <c r="BL7" s="611"/>
      <c r="BM7" s="611"/>
      <c r="BN7" s="612"/>
      <c r="BO7" s="613">
        <v>35.200000000000003</v>
      </c>
      <c r="BP7" s="613"/>
      <c r="BQ7" s="613"/>
      <c r="BR7" s="613"/>
      <c r="BS7" s="614">
        <v>15378</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3054381</v>
      </c>
      <c r="CS7" s="611"/>
      <c r="CT7" s="611"/>
      <c r="CU7" s="611"/>
      <c r="CV7" s="611"/>
      <c r="CW7" s="611"/>
      <c r="CX7" s="611"/>
      <c r="CY7" s="612"/>
      <c r="CZ7" s="613">
        <v>39</v>
      </c>
      <c r="DA7" s="613"/>
      <c r="DB7" s="613"/>
      <c r="DC7" s="613"/>
      <c r="DD7" s="619">
        <v>1693451</v>
      </c>
      <c r="DE7" s="611"/>
      <c r="DF7" s="611"/>
      <c r="DG7" s="611"/>
      <c r="DH7" s="611"/>
      <c r="DI7" s="611"/>
      <c r="DJ7" s="611"/>
      <c r="DK7" s="611"/>
      <c r="DL7" s="611"/>
      <c r="DM7" s="611"/>
      <c r="DN7" s="611"/>
      <c r="DO7" s="611"/>
      <c r="DP7" s="612"/>
      <c r="DQ7" s="619">
        <v>1438686</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6489</v>
      </c>
      <c r="S8" s="611"/>
      <c r="T8" s="611"/>
      <c r="U8" s="611"/>
      <c r="V8" s="611"/>
      <c r="W8" s="611"/>
      <c r="X8" s="611"/>
      <c r="Y8" s="612"/>
      <c r="Z8" s="613">
        <v>0.1</v>
      </c>
      <c r="AA8" s="613"/>
      <c r="AB8" s="613"/>
      <c r="AC8" s="613"/>
      <c r="AD8" s="614">
        <v>6489</v>
      </c>
      <c r="AE8" s="614"/>
      <c r="AF8" s="614"/>
      <c r="AG8" s="614"/>
      <c r="AH8" s="614"/>
      <c r="AI8" s="614"/>
      <c r="AJ8" s="614"/>
      <c r="AK8" s="614"/>
      <c r="AL8" s="615">
        <v>0.2</v>
      </c>
      <c r="AM8" s="616"/>
      <c r="AN8" s="616"/>
      <c r="AO8" s="617"/>
      <c r="AP8" s="607" t="s">
        <v>228</v>
      </c>
      <c r="AQ8" s="608"/>
      <c r="AR8" s="608"/>
      <c r="AS8" s="608"/>
      <c r="AT8" s="608"/>
      <c r="AU8" s="608"/>
      <c r="AV8" s="608"/>
      <c r="AW8" s="608"/>
      <c r="AX8" s="608"/>
      <c r="AY8" s="608"/>
      <c r="AZ8" s="608"/>
      <c r="BA8" s="608"/>
      <c r="BB8" s="608"/>
      <c r="BC8" s="608"/>
      <c r="BD8" s="608"/>
      <c r="BE8" s="608"/>
      <c r="BF8" s="609"/>
      <c r="BG8" s="610">
        <v>18387</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1649305</v>
      </c>
      <c r="CS8" s="611"/>
      <c r="CT8" s="611"/>
      <c r="CU8" s="611"/>
      <c r="CV8" s="611"/>
      <c r="CW8" s="611"/>
      <c r="CX8" s="611"/>
      <c r="CY8" s="612"/>
      <c r="CZ8" s="613">
        <v>21</v>
      </c>
      <c r="DA8" s="613"/>
      <c r="DB8" s="613"/>
      <c r="DC8" s="613"/>
      <c r="DD8" s="619">
        <v>7320</v>
      </c>
      <c r="DE8" s="611"/>
      <c r="DF8" s="611"/>
      <c r="DG8" s="611"/>
      <c r="DH8" s="611"/>
      <c r="DI8" s="611"/>
      <c r="DJ8" s="611"/>
      <c r="DK8" s="611"/>
      <c r="DL8" s="611"/>
      <c r="DM8" s="611"/>
      <c r="DN8" s="611"/>
      <c r="DO8" s="611"/>
      <c r="DP8" s="612"/>
      <c r="DQ8" s="619">
        <v>1011136</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7479</v>
      </c>
      <c r="S9" s="611"/>
      <c r="T9" s="611"/>
      <c r="U9" s="611"/>
      <c r="V9" s="611"/>
      <c r="W9" s="611"/>
      <c r="X9" s="611"/>
      <c r="Y9" s="612"/>
      <c r="Z9" s="613">
        <v>0.1</v>
      </c>
      <c r="AA9" s="613"/>
      <c r="AB9" s="613"/>
      <c r="AC9" s="613"/>
      <c r="AD9" s="614">
        <v>7479</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431785</v>
      </c>
      <c r="BH9" s="611"/>
      <c r="BI9" s="611"/>
      <c r="BJ9" s="611"/>
      <c r="BK9" s="611"/>
      <c r="BL9" s="611"/>
      <c r="BM9" s="611"/>
      <c r="BN9" s="612"/>
      <c r="BO9" s="613">
        <v>29.7</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596347</v>
      </c>
      <c r="CS9" s="611"/>
      <c r="CT9" s="611"/>
      <c r="CU9" s="611"/>
      <c r="CV9" s="611"/>
      <c r="CW9" s="611"/>
      <c r="CX9" s="611"/>
      <c r="CY9" s="612"/>
      <c r="CZ9" s="613">
        <v>7.6</v>
      </c>
      <c r="DA9" s="613"/>
      <c r="DB9" s="613"/>
      <c r="DC9" s="613"/>
      <c r="DD9" s="619">
        <v>20306</v>
      </c>
      <c r="DE9" s="611"/>
      <c r="DF9" s="611"/>
      <c r="DG9" s="611"/>
      <c r="DH9" s="611"/>
      <c r="DI9" s="611"/>
      <c r="DJ9" s="611"/>
      <c r="DK9" s="611"/>
      <c r="DL9" s="611"/>
      <c r="DM9" s="611"/>
      <c r="DN9" s="611"/>
      <c r="DO9" s="611"/>
      <c r="DP9" s="612"/>
      <c r="DQ9" s="619">
        <v>521574</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25870</v>
      </c>
      <c r="BH10" s="611"/>
      <c r="BI10" s="611"/>
      <c r="BJ10" s="611"/>
      <c r="BK10" s="611"/>
      <c r="BL10" s="611"/>
      <c r="BM10" s="611"/>
      <c r="BN10" s="612"/>
      <c r="BO10" s="613">
        <v>1.8</v>
      </c>
      <c r="BP10" s="613"/>
      <c r="BQ10" s="613"/>
      <c r="BR10" s="613"/>
      <c r="BS10" s="614">
        <v>5172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250013</v>
      </c>
      <c r="S11" s="611"/>
      <c r="T11" s="611"/>
      <c r="U11" s="611"/>
      <c r="V11" s="611"/>
      <c r="W11" s="611"/>
      <c r="X11" s="611"/>
      <c r="Y11" s="612"/>
      <c r="Z11" s="615">
        <v>3</v>
      </c>
      <c r="AA11" s="616"/>
      <c r="AB11" s="616"/>
      <c r="AC11" s="622"/>
      <c r="AD11" s="619">
        <v>250013</v>
      </c>
      <c r="AE11" s="611"/>
      <c r="AF11" s="611"/>
      <c r="AG11" s="611"/>
      <c r="AH11" s="611"/>
      <c r="AI11" s="611"/>
      <c r="AJ11" s="611"/>
      <c r="AK11" s="612"/>
      <c r="AL11" s="615">
        <v>6.4</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35689</v>
      </c>
      <c r="BH11" s="611"/>
      <c r="BI11" s="611"/>
      <c r="BJ11" s="611"/>
      <c r="BK11" s="611"/>
      <c r="BL11" s="611"/>
      <c r="BM11" s="611"/>
      <c r="BN11" s="612"/>
      <c r="BO11" s="613">
        <v>2.5</v>
      </c>
      <c r="BP11" s="613"/>
      <c r="BQ11" s="613"/>
      <c r="BR11" s="613"/>
      <c r="BS11" s="614">
        <v>10206</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388669</v>
      </c>
      <c r="CS11" s="611"/>
      <c r="CT11" s="611"/>
      <c r="CU11" s="611"/>
      <c r="CV11" s="611"/>
      <c r="CW11" s="611"/>
      <c r="CX11" s="611"/>
      <c r="CY11" s="612"/>
      <c r="CZ11" s="613">
        <v>5</v>
      </c>
      <c r="DA11" s="613"/>
      <c r="DB11" s="613"/>
      <c r="DC11" s="613"/>
      <c r="DD11" s="619">
        <v>82316</v>
      </c>
      <c r="DE11" s="611"/>
      <c r="DF11" s="611"/>
      <c r="DG11" s="611"/>
      <c r="DH11" s="611"/>
      <c r="DI11" s="611"/>
      <c r="DJ11" s="611"/>
      <c r="DK11" s="611"/>
      <c r="DL11" s="611"/>
      <c r="DM11" s="611"/>
      <c r="DN11" s="611"/>
      <c r="DO11" s="611"/>
      <c r="DP11" s="612"/>
      <c r="DQ11" s="619">
        <v>269607</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v>23617</v>
      </c>
      <c r="S12" s="611"/>
      <c r="T12" s="611"/>
      <c r="U12" s="611"/>
      <c r="V12" s="611"/>
      <c r="W12" s="611"/>
      <c r="X12" s="611"/>
      <c r="Y12" s="612"/>
      <c r="Z12" s="613">
        <v>0.3</v>
      </c>
      <c r="AA12" s="613"/>
      <c r="AB12" s="613"/>
      <c r="AC12" s="613"/>
      <c r="AD12" s="614">
        <v>23617</v>
      </c>
      <c r="AE12" s="614"/>
      <c r="AF12" s="614"/>
      <c r="AG12" s="614"/>
      <c r="AH12" s="614"/>
      <c r="AI12" s="614"/>
      <c r="AJ12" s="614"/>
      <c r="AK12" s="614"/>
      <c r="AL12" s="615">
        <v>0.6</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827284</v>
      </c>
      <c r="BH12" s="611"/>
      <c r="BI12" s="611"/>
      <c r="BJ12" s="611"/>
      <c r="BK12" s="611"/>
      <c r="BL12" s="611"/>
      <c r="BM12" s="611"/>
      <c r="BN12" s="612"/>
      <c r="BO12" s="613">
        <v>56.9</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140074</v>
      </c>
      <c r="CS12" s="611"/>
      <c r="CT12" s="611"/>
      <c r="CU12" s="611"/>
      <c r="CV12" s="611"/>
      <c r="CW12" s="611"/>
      <c r="CX12" s="611"/>
      <c r="CY12" s="612"/>
      <c r="CZ12" s="613">
        <v>1.8</v>
      </c>
      <c r="DA12" s="613"/>
      <c r="DB12" s="613"/>
      <c r="DC12" s="613"/>
      <c r="DD12" s="619">
        <v>673</v>
      </c>
      <c r="DE12" s="611"/>
      <c r="DF12" s="611"/>
      <c r="DG12" s="611"/>
      <c r="DH12" s="611"/>
      <c r="DI12" s="611"/>
      <c r="DJ12" s="611"/>
      <c r="DK12" s="611"/>
      <c r="DL12" s="611"/>
      <c r="DM12" s="611"/>
      <c r="DN12" s="611"/>
      <c r="DO12" s="611"/>
      <c r="DP12" s="612"/>
      <c r="DQ12" s="619">
        <v>77982</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817380</v>
      </c>
      <c r="BH13" s="611"/>
      <c r="BI13" s="611"/>
      <c r="BJ13" s="611"/>
      <c r="BK13" s="611"/>
      <c r="BL13" s="611"/>
      <c r="BM13" s="611"/>
      <c r="BN13" s="612"/>
      <c r="BO13" s="613">
        <v>56.2</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484130</v>
      </c>
      <c r="CS13" s="611"/>
      <c r="CT13" s="611"/>
      <c r="CU13" s="611"/>
      <c r="CV13" s="611"/>
      <c r="CW13" s="611"/>
      <c r="CX13" s="611"/>
      <c r="CY13" s="612"/>
      <c r="CZ13" s="613">
        <v>6.2</v>
      </c>
      <c r="DA13" s="613"/>
      <c r="DB13" s="613"/>
      <c r="DC13" s="613"/>
      <c r="DD13" s="619">
        <v>409905</v>
      </c>
      <c r="DE13" s="611"/>
      <c r="DF13" s="611"/>
      <c r="DG13" s="611"/>
      <c r="DH13" s="611"/>
      <c r="DI13" s="611"/>
      <c r="DJ13" s="611"/>
      <c r="DK13" s="611"/>
      <c r="DL13" s="611"/>
      <c r="DM13" s="611"/>
      <c r="DN13" s="611"/>
      <c r="DO13" s="611"/>
      <c r="DP13" s="612"/>
      <c r="DQ13" s="619">
        <v>332255</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533</v>
      </c>
      <c r="S14" s="611"/>
      <c r="T14" s="611"/>
      <c r="U14" s="611"/>
      <c r="V14" s="611"/>
      <c r="W14" s="611"/>
      <c r="X14" s="611"/>
      <c r="Y14" s="612"/>
      <c r="Z14" s="613">
        <v>0</v>
      </c>
      <c r="AA14" s="613"/>
      <c r="AB14" s="613"/>
      <c r="AC14" s="613"/>
      <c r="AD14" s="614">
        <v>533</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45213</v>
      </c>
      <c r="BH14" s="611"/>
      <c r="BI14" s="611"/>
      <c r="BJ14" s="611"/>
      <c r="BK14" s="611"/>
      <c r="BL14" s="611"/>
      <c r="BM14" s="611"/>
      <c r="BN14" s="612"/>
      <c r="BO14" s="613">
        <v>3.1</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300299</v>
      </c>
      <c r="CS14" s="611"/>
      <c r="CT14" s="611"/>
      <c r="CU14" s="611"/>
      <c r="CV14" s="611"/>
      <c r="CW14" s="611"/>
      <c r="CX14" s="611"/>
      <c r="CY14" s="612"/>
      <c r="CZ14" s="613">
        <v>3.8</v>
      </c>
      <c r="DA14" s="613"/>
      <c r="DB14" s="613"/>
      <c r="DC14" s="613"/>
      <c r="DD14" s="619">
        <v>6243</v>
      </c>
      <c r="DE14" s="611"/>
      <c r="DF14" s="611"/>
      <c r="DG14" s="611"/>
      <c r="DH14" s="611"/>
      <c r="DI14" s="611"/>
      <c r="DJ14" s="611"/>
      <c r="DK14" s="611"/>
      <c r="DL14" s="611"/>
      <c r="DM14" s="611"/>
      <c r="DN14" s="611"/>
      <c r="DO14" s="611"/>
      <c r="DP14" s="612"/>
      <c r="DQ14" s="619">
        <v>298137</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69699</v>
      </c>
      <c r="BH15" s="611"/>
      <c r="BI15" s="611"/>
      <c r="BJ15" s="611"/>
      <c r="BK15" s="611"/>
      <c r="BL15" s="611"/>
      <c r="BM15" s="611"/>
      <c r="BN15" s="612"/>
      <c r="BO15" s="613">
        <v>4.8</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676207</v>
      </c>
      <c r="CS15" s="611"/>
      <c r="CT15" s="611"/>
      <c r="CU15" s="611"/>
      <c r="CV15" s="611"/>
      <c r="CW15" s="611"/>
      <c r="CX15" s="611"/>
      <c r="CY15" s="612"/>
      <c r="CZ15" s="613">
        <v>8.6</v>
      </c>
      <c r="DA15" s="613"/>
      <c r="DB15" s="613"/>
      <c r="DC15" s="613"/>
      <c r="DD15" s="619">
        <v>37662</v>
      </c>
      <c r="DE15" s="611"/>
      <c r="DF15" s="611"/>
      <c r="DG15" s="611"/>
      <c r="DH15" s="611"/>
      <c r="DI15" s="611"/>
      <c r="DJ15" s="611"/>
      <c r="DK15" s="611"/>
      <c r="DL15" s="611"/>
      <c r="DM15" s="611"/>
      <c r="DN15" s="611"/>
      <c r="DO15" s="611"/>
      <c r="DP15" s="612"/>
      <c r="DQ15" s="619">
        <v>587636</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8330</v>
      </c>
      <c r="S16" s="611"/>
      <c r="T16" s="611"/>
      <c r="U16" s="611"/>
      <c r="V16" s="611"/>
      <c r="W16" s="611"/>
      <c r="X16" s="611"/>
      <c r="Y16" s="612"/>
      <c r="Z16" s="613">
        <v>0.1</v>
      </c>
      <c r="AA16" s="613"/>
      <c r="AB16" s="613"/>
      <c r="AC16" s="613"/>
      <c r="AD16" s="614">
        <v>8330</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61716</v>
      </c>
      <c r="CS16" s="611"/>
      <c r="CT16" s="611"/>
      <c r="CU16" s="611"/>
      <c r="CV16" s="611"/>
      <c r="CW16" s="611"/>
      <c r="CX16" s="611"/>
      <c r="CY16" s="612"/>
      <c r="CZ16" s="613">
        <v>0.8</v>
      </c>
      <c r="DA16" s="613"/>
      <c r="DB16" s="613"/>
      <c r="DC16" s="613"/>
      <c r="DD16" s="619" t="s">
        <v>122</v>
      </c>
      <c r="DE16" s="611"/>
      <c r="DF16" s="611"/>
      <c r="DG16" s="611"/>
      <c r="DH16" s="611"/>
      <c r="DI16" s="611"/>
      <c r="DJ16" s="611"/>
      <c r="DK16" s="611"/>
      <c r="DL16" s="611"/>
      <c r="DM16" s="611"/>
      <c r="DN16" s="611"/>
      <c r="DO16" s="611"/>
      <c r="DP16" s="612"/>
      <c r="DQ16" s="619">
        <v>42648</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17609</v>
      </c>
      <c r="S17" s="611"/>
      <c r="T17" s="611"/>
      <c r="U17" s="611"/>
      <c r="V17" s="611"/>
      <c r="W17" s="611"/>
      <c r="X17" s="611"/>
      <c r="Y17" s="612"/>
      <c r="Z17" s="613">
        <v>0.2</v>
      </c>
      <c r="AA17" s="613"/>
      <c r="AB17" s="613"/>
      <c r="AC17" s="613"/>
      <c r="AD17" s="614">
        <v>17609</v>
      </c>
      <c r="AE17" s="614"/>
      <c r="AF17" s="614"/>
      <c r="AG17" s="614"/>
      <c r="AH17" s="614"/>
      <c r="AI17" s="614"/>
      <c r="AJ17" s="614"/>
      <c r="AK17" s="614"/>
      <c r="AL17" s="615">
        <v>0.5</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413124</v>
      </c>
      <c r="CS17" s="611"/>
      <c r="CT17" s="611"/>
      <c r="CU17" s="611"/>
      <c r="CV17" s="611"/>
      <c r="CW17" s="611"/>
      <c r="CX17" s="611"/>
      <c r="CY17" s="612"/>
      <c r="CZ17" s="613">
        <v>5.3</v>
      </c>
      <c r="DA17" s="613"/>
      <c r="DB17" s="613"/>
      <c r="DC17" s="613"/>
      <c r="DD17" s="619" t="s">
        <v>122</v>
      </c>
      <c r="DE17" s="611"/>
      <c r="DF17" s="611"/>
      <c r="DG17" s="611"/>
      <c r="DH17" s="611"/>
      <c r="DI17" s="611"/>
      <c r="DJ17" s="611"/>
      <c r="DK17" s="611"/>
      <c r="DL17" s="611"/>
      <c r="DM17" s="611"/>
      <c r="DN17" s="611"/>
      <c r="DO17" s="611"/>
      <c r="DP17" s="612"/>
      <c r="DQ17" s="619">
        <v>413124</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4366</v>
      </c>
      <c r="S18" s="611"/>
      <c r="T18" s="611"/>
      <c r="U18" s="611"/>
      <c r="V18" s="611"/>
      <c r="W18" s="611"/>
      <c r="X18" s="611"/>
      <c r="Y18" s="612"/>
      <c r="Z18" s="613">
        <v>0.1</v>
      </c>
      <c r="AA18" s="613"/>
      <c r="AB18" s="613"/>
      <c r="AC18" s="613"/>
      <c r="AD18" s="614">
        <v>4366</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4350</v>
      </c>
      <c r="S19" s="611"/>
      <c r="T19" s="611"/>
      <c r="U19" s="611"/>
      <c r="V19" s="611"/>
      <c r="W19" s="611"/>
      <c r="X19" s="611"/>
      <c r="Y19" s="612"/>
      <c r="Z19" s="613">
        <v>0.1</v>
      </c>
      <c r="AA19" s="613"/>
      <c r="AB19" s="613"/>
      <c r="AC19" s="613"/>
      <c r="AD19" s="614">
        <v>4350</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16</v>
      </c>
      <c r="S20" s="611"/>
      <c r="T20" s="611"/>
      <c r="U20" s="611"/>
      <c r="V20" s="611"/>
      <c r="W20" s="611"/>
      <c r="X20" s="611"/>
      <c r="Y20" s="612"/>
      <c r="Z20" s="613">
        <v>0</v>
      </c>
      <c r="AA20" s="613"/>
      <c r="AB20" s="613"/>
      <c r="AC20" s="613"/>
      <c r="AD20" s="614">
        <v>16</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7835803</v>
      </c>
      <c r="CS20" s="611"/>
      <c r="CT20" s="611"/>
      <c r="CU20" s="611"/>
      <c r="CV20" s="611"/>
      <c r="CW20" s="611"/>
      <c r="CX20" s="611"/>
      <c r="CY20" s="612"/>
      <c r="CZ20" s="613">
        <v>100</v>
      </c>
      <c r="DA20" s="613"/>
      <c r="DB20" s="613"/>
      <c r="DC20" s="613"/>
      <c r="DD20" s="619">
        <v>2257876</v>
      </c>
      <c r="DE20" s="611"/>
      <c r="DF20" s="611"/>
      <c r="DG20" s="611"/>
      <c r="DH20" s="611"/>
      <c r="DI20" s="611"/>
      <c r="DJ20" s="611"/>
      <c r="DK20" s="611"/>
      <c r="DL20" s="611"/>
      <c r="DM20" s="611"/>
      <c r="DN20" s="611"/>
      <c r="DO20" s="611"/>
      <c r="DP20" s="612"/>
      <c r="DQ20" s="619">
        <v>5064336</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2287442</v>
      </c>
      <c r="S21" s="611"/>
      <c r="T21" s="611"/>
      <c r="U21" s="611"/>
      <c r="V21" s="611"/>
      <c r="W21" s="611"/>
      <c r="X21" s="611"/>
      <c r="Y21" s="612"/>
      <c r="Z21" s="613">
        <v>27.5</v>
      </c>
      <c r="AA21" s="613"/>
      <c r="AB21" s="613"/>
      <c r="AC21" s="613"/>
      <c r="AD21" s="614">
        <v>1993251</v>
      </c>
      <c r="AE21" s="614"/>
      <c r="AF21" s="614"/>
      <c r="AG21" s="614"/>
      <c r="AH21" s="614"/>
      <c r="AI21" s="614"/>
      <c r="AJ21" s="614"/>
      <c r="AK21" s="614"/>
      <c r="AL21" s="615">
        <v>51.2</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1993251</v>
      </c>
      <c r="S22" s="611"/>
      <c r="T22" s="611"/>
      <c r="U22" s="611"/>
      <c r="V22" s="611"/>
      <c r="W22" s="611"/>
      <c r="X22" s="611"/>
      <c r="Y22" s="612"/>
      <c r="Z22" s="613">
        <v>24</v>
      </c>
      <c r="AA22" s="613"/>
      <c r="AB22" s="613"/>
      <c r="AC22" s="613"/>
      <c r="AD22" s="614">
        <v>1993251</v>
      </c>
      <c r="AE22" s="614"/>
      <c r="AF22" s="614"/>
      <c r="AG22" s="614"/>
      <c r="AH22" s="614"/>
      <c r="AI22" s="614"/>
      <c r="AJ22" s="614"/>
      <c r="AK22" s="614"/>
      <c r="AL22" s="615">
        <v>51.2</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294185</v>
      </c>
      <c r="S23" s="611"/>
      <c r="T23" s="611"/>
      <c r="U23" s="611"/>
      <c r="V23" s="611"/>
      <c r="W23" s="611"/>
      <c r="X23" s="611"/>
      <c r="Y23" s="612"/>
      <c r="Z23" s="613">
        <v>3.5</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v>6</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2314051</v>
      </c>
      <c r="CS24" s="600"/>
      <c r="CT24" s="600"/>
      <c r="CU24" s="600"/>
      <c r="CV24" s="600"/>
      <c r="CW24" s="600"/>
      <c r="CX24" s="600"/>
      <c r="CY24" s="601"/>
      <c r="CZ24" s="604">
        <v>29.5</v>
      </c>
      <c r="DA24" s="605"/>
      <c r="DB24" s="605"/>
      <c r="DC24" s="621"/>
      <c r="DD24" s="644">
        <v>1761278</v>
      </c>
      <c r="DE24" s="600"/>
      <c r="DF24" s="600"/>
      <c r="DG24" s="600"/>
      <c r="DH24" s="600"/>
      <c r="DI24" s="600"/>
      <c r="DJ24" s="600"/>
      <c r="DK24" s="601"/>
      <c r="DL24" s="644">
        <v>1634588</v>
      </c>
      <c r="DM24" s="600"/>
      <c r="DN24" s="600"/>
      <c r="DO24" s="600"/>
      <c r="DP24" s="600"/>
      <c r="DQ24" s="600"/>
      <c r="DR24" s="600"/>
      <c r="DS24" s="600"/>
      <c r="DT24" s="600"/>
      <c r="DU24" s="600"/>
      <c r="DV24" s="601"/>
      <c r="DW24" s="604">
        <v>41.7</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4140967</v>
      </c>
      <c r="S25" s="611"/>
      <c r="T25" s="611"/>
      <c r="U25" s="611"/>
      <c r="V25" s="611"/>
      <c r="W25" s="611"/>
      <c r="X25" s="611"/>
      <c r="Y25" s="612"/>
      <c r="Z25" s="613">
        <v>49.8</v>
      </c>
      <c r="AA25" s="613"/>
      <c r="AB25" s="613"/>
      <c r="AC25" s="613"/>
      <c r="AD25" s="614">
        <v>3846776</v>
      </c>
      <c r="AE25" s="614"/>
      <c r="AF25" s="614"/>
      <c r="AG25" s="614"/>
      <c r="AH25" s="614"/>
      <c r="AI25" s="614"/>
      <c r="AJ25" s="614"/>
      <c r="AK25" s="614"/>
      <c r="AL25" s="615">
        <v>98.8</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1074779</v>
      </c>
      <c r="CS25" s="640"/>
      <c r="CT25" s="640"/>
      <c r="CU25" s="640"/>
      <c r="CV25" s="640"/>
      <c r="CW25" s="640"/>
      <c r="CX25" s="640"/>
      <c r="CY25" s="641"/>
      <c r="CZ25" s="615">
        <v>13.7</v>
      </c>
      <c r="DA25" s="642"/>
      <c r="DB25" s="642"/>
      <c r="DC25" s="645"/>
      <c r="DD25" s="619">
        <v>1023944</v>
      </c>
      <c r="DE25" s="640"/>
      <c r="DF25" s="640"/>
      <c r="DG25" s="640"/>
      <c r="DH25" s="640"/>
      <c r="DI25" s="640"/>
      <c r="DJ25" s="640"/>
      <c r="DK25" s="641"/>
      <c r="DL25" s="619">
        <v>1014524</v>
      </c>
      <c r="DM25" s="640"/>
      <c r="DN25" s="640"/>
      <c r="DO25" s="640"/>
      <c r="DP25" s="640"/>
      <c r="DQ25" s="640"/>
      <c r="DR25" s="640"/>
      <c r="DS25" s="640"/>
      <c r="DT25" s="640"/>
      <c r="DU25" s="640"/>
      <c r="DV25" s="641"/>
      <c r="DW25" s="615">
        <v>25.9</v>
      </c>
      <c r="DX25" s="642"/>
      <c r="DY25" s="642"/>
      <c r="DZ25" s="642"/>
      <c r="EA25" s="642"/>
      <c r="EB25" s="642"/>
      <c r="EC25" s="643"/>
    </row>
    <row r="26" spans="2:133" ht="11.25" customHeight="1" x14ac:dyDescent="0.2">
      <c r="B26" s="607" t="s">
        <v>284</v>
      </c>
      <c r="C26" s="608"/>
      <c r="D26" s="608"/>
      <c r="E26" s="608"/>
      <c r="F26" s="608"/>
      <c r="G26" s="608"/>
      <c r="H26" s="608"/>
      <c r="I26" s="608"/>
      <c r="J26" s="608"/>
      <c r="K26" s="608"/>
      <c r="L26" s="608"/>
      <c r="M26" s="608"/>
      <c r="N26" s="608"/>
      <c r="O26" s="608"/>
      <c r="P26" s="608"/>
      <c r="Q26" s="609"/>
      <c r="R26" s="610">
        <v>963</v>
      </c>
      <c r="S26" s="611"/>
      <c r="T26" s="611"/>
      <c r="U26" s="611"/>
      <c r="V26" s="611"/>
      <c r="W26" s="611"/>
      <c r="X26" s="611"/>
      <c r="Y26" s="612"/>
      <c r="Z26" s="613">
        <v>0</v>
      </c>
      <c r="AA26" s="613"/>
      <c r="AB26" s="613"/>
      <c r="AC26" s="613"/>
      <c r="AD26" s="614">
        <v>963</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657233</v>
      </c>
      <c r="CS26" s="611"/>
      <c r="CT26" s="611"/>
      <c r="CU26" s="611"/>
      <c r="CV26" s="611"/>
      <c r="CW26" s="611"/>
      <c r="CX26" s="611"/>
      <c r="CY26" s="612"/>
      <c r="CZ26" s="615">
        <v>8.4</v>
      </c>
      <c r="DA26" s="642"/>
      <c r="DB26" s="642"/>
      <c r="DC26" s="645"/>
      <c r="DD26" s="619">
        <v>606398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2">
      <c r="B27" s="607" t="s">
        <v>287</v>
      </c>
      <c r="C27" s="608"/>
      <c r="D27" s="608"/>
      <c r="E27" s="608"/>
      <c r="F27" s="608"/>
      <c r="G27" s="608"/>
      <c r="H27" s="608"/>
      <c r="I27" s="608"/>
      <c r="J27" s="608"/>
      <c r="K27" s="608"/>
      <c r="L27" s="608"/>
      <c r="M27" s="608"/>
      <c r="N27" s="608"/>
      <c r="O27" s="608"/>
      <c r="P27" s="608"/>
      <c r="Q27" s="609"/>
      <c r="R27" s="610">
        <v>20999</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1453927</v>
      </c>
      <c r="BH27" s="611"/>
      <c r="BI27" s="611"/>
      <c r="BJ27" s="611"/>
      <c r="BK27" s="611"/>
      <c r="BL27" s="611"/>
      <c r="BM27" s="611"/>
      <c r="BN27" s="612"/>
      <c r="BO27" s="613">
        <v>100</v>
      </c>
      <c r="BP27" s="613"/>
      <c r="BQ27" s="613"/>
      <c r="BR27" s="613"/>
      <c r="BS27" s="614">
        <v>15378</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826148</v>
      </c>
      <c r="CS27" s="640"/>
      <c r="CT27" s="640"/>
      <c r="CU27" s="640"/>
      <c r="CV27" s="640"/>
      <c r="CW27" s="640"/>
      <c r="CX27" s="640"/>
      <c r="CY27" s="641"/>
      <c r="CZ27" s="615">
        <v>10.5</v>
      </c>
      <c r="DA27" s="642"/>
      <c r="DB27" s="642"/>
      <c r="DC27" s="645"/>
      <c r="DD27" s="619">
        <v>324210</v>
      </c>
      <c r="DE27" s="640"/>
      <c r="DF27" s="640"/>
      <c r="DG27" s="640"/>
      <c r="DH27" s="640"/>
      <c r="DI27" s="640"/>
      <c r="DJ27" s="640"/>
      <c r="DK27" s="641"/>
      <c r="DL27" s="619">
        <v>206940</v>
      </c>
      <c r="DM27" s="640"/>
      <c r="DN27" s="640"/>
      <c r="DO27" s="640"/>
      <c r="DP27" s="640"/>
      <c r="DQ27" s="640"/>
      <c r="DR27" s="640"/>
      <c r="DS27" s="640"/>
      <c r="DT27" s="640"/>
      <c r="DU27" s="640"/>
      <c r="DV27" s="641"/>
      <c r="DW27" s="615">
        <v>5.3</v>
      </c>
      <c r="DX27" s="642"/>
      <c r="DY27" s="642"/>
      <c r="DZ27" s="642"/>
      <c r="EA27" s="642"/>
      <c r="EB27" s="642"/>
      <c r="EC27" s="643"/>
    </row>
    <row r="28" spans="2:133" ht="11.25" customHeight="1" x14ac:dyDescent="0.2">
      <c r="B28" s="607" t="s">
        <v>290</v>
      </c>
      <c r="C28" s="608"/>
      <c r="D28" s="608"/>
      <c r="E28" s="608"/>
      <c r="F28" s="608"/>
      <c r="G28" s="608"/>
      <c r="H28" s="608"/>
      <c r="I28" s="608"/>
      <c r="J28" s="608"/>
      <c r="K28" s="608"/>
      <c r="L28" s="608"/>
      <c r="M28" s="608"/>
      <c r="N28" s="608"/>
      <c r="O28" s="608"/>
      <c r="P28" s="608"/>
      <c r="Q28" s="609"/>
      <c r="R28" s="610">
        <v>55460</v>
      </c>
      <c r="S28" s="611"/>
      <c r="T28" s="611"/>
      <c r="U28" s="611"/>
      <c r="V28" s="611"/>
      <c r="W28" s="611"/>
      <c r="X28" s="611"/>
      <c r="Y28" s="612"/>
      <c r="Z28" s="613">
        <v>0.7</v>
      </c>
      <c r="AA28" s="613"/>
      <c r="AB28" s="613"/>
      <c r="AC28" s="613"/>
      <c r="AD28" s="614">
        <v>4452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413124</v>
      </c>
      <c r="CS28" s="611"/>
      <c r="CT28" s="611"/>
      <c r="CU28" s="611"/>
      <c r="CV28" s="611"/>
      <c r="CW28" s="611"/>
      <c r="CX28" s="611"/>
      <c r="CY28" s="612"/>
      <c r="CZ28" s="615">
        <v>5.3</v>
      </c>
      <c r="DA28" s="642"/>
      <c r="DB28" s="642"/>
      <c r="DC28" s="645"/>
      <c r="DD28" s="619">
        <v>413124</v>
      </c>
      <c r="DE28" s="611"/>
      <c r="DF28" s="611"/>
      <c r="DG28" s="611"/>
      <c r="DH28" s="611"/>
      <c r="DI28" s="611"/>
      <c r="DJ28" s="611"/>
      <c r="DK28" s="612"/>
      <c r="DL28" s="619">
        <v>413124</v>
      </c>
      <c r="DM28" s="611"/>
      <c r="DN28" s="611"/>
      <c r="DO28" s="611"/>
      <c r="DP28" s="611"/>
      <c r="DQ28" s="611"/>
      <c r="DR28" s="611"/>
      <c r="DS28" s="611"/>
      <c r="DT28" s="611"/>
      <c r="DU28" s="611"/>
      <c r="DV28" s="612"/>
      <c r="DW28" s="615">
        <v>10.5</v>
      </c>
      <c r="DX28" s="642"/>
      <c r="DY28" s="642"/>
      <c r="DZ28" s="642"/>
      <c r="EA28" s="642"/>
      <c r="EB28" s="642"/>
      <c r="EC28" s="643"/>
    </row>
    <row r="29" spans="2:133" ht="11.25" customHeight="1" x14ac:dyDescent="0.2">
      <c r="B29" s="607" t="s">
        <v>292</v>
      </c>
      <c r="C29" s="608"/>
      <c r="D29" s="608"/>
      <c r="E29" s="608"/>
      <c r="F29" s="608"/>
      <c r="G29" s="608"/>
      <c r="H29" s="608"/>
      <c r="I29" s="608"/>
      <c r="J29" s="608"/>
      <c r="K29" s="608"/>
      <c r="L29" s="608"/>
      <c r="M29" s="608"/>
      <c r="N29" s="608"/>
      <c r="O29" s="608"/>
      <c r="P29" s="608"/>
      <c r="Q29" s="609"/>
      <c r="R29" s="610">
        <v>14993</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413124</v>
      </c>
      <c r="CS29" s="640"/>
      <c r="CT29" s="640"/>
      <c r="CU29" s="640"/>
      <c r="CV29" s="640"/>
      <c r="CW29" s="640"/>
      <c r="CX29" s="640"/>
      <c r="CY29" s="641"/>
      <c r="CZ29" s="615">
        <v>5.3</v>
      </c>
      <c r="DA29" s="642"/>
      <c r="DB29" s="642"/>
      <c r="DC29" s="645"/>
      <c r="DD29" s="619">
        <v>413124</v>
      </c>
      <c r="DE29" s="640"/>
      <c r="DF29" s="640"/>
      <c r="DG29" s="640"/>
      <c r="DH29" s="640"/>
      <c r="DI29" s="640"/>
      <c r="DJ29" s="640"/>
      <c r="DK29" s="641"/>
      <c r="DL29" s="619">
        <v>413124</v>
      </c>
      <c r="DM29" s="640"/>
      <c r="DN29" s="640"/>
      <c r="DO29" s="640"/>
      <c r="DP29" s="640"/>
      <c r="DQ29" s="640"/>
      <c r="DR29" s="640"/>
      <c r="DS29" s="640"/>
      <c r="DT29" s="640"/>
      <c r="DU29" s="640"/>
      <c r="DV29" s="641"/>
      <c r="DW29" s="615">
        <v>10.5</v>
      </c>
      <c r="DX29" s="642"/>
      <c r="DY29" s="642"/>
      <c r="DZ29" s="642"/>
      <c r="EA29" s="642"/>
      <c r="EB29" s="642"/>
      <c r="EC29" s="643"/>
    </row>
    <row r="30" spans="2:133" ht="11.25" customHeight="1" x14ac:dyDescent="0.2">
      <c r="B30" s="607" t="s">
        <v>294</v>
      </c>
      <c r="C30" s="608"/>
      <c r="D30" s="608"/>
      <c r="E30" s="608"/>
      <c r="F30" s="608"/>
      <c r="G30" s="608"/>
      <c r="H30" s="608"/>
      <c r="I30" s="608"/>
      <c r="J30" s="608"/>
      <c r="K30" s="608"/>
      <c r="L30" s="608"/>
      <c r="M30" s="608"/>
      <c r="N30" s="608"/>
      <c r="O30" s="608"/>
      <c r="P30" s="608"/>
      <c r="Q30" s="609"/>
      <c r="R30" s="610">
        <v>583624</v>
      </c>
      <c r="S30" s="611"/>
      <c r="T30" s="611"/>
      <c r="U30" s="611"/>
      <c r="V30" s="611"/>
      <c r="W30" s="611"/>
      <c r="X30" s="611"/>
      <c r="Y30" s="612"/>
      <c r="Z30" s="613">
        <v>7</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396523</v>
      </c>
      <c r="CS30" s="611"/>
      <c r="CT30" s="611"/>
      <c r="CU30" s="611"/>
      <c r="CV30" s="611"/>
      <c r="CW30" s="611"/>
      <c r="CX30" s="611"/>
      <c r="CY30" s="612"/>
      <c r="CZ30" s="615">
        <v>5.0999999999999996</v>
      </c>
      <c r="DA30" s="642"/>
      <c r="DB30" s="642"/>
      <c r="DC30" s="645"/>
      <c r="DD30" s="619">
        <v>396523</v>
      </c>
      <c r="DE30" s="611"/>
      <c r="DF30" s="611"/>
      <c r="DG30" s="611"/>
      <c r="DH30" s="611"/>
      <c r="DI30" s="611"/>
      <c r="DJ30" s="611"/>
      <c r="DK30" s="612"/>
      <c r="DL30" s="619">
        <v>396523</v>
      </c>
      <c r="DM30" s="611"/>
      <c r="DN30" s="611"/>
      <c r="DO30" s="611"/>
      <c r="DP30" s="611"/>
      <c r="DQ30" s="611"/>
      <c r="DR30" s="611"/>
      <c r="DS30" s="611"/>
      <c r="DT30" s="611"/>
      <c r="DU30" s="611"/>
      <c r="DV30" s="612"/>
      <c r="DW30" s="615">
        <v>10.1</v>
      </c>
      <c r="DX30" s="642"/>
      <c r="DY30" s="642"/>
      <c r="DZ30" s="642"/>
      <c r="EA30" s="642"/>
      <c r="EB30" s="642"/>
      <c r="EC30" s="643"/>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99.1</v>
      </c>
      <c r="BH31" s="654"/>
      <c r="BI31" s="654"/>
      <c r="BJ31" s="654"/>
      <c r="BK31" s="654"/>
      <c r="BL31" s="654"/>
      <c r="BM31" s="605">
        <v>96.8</v>
      </c>
      <c r="BN31" s="654"/>
      <c r="BO31" s="654"/>
      <c r="BP31" s="654"/>
      <c r="BQ31" s="655"/>
      <c r="BR31" s="657">
        <v>99</v>
      </c>
      <c r="BS31" s="654"/>
      <c r="BT31" s="654"/>
      <c r="BU31" s="654"/>
      <c r="BV31" s="654"/>
      <c r="BW31" s="654"/>
      <c r="BX31" s="605">
        <v>96.8</v>
      </c>
      <c r="BY31" s="654"/>
      <c r="BZ31" s="654"/>
      <c r="CA31" s="654"/>
      <c r="CB31" s="655"/>
      <c r="CD31" s="650"/>
      <c r="CE31" s="651"/>
      <c r="CF31" s="607" t="s">
        <v>301</v>
      </c>
      <c r="CG31" s="608"/>
      <c r="CH31" s="608"/>
      <c r="CI31" s="608"/>
      <c r="CJ31" s="608"/>
      <c r="CK31" s="608"/>
      <c r="CL31" s="608"/>
      <c r="CM31" s="608"/>
      <c r="CN31" s="608"/>
      <c r="CO31" s="608"/>
      <c r="CP31" s="608"/>
      <c r="CQ31" s="609"/>
      <c r="CR31" s="610">
        <v>16601</v>
      </c>
      <c r="CS31" s="640"/>
      <c r="CT31" s="640"/>
      <c r="CU31" s="640"/>
      <c r="CV31" s="640"/>
      <c r="CW31" s="640"/>
      <c r="CX31" s="640"/>
      <c r="CY31" s="641"/>
      <c r="CZ31" s="615">
        <v>0.2</v>
      </c>
      <c r="DA31" s="642"/>
      <c r="DB31" s="642"/>
      <c r="DC31" s="645"/>
      <c r="DD31" s="619">
        <v>16601</v>
      </c>
      <c r="DE31" s="640"/>
      <c r="DF31" s="640"/>
      <c r="DG31" s="640"/>
      <c r="DH31" s="640"/>
      <c r="DI31" s="640"/>
      <c r="DJ31" s="640"/>
      <c r="DK31" s="641"/>
      <c r="DL31" s="619">
        <v>16601</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2">
      <c r="B32" s="607" t="s">
        <v>302</v>
      </c>
      <c r="C32" s="608"/>
      <c r="D32" s="608"/>
      <c r="E32" s="608"/>
      <c r="F32" s="608"/>
      <c r="G32" s="608"/>
      <c r="H32" s="608"/>
      <c r="I32" s="608"/>
      <c r="J32" s="608"/>
      <c r="K32" s="608"/>
      <c r="L32" s="608"/>
      <c r="M32" s="608"/>
      <c r="N32" s="608"/>
      <c r="O32" s="608"/>
      <c r="P32" s="608"/>
      <c r="Q32" s="609"/>
      <c r="R32" s="610">
        <v>390191</v>
      </c>
      <c r="S32" s="611"/>
      <c r="T32" s="611"/>
      <c r="U32" s="611"/>
      <c r="V32" s="611"/>
      <c r="W32" s="611"/>
      <c r="X32" s="611"/>
      <c r="Y32" s="612"/>
      <c r="Z32" s="613">
        <v>4.7</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99.5</v>
      </c>
      <c r="BH32" s="640"/>
      <c r="BI32" s="640"/>
      <c r="BJ32" s="640"/>
      <c r="BK32" s="640"/>
      <c r="BL32" s="640"/>
      <c r="BM32" s="616">
        <v>98.1</v>
      </c>
      <c r="BN32" s="640"/>
      <c r="BO32" s="640"/>
      <c r="BP32" s="640"/>
      <c r="BQ32" s="656"/>
      <c r="BR32" s="667">
        <v>99.3</v>
      </c>
      <c r="BS32" s="640"/>
      <c r="BT32" s="640"/>
      <c r="BU32" s="640"/>
      <c r="BV32" s="640"/>
      <c r="BW32" s="640"/>
      <c r="BX32" s="616">
        <v>97.8</v>
      </c>
      <c r="BY32" s="640"/>
      <c r="BZ32" s="640"/>
      <c r="CA32" s="640"/>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x14ac:dyDescent="0.2">
      <c r="B33" s="607" t="s">
        <v>306</v>
      </c>
      <c r="C33" s="608"/>
      <c r="D33" s="608"/>
      <c r="E33" s="608"/>
      <c r="F33" s="608"/>
      <c r="G33" s="608"/>
      <c r="H33" s="608"/>
      <c r="I33" s="608"/>
      <c r="J33" s="608"/>
      <c r="K33" s="608"/>
      <c r="L33" s="608"/>
      <c r="M33" s="608"/>
      <c r="N33" s="608"/>
      <c r="O33" s="608"/>
      <c r="P33" s="608"/>
      <c r="Q33" s="609"/>
      <c r="R33" s="610">
        <v>45075</v>
      </c>
      <c r="S33" s="611"/>
      <c r="T33" s="611"/>
      <c r="U33" s="611"/>
      <c r="V33" s="611"/>
      <c r="W33" s="611"/>
      <c r="X33" s="611"/>
      <c r="Y33" s="612"/>
      <c r="Z33" s="613">
        <v>0.5</v>
      </c>
      <c r="AA33" s="613"/>
      <c r="AB33" s="613"/>
      <c r="AC33" s="613"/>
      <c r="AD33" s="614">
        <v>42037</v>
      </c>
      <c r="AE33" s="614"/>
      <c r="AF33" s="614"/>
      <c r="AG33" s="614"/>
      <c r="AH33" s="614"/>
      <c r="AI33" s="614"/>
      <c r="AJ33" s="614"/>
      <c r="AK33" s="614"/>
      <c r="AL33" s="615">
        <v>1.1000000000000001</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98.8</v>
      </c>
      <c r="BH33" s="669"/>
      <c r="BI33" s="669"/>
      <c r="BJ33" s="669"/>
      <c r="BK33" s="669"/>
      <c r="BL33" s="669"/>
      <c r="BM33" s="670">
        <v>95.6</v>
      </c>
      <c r="BN33" s="669"/>
      <c r="BO33" s="669"/>
      <c r="BP33" s="669"/>
      <c r="BQ33" s="671"/>
      <c r="BR33" s="668">
        <v>98.8</v>
      </c>
      <c r="BS33" s="669"/>
      <c r="BT33" s="669"/>
      <c r="BU33" s="669"/>
      <c r="BV33" s="669"/>
      <c r="BW33" s="669"/>
      <c r="BX33" s="670">
        <v>95.9</v>
      </c>
      <c r="BY33" s="669"/>
      <c r="BZ33" s="669"/>
      <c r="CA33" s="669"/>
      <c r="CB33" s="671"/>
      <c r="CD33" s="607" t="s">
        <v>308</v>
      </c>
      <c r="CE33" s="608"/>
      <c r="CF33" s="608"/>
      <c r="CG33" s="608"/>
      <c r="CH33" s="608"/>
      <c r="CI33" s="608"/>
      <c r="CJ33" s="608"/>
      <c r="CK33" s="608"/>
      <c r="CL33" s="608"/>
      <c r="CM33" s="608"/>
      <c r="CN33" s="608"/>
      <c r="CO33" s="608"/>
      <c r="CP33" s="608"/>
      <c r="CQ33" s="609"/>
      <c r="CR33" s="610">
        <v>3202160</v>
      </c>
      <c r="CS33" s="640"/>
      <c r="CT33" s="640"/>
      <c r="CU33" s="640"/>
      <c r="CV33" s="640"/>
      <c r="CW33" s="640"/>
      <c r="CX33" s="640"/>
      <c r="CY33" s="641"/>
      <c r="CZ33" s="615">
        <v>40.9</v>
      </c>
      <c r="DA33" s="642"/>
      <c r="DB33" s="642"/>
      <c r="DC33" s="645"/>
      <c r="DD33" s="619">
        <v>2706025</v>
      </c>
      <c r="DE33" s="640"/>
      <c r="DF33" s="640"/>
      <c r="DG33" s="640"/>
      <c r="DH33" s="640"/>
      <c r="DI33" s="640"/>
      <c r="DJ33" s="640"/>
      <c r="DK33" s="641"/>
      <c r="DL33" s="619">
        <v>1708367</v>
      </c>
      <c r="DM33" s="640"/>
      <c r="DN33" s="640"/>
      <c r="DO33" s="640"/>
      <c r="DP33" s="640"/>
      <c r="DQ33" s="640"/>
      <c r="DR33" s="640"/>
      <c r="DS33" s="640"/>
      <c r="DT33" s="640"/>
      <c r="DU33" s="640"/>
      <c r="DV33" s="641"/>
      <c r="DW33" s="615">
        <v>43.6</v>
      </c>
      <c r="DX33" s="642"/>
      <c r="DY33" s="642"/>
      <c r="DZ33" s="642"/>
      <c r="EA33" s="642"/>
      <c r="EB33" s="642"/>
      <c r="EC33" s="643"/>
    </row>
    <row r="34" spans="2:133" ht="11.25" customHeight="1" x14ac:dyDescent="0.2">
      <c r="B34" s="607" t="s">
        <v>309</v>
      </c>
      <c r="C34" s="608"/>
      <c r="D34" s="608"/>
      <c r="E34" s="608"/>
      <c r="F34" s="608"/>
      <c r="G34" s="608"/>
      <c r="H34" s="608"/>
      <c r="I34" s="608"/>
      <c r="J34" s="608"/>
      <c r="K34" s="608"/>
      <c r="L34" s="608"/>
      <c r="M34" s="608"/>
      <c r="N34" s="608"/>
      <c r="O34" s="608"/>
      <c r="P34" s="608"/>
      <c r="Q34" s="609"/>
      <c r="R34" s="610">
        <v>26554</v>
      </c>
      <c r="S34" s="611"/>
      <c r="T34" s="611"/>
      <c r="U34" s="611"/>
      <c r="V34" s="611"/>
      <c r="W34" s="611"/>
      <c r="X34" s="611"/>
      <c r="Y34" s="612"/>
      <c r="Z34" s="613">
        <v>0.3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1492297</v>
      </c>
      <c r="CS34" s="611"/>
      <c r="CT34" s="611"/>
      <c r="CU34" s="611"/>
      <c r="CV34" s="611"/>
      <c r="CW34" s="611"/>
      <c r="CX34" s="611"/>
      <c r="CY34" s="612"/>
      <c r="CZ34" s="615">
        <v>19</v>
      </c>
      <c r="DA34" s="642"/>
      <c r="DB34" s="642"/>
      <c r="DC34" s="645"/>
      <c r="DD34" s="619">
        <v>1252506</v>
      </c>
      <c r="DE34" s="611"/>
      <c r="DF34" s="611"/>
      <c r="DG34" s="611"/>
      <c r="DH34" s="611"/>
      <c r="DI34" s="611"/>
      <c r="DJ34" s="611"/>
      <c r="DK34" s="612"/>
      <c r="DL34" s="619">
        <v>730570</v>
      </c>
      <c r="DM34" s="611"/>
      <c r="DN34" s="611"/>
      <c r="DO34" s="611"/>
      <c r="DP34" s="611"/>
      <c r="DQ34" s="611"/>
      <c r="DR34" s="611"/>
      <c r="DS34" s="611"/>
      <c r="DT34" s="611"/>
      <c r="DU34" s="611"/>
      <c r="DV34" s="612"/>
      <c r="DW34" s="615">
        <v>18.600000000000001</v>
      </c>
      <c r="DX34" s="642"/>
      <c r="DY34" s="642"/>
      <c r="DZ34" s="642"/>
      <c r="EA34" s="642"/>
      <c r="EB34" s="642"/>
      <c r="EC34" s="643"/>
    </row>
    <row r="35" spans="2:133" ht="11.25" customHeight="1" x14ac:dyDescent="0.2">
      <c r="B35" s="607" t="s">
        <v>311</v>
      </c>
      <c r="C35" s="608"/>
      <c r="D35" s="608"/>
      <c r="E35" s="608"/>
      <c r="F35" s="608"/>
      <c r="G35" s="608"/>
      <c r="H35" s="608"/>
      <c r="I35" s="608"/>
      <c r="J35" s="608"/>
      <c r="K35" s="608"/>
      <c r="L35" s="608"/>
      <c r="M35" s="608"/>
      <c r="N35" s="608"/>
      <c r="O35" s="608"/>
      <c r="P35" s="608"/>
      <c r="Q35" s="609"/>
      <c r="R35" s="610">
        <v>1517002</v>
      </c>
      <c r="S35" s="611"/>
      <c r="T35" s="611"/>
      <c r="U35" s="611"/>
      <c r="V35" s="611"/>
      <c r="W35" s="611"/>
      <c r="X35" s="611"/>
      <c r="Y35" s="612"/>
      <c r="Z35" s="613">
        <v>18.3</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13855</v>
      </c>
      <c r="CS35" s="640"/>
      <c r="CT35" s="640"/>
      <c r="CU35" s="640"/>
      <c r="CV35" s="640"/>
      <c r="CW35" s="640"/>
      <c r="CX35" s="640"/>
      <c r="CY35" s="641"/>
      <c r="CZ35" s="615">
        <v>0.2</v>
      </c>
      <c r="DA35" s="642"/>
      <c r="DB35" s="642"/>
      <c r="DC35" s="645"/>
      <c r="DD35" s="619">
        <v>13512</v>
      </c>
      <c r="DE35" s="640"/>
      <c r="DF35" s="640"/>
      <c r="DG35" s="640"/>
      <c r="DH35" s="640"/>
      <c r="DI35" s="640"/>
      <c r="DJ35" s="640"/>
      <c r="DK35" s="641"/>
      <c r="DL35" s="619">
        <v>13512</v>
      </c>
      <c r="DM35" s="640"/>
      <c r="DN35" s="640"/>
      <c r="DO35" s="640"/>
      <c r="DP35" s="640"/>
      <c r="DQ35" s="640"/>
      <c r="DR35" s="640"/>
      <c r="DS35" s="640"/>
      <c r="DT35" s="640"/>
      <c r="DU35" s="640"/>
      <c r="DV35" s="641"/>
      <c r="DW35" s="615">
        <v>0.3</v>
      </c>
      <c r="DX35" s="642"/>
      <c r="DY35" s="642"/>
      <c r="DZ35" s="642"/>
      <c r="EA35" s="642"/>
      <c r="EB35" s="642"/>
      <c r="EC35" s="643"/>
    </row>
    <row r="36" spans="2:133" ht="11.25" customHeight="1" x14ac:dyDescent="0.2">
      <c r="B36" s="607" t="s">
        <v>315</v>
      </c>
      <c r="C36" s="608"/>
      <c r="D36" s="608"/>
      <c r="E36" s="608"/>
      <c r="F36" s="608"/>
      <c r="G36" s="608"/>
      <c r="H36" s="608"/>
      <c r="I36" s="608"/>
      <c r="J36" s="608"/>
      <c r="K36" s="608"/>
      <c r="L36" s="608"/>
      <c r="M36" s="608"/>
      <c r="N36" s="608"/>
      <c r="O36" s="608"/>
      <c r="P36" s="608"/>
      <c r="Q36" s="609"/>
      <c r="R36" s="610">
        <v>799827</v>
      </c>
      <c r="S36" s="611"/>
      <c r="T36" s="611"/>
      <c r="U36" s="611"/>
      <c r="V36" s="611"/>
      <c r="W36" s="611"/>
      <c r="X36" s="611"/>
      <c r="Y36" s="612"/>
      <c r="Z36" s="613">
        <v>9.6</v>
      </c>
      <c r="AA36" s="613"/>
      <c r="AB36" s="613"/>
      <c r="AC36" s="613"/>
      <c r="AD36" s="614" t="s">
        <v>122</v>
      </c>
      <c r="AE36" s="614"/>
      <c r="AF36" s="614"/>
      <c r="AG36" s="614"/>
      <c r="AH36" s="614"/>
      <c r="AI36" s="614"/>
      <c r="AJ36" s="614"/>
      <c r="AK36" s="614"/>
      <c r="AL36" s="615" t="s">
        <v>122</v>
      </c>
      <c r="AM36" s="616"/>
      <c r="AN36" s="616"/>
      <c r="AO36" s="617"/>
      <c r="AP36" s="218"/>
      <c r="AQ36" s="672" t="s">
        <v>316</v>
      </c>
      <c r="AR36" s="673"/>
      <c r="AS36" s="673"/>
      <c r="AT36" s="673"/>
      <c r="AU36" s="673"/>
      <c r="AV36" s="673"/>
      <c r="AW36" s="673"/>
      <c r="AX36" s="673"/>
      <c r="AY36" s="674"/>
      <c r="AZ36" s="599">
        <v>740330</v>
      </c>
      <c r="BA36" s="600"/>
      <c r="BB36" s="600"/>
      <c r="BC36" s="600"/>
      <c r="BD36" s="600"/>
      <c r="BE36" s="600"/>
      <c r="BF36" s="675"/>
      <c r="BG36" s="596" t="s">
        <v>317</v>
      </c>
      <c r="BH36" s="597"/>
      <c r="BI36" s="597"/>
      <c r="BJ36" s="597"/>
      <c r="BK36" s="597"/>
      <c r="BL36" s="597"/>
      <c r="BM36" s="597"/>
      <c r="BN36" s="597"/>
      <c r="BO36" s="597"/>
      <c r="BP36" s="597"/>
      <c r="BQ36" s="597"/>
      <c r="BR36" s="597"/>
      <c r="BS36" s="597"/>
      <c r="BT36" s="597"/>
      <c r="BU36" s="598"/>
      <c r="BV36" s="599">
        <v>33416</v>
      </c>
      <c r="BW36" s="600"/>
      <c r="BX36" s="600"/>
      <c r="BY36" s="600"/>
      <c r="BZ36" s="600"/>
      <c r="CA36" s="600"/>
      <c r="CB36" s="675"/>
      <c r="CD36" s="607" t="s">
        <v>318</v>
      </c>
      <c r="CE36" s="608"/>
      <c r="CF36" s="608"/>
      <c r="CG36" s="608"/>
      <c r="CH36" s="608"/>
      <c r="CI36" s="608"/>
      <c r="CJ36" s="608"/>
      <c r="CK36" s="608"/>
      <c r="CL36" s="608"/>
      <c r="CM36" s="608"/>
      <c r="CN36" s="608"/>
      <c r="CO36" s="608"/>
      <c r="CP36" s="608"/>
      <c r="CQ36" s="609"/>
      <c r="CR36" s="610">
        <v>735252</v>
      </c>
      <c r="CS36" s="611"/>
      <c r="CT36" s="611"/>
      <c r="CU36" s="611"/>
      <c r="CV36" s="611"/>
      <c r="CW36" s="611"/>
      <c r="CX36" s="611"/>
      <c r="CY36" s="612"/>
      <c r="CZ36" s="615">
        <v>9.4</v>
      </c>
      <c r="DA36" s="642"/>
      <c r="DB36" s="642"/>
      <c r="DC36" s="645"/>
      <c r="DD36" s="619">
        <v>637967</v>
      </c>
      <c r="DE36" s="611"/>
      <c r="DF36" s="611"/>
      <c r="DG36" s="611"/>
      <c r="DH36" s="611"/>
      <c r="DI36" s="611"/>
      <c r="DJ36" s="611"/>
      <c r="DK36" s="612"/>
      <c r="DL36" s="619">
        <v>519682</v>
      </c>
      <c r="DM36" s="611"/>
      <c r="DN36" s="611"/>
      <c r="DO36" s="611"/>
      <c r="DP36" s="611"/>
      <c r="DQ36" s="611"/>
      <c r="DR36" s="611"/>
      <c r="DS36" s="611"/>
      <c r="DT36" s="611"/>
      <c r="DU36" s="611"/>
      <c r="DV36" s="612"/>
      <c r="DW36" s="615">
        <v>13.3</v>
      </c>
      <c r="DX36" s="642"/>
      <c r="DY36" s="642"/>
      <c r="DZ36" s="642"/>
      <c r="EA36" s="642"/>
      <c r="EB36" s="642"/>
      <c r="EC36" s="643"/>
    </row>
    <row r="37" spans="2:133" ht="11.25" customHeight="1" x14ac:dyDescent="0.2">
      <c r="B37" s="607" t="s">
        <v>319</v>
      </c>
      <c r="C37" s="608"/>
      <c r="D37" s="608"/>
      <c r="E37" s="608"/>
      <c r="F37" s="608"/>
      <c r="G37" s="608"/>
      <c r="H37" s="608"/>
      <c r="I37" s="608"/>
      <c r="J37" s="608"/>
      <c r="K37" s="608"/>
      <c r="L37" s="608"/>
      <c r="M37" s="608"/>
      <c r="N37" s="608"/>
      <c r="O37" s="608"/>
      <c r="P37" s="608"/>
      <c r="Q37" s="609"/>
      <c r="R37" s="610">
        <v>156219</v>
      </c>
      <c r="S37" s="611"/>
      <c r="T37" s="611"/>
      <c r="U37" s="611"/>
      <c r="V37" s="611"/>
      <c r="W37" s="611"/>
      <c r="X37" s="611"/>
      <c r="Y37" s="612"/>
      <c r="Z37" s="613">
        <v>1.9</v>
      </c>
      <c r="AA37" s="613"/>
      <c r="AB37" s="613"/>
      <c r="AC37" s="613"/>
      <c r="AD37" s="614">
        <v>16</v>
      </c>
      <c r="AE37" s="614"/>
      <c r="AF37" s="614"/>
      <c r="AG37" s="614"/>
      <c r="AH37" s="614"/>
      <c r="AI37" s="614"/>
      <c r="AJ37" s="614"/>
      <c r="AK37" s="614"/>
      <c r="AL37" s="615">
        <v>0</v>
      </c>
      <c r="AM37" s="616"/>
      <c r="AN37" s="616"/>
      <c r="AO37" s="617"/>
      <c r="AQ37" s="676" t="s">
        <v>320</v>
      </c>
      <c r="AR37" s="677"/>
      <c r="AS37" s="677"/>
      <c r="AT37" s="677"/>
      <c r="AU37" s="677"/>
      <c r="AV37" s="677"/>
      <c r="AW37" s="677"/>
      <c r="AX37" s="677"/>
      <c r="AY37" s="678"/>
      <c r="AZ37" s="610">
        <v>220704</v>
      </c>
      <c r="BA37" s="611"/>
      <c r="BB37" s="611"/>
      <c r="BC37" s="611"/>
      <c r="BD37" s="640"/>
      <c r="BE37" s="640"/>
      <c r="BF37" s="656"/>
      <c r="BG37" s="607" t="s">
        <v>321</v>
      </c>
      <c r="BH37" s="608"/>
      <c r="BI37" s="608"/>
      <c r="BJ37" s="608"/>
      <c r="BK37" s="608"/>
      <c r="BL37" s="608"/>
      <c r="BM37" s="608"/>
      <c r="BN37" s="608"/>
      <c r="BO37" s="608"/>
      <c r="BP37" s="608"/>
      <c r="BQ37" s="608"/>
      <c r="BR37" s="608"/>
      <c r="BS37" s="608"/>
      <c r="BT37" s="608"/>
      <c r="BU37" s="609"/>
      <c r="BV37" s="610">
        <v>28931</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344224</v>
      </c>
      <c r="CS37" s="640"/>
      <c r="CT37" s="640"/>
      <c r="CU37" s="640"/>
      <c r="CV37" s="640"/>
      <c r="CW37" s="640"/>
      <c r="CX37" s="640"/>
      <c r="CY37" s="641"/>
      <c r="CZ37" s="615">
        <v>4.4000000000000004</v>
      </c>
      <c r="DA37" s="642"/>
      <c r="DB37" s="642"/>
      <c r="DC37" s="645"/>
      <c r="DD37" s="619">
        <v>344224</v>
      </c>
      <c r="DE37" s="640"/>
      <c r="DF37" s="640"/>
      <c r="DG37" s="640"/>
      <c r="DH37" s="640"/>
      <c r="DI37" s="640"/>
      <c r="DJ37" s="640"/>
      <c r="DK37" s="641"/>
      <c r="DL37" s="619">
        <v>344224</v>
      </c>
      <c r="DM37" s="640"/>
      <c r="DN37" s="640"/>
      <c r="DO37" s="640"/>
      <c r="DP37" s="640"/>
      <c r="DQ37" s="640"/>
      <c r="DR37" s="640"/>
      <c r="DS37" s="640"/>
      <c r="DT37" s="640"/>
      <c r="DU37" s="640"/>
      <c r="DV37" s="641"/>
      <c r="DW37" s="615">
        <v>8.8000000000000007</v>
      </c>
      <c r="DX37" s="642"/>
      <c r="DY37" s="642"/>
      <c r="DZ37" s="642"/>
      <c r="EA37" s="642"/>
      <c r="EB37" s="642"/>
      <c r="EC37" s="643"/>
    </row>
    <row r="38" spans="2:133" ht="11.25" customHeight="1" x14ac:dyDescent="0.2">
      <c r="B38" s="607" t="s">
        <v>323</v>
      </c>
      <c r="C38" s="608"/>
      <c r="D38" s="608"/>
      <c r="E38" s="608"/>
      <c r="F38" s="608"/>
      <c r="G38" s="608"/>
      <c r="H38" s="608"/>
      <c r="I38" s="608"/>
      <c r="J38" s="608"/>
      <c r="K38" s="608"/>
      <c r="L38" s="608"/>
      <c r="M38" s="608"/>
      <c r="N38" s="608"/>
      <c r="O38" s="608"/>
      <c r="P38" s="608"/>
      <c r="Q38" s="609"/>
      <c r="R38" s="610">
        <v>557000</v>
      </c>
      <c r="S38" s="611"/>
      <c r="T38" s="611"/>
      <c r="U38" s="611"/>
      <c r="V38" s="611"/>
      <c r="W38" s="611"/>
      <c r="X38" s="611"/>
      <c r="Y38" s="612"/>
      <c r="Z38" s="613">
        <v>6.7</v>
      </c>
      <c r="AA38" s="613"/>
      <c r="AB38" s="613"/>
      <c r="AC38" s="613"/>
      <c r="AD38" s="614" t="s">
        <v>122</v>
      </c>
      <c r="AE38" s="614"/>
      <c r="AF38" s="614"/>
      <c r="AG38" s="614"/>
      <c r="AH38" s="614"/>
      <c r="AI38" s="614"/>
      <c r="AJ38" s="614"/>
      <c r="AK38" s="614"/>
      <c r="AL38" s="615" t="s">
        <v>122</v>
      </c>
      <c r="AM38" s="616"/>
      <c r="AN38" s="616"/>
      <c r="AO38" s="617"/>
      <c r="AQ38" s="676" t="s">
        <v>324</v>
      </c>
      <c r="AR38" s="677"/>
      <c r="AS38" s="677"/>
      <c r="AT38" s="677"/>
      <c r="AU38" s="677"/>
      <c r="AV38" s="677"/>
      <c r="AW38" s="677"/>
      <c r="AX38" s="677"/>
      <c r="AY38" s="678"/>
      <c r="AZ38" s="610" t="s">
        <v>122</v>
      </c>
      <c r="BA38" s="611"/>
      <c r="BB38" s="611"/>
      <c r="BC38" s="611"/>
      <c r="BD38" s="640"/>
      <c r="BE38" s="640"/>
      <c r="BF38" s="656"/>
      <c r="BG38" s="607" t="s">
        <v>325</v>
      </c>
      <c r="BH38" s="608"/>
      <c r="BI38" s="608"/>
      <c r="BJ38" s="608"/>
      <c r="BK38" s="608"/>
      <c r="BL38" s="608"/>
      <c r="BM38" s="608"/>
      <c r="BN38" s="608"/>
      <c r="BO38" s="608"/>
      <c r="BP38" s="608"/>
      <c r="BQ38" s="608"/>
      <c r="BR38" s="608"/>
      <c r="BS38" s="608"/>
      <c r="BT38" s="608"/>
      <c r="BU38" s="609"/>
      <c r="BV38" s="610">
        <v>1543</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519626</v>
      </c>
      <c r="CS38" s="611"/>
      <c r="CT38" s="611"/>
      <c r="CU38" s="611"/>
      <c r="CV38" s="611"/>
      <c r="CW38" s="611"/>
      <c r="CX38" s="611"/>
      <c r="CY38" s="612"/>
      <c r="CZ38" s="615">
        <v>6.6</v>
      </c>
      <c r="DA38" s="642"/>
      <c r="DB38" s="642"/>
      <c r="DC38" s="645"/>
      <c r="DD38" s="619">
        <v>433027</v>
      </c>
      <c r="DE38" s="611"/>
      <c r="DF38" s="611"/>
      <c r="DG38" s="611"/>
      <c r="DH38" s="611"/>
      <c r="DI38" s="611"/>
      <c r="DJ38" s="611"/>
      <c r="DK38" s="612"/>
      <c r="DL38" s="619">
        <v>431523</v>
      </c>
      <c r="DM38" s="611"/>
      <c r="DN38" s="611"/>
      <c r="DO38" s="611"/>
      <c r="DP38" s="611"/>
      <c r="DQ38" s="611"/>
      <c r="DR38" s="611"/>
      <c r="DS38" s="611"/>
      <c r="DT38" s="611"/>
      <c r="DU38" s="611"/>
      <c r="DV38" s="612"/>
      <c r="DW38" s="615">
        <v>11</v>
      </c>
      <c r="DX38" s="642"/>
      <c r="DY38" s="642"/>
      <c r="DZ38" s="642"/>
      <c r="EA38" s="642"/>
      <c r="EB38" s="642"/>
      <c r="EC38" s="643"/>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328</v>
      </c>
      <c r="AR39" s="677"/>
      <c r="AS39" s="677"/>
      <c r="AT39" s="677"/>
      <c r="AU39" s="677"/>
      <c r="AV39" s="677"/>
      <c r="AW39" s="677"/>
      <c r="AX39" s="677"/>
      <c r="AY39" s="678"/>
      <c r="AZ39" s="610" t="s">
        <v>122</v>
      </c>
      <c r="BA39" s="611"/>
      <c r="BB39" s="611"/>
      <c r="BC39" s="611"/>
      <c r="BD39" s="640"/>
      <c r="BE39" s="640"/>
      <c r="BF39" s="656"/>
      <c r="BG39" s="607" t="s">
        <v>329</v>
      </c>
      <c r="BH39" s="608"/>
      <c r="BI39" s="608"/>
      <c r="BJ39" s="608"/>
      <c r="BK39" s="608"/>
      <c r="BL39" s="608"/>
      <c r="BM39" s="608"/>
      <c r="BN39" s="608"/>
      <c r="BO39" s="608"/>
      <c r="BP39" s="608"/>
      <c r="BQ39" s="608"/>
      <c r="BR39" s="608"/>
      <c r="BS39" s="608"/>
      <c r="BT39" s="608"/>
      <c r="BU39" s="609"/>
      <c r="BV39" s="610">
        <v>2498</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253705</v>
      </c>
      <c r="CS39" s="640"/>
      <c r="CT39" s="640"/>
      <c r="CU39" s="640"/>
      <c r="CV39" s="640"/>
      <c r="CW39" s="640"/>
      <c r="CX39" s="640"/>
      <c r="CY39" s="641"/>
      <c r="CZ39" s="615">
        <v>3.2</v>
      </c>
      <c r="DA39" s="642"/>
      <c r="DB39" s="642"/>
      <c r="DC39" s="645"/>
      <c r="DD39" s="619">
        <v>250973</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2">
      <c r="B40" s="607" t="s">
        <v>331</v>
      </c>
      <c r="C40" s="608"/>
      <c r="D40" s="608"/>
      <c r="E40" s="608"/>
      <c r="F40" s="608"/>
      <c r="G40" s="608"/>
      <c r="H40" s="608"/>
      <c r="I40" s="608"/>
      <c r="J40" s="608"/>
      <c r="K40" s="608"/>
      <c r="L40" s="608"/>
      <c r="M40" s="608"/>
      <c r="N40" s="608"/>
      <c r="O40" s="608"/>
      <c r="P40" s="608"/>
      <c r="Q40" s="609"/>
      <c r="R40" s="610">
        <v>26000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6" t="s">
        <v>332</v>
      </c>
      <c r="AR40" s="677"/>
      <c r="AS40" s="677"/>
      <c r="AT40" s="677"/>
      <c r="AU40" s="677"/>
      <c r="AV40" s="677"/>
      <c r="AW40" s="677"/>
      <c r="AX40" s="677"/>
      <c r="AY40" s="678"/>
      <c r="AZ40" s="610" t="s">
        <v>122</v>
      </c>
      <c r="BA40" s="611"/>
      <c r="BB40" s="611"/>
      <c r="BC40" s="611"/>
      <c r="BD40" s="640"/>
      <c r="BE40" s="640"/>
      <c r="BF40" s="656"/>
      <c r="BG40" s="660" t="s">
        <v>333</v>
      </c>
      <c r="BH40" s="661"/>
      <c r="BI40" s="661"/>
      <c r="BJ40" s="661"/>
      <c r="BK40" s="661"/>
      <c r="BL40" s="214"/>
      <c r="BM40" s="608" t="s">
        <v>334</v>
      </c>
      <c r="BN40" s="608"/>
      <c r="BO40" s="608"/>
      <c r="BP40" s="608"/>
      <c r="BQ40" s="608"/>
      <c r="BR40" s="608"/>
      <c r="BS40" s="608"/>
      <c r="BT40" s="608"/>
      <c r="BU40" s="609"/>
      <c r="BV40" s="610">
        <v>106</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187425</v>
      </c>
      <c r="CS40" s="611"/>
      <c r="CT40" s="611"/>
      <c r="CU40" s="611"/>
      <c r="CV40" s="611"/>
      <c r="CW40" s="611"/>
      <c r="CX40" s="611"/>
      <c r="CY40" s="612"/>
      <c r="CZ40" s="615">
        <v>2.4</v>
      </c>
      <c r="DA40" s="642"/>
      <c r="DB40" s="642"/>
      <c r="DC40" s="645"/>
      <c r="DD40" s="619">
        <v>118040</v>
      </c>
      <c r="DE40" s="611"/>
      <c r="DF40" s="611"/>
      <c r="DG40" s="611"/>
      <c r="DH40" s="611"/>
      <c r="DI40" s="611"/>
      <c r="DJ40" s="611"/>
      <c r="DK40" s="612"/>
      <c r="DL40" s="619">
        <v>13080</v>
      </c>
      <c r="DM40" s="611"/>
      <c r="DN40" s="611"/>
      <c r="DO40" s="611"/>
      <c r="DP40" s="611"/>
      <c r="DQ40" s="611"/>
      <c r="DR40" s="611"/>
      <c r="DS40" s="611"/>
      <c r="DT40" s="611"/>
      <c r="DU40" s="611"/>
      <c r="DV40" s="612"/>
      <c r="DW40" s="615">
        <v>0.3</v>
      </c>
      <c r="DX40" s="642"/>
      <c r="DY40" s="642"/>
      <c r="DZ40" s="642"/>
      <c r="EA40" s="642"/>
      <c r="EB40" s="642"/>
      <c r="EC40" s="643"/>
    </row>
    <row r="41" spans="2:133" ht="11.25" customHeight="1" x14ac:dyDescent="0.2">
      <c r="B41" s="631" t="s">
        <v>336</v>
      </c>
      <c r="C41" s="632"/>
      <c r="D41" s="632"/>
      <c r="E41" s="632"/>
      <c r="F41" s="632"/>
      <c r="G41" s="632"/>
      <c r="H41" s="632"/>
      <c r="I41" s="632"/>
      <c r="J41" s="632"/>
      <c r="K41" s="632"/>
      <c r="L41" s="632"/>
      <c r="M41" s="632"/>
      <c r="N41" s="632"/>
      <c r="O41" s="632"/>
      <c r="P41" s="632"/>
      <c r="Q41" s="633"/>
      <c r="R41" s="685">
        <v>8308874</v>
      </c>
      <c r="S41" s="686"/>
      <c r="T41" s="686"/>
      <c r="U41" s="686"/>
      <c r="V41" s="686"/>
      <c r="W41" s="686"/>
      <c r="X41" s="686"/>
      <c r="Y41" s="687"/>
      <c r="Z41" s="688">
        <v>100</v>
      </c>
      <c r="AA41" s="688"/>
      <c r="AB41" s="688"/>
      <c r="AC41" s="688"/>
      <c r="AD41" s="689">
        <v>3894244</v>
      </c>
      <c r="AE41" s="689"/>
      <c r="AF41" s="689"/>
      <c r="AG41" s="689"/>
      <c r="AH41" s="689"/>
      <c r="AI41" s="689"/>
      <c r="AJ41" s="689"/>
      <c r="AK41" s="689"/>
      <c r="AL41" s="690">
        <v>100</v>
      </c>
      <c r="AM41" s="670"/>
      <c r="AN41" s="670"/>
      <c r="AO41" s="691"/>
      <c r="AQ41" s="676" t="s">
        <v>337</v>
      </c>
      <c r="AR41" s="677"/>
      <c r="AS41" s="677"/>
      <c r="AT41" s="677"/>
      <c r="AU41" s="677"/>
      <c r="AV41" s="677"/>
      <c r="AW41" s="677"/>
      <c r="AX41" s="677"/>
      <c r="AY41" s="678"/>
      <c r="AZ41" s="610">
        <v>85036</v>
      </c>
      <c r="BA41" s="611"/>
      <c r="BB41" s="611"/>
      <c r="BC41" s="611"/>
      <c r="BD41" s="640"/>
      <c r="BE41" s="640"/>
      <c r="BF41" s="656"/>
      <c r="BG41" s="660"/>
      <c r="BH41" s="661"/>
      <c r="BI41" s="661"/>
      <c r="BJ41" s="661"/>
      <c r="BK41" s="661"/>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340</v>
      </c>
      <c r="AR42" s="693"/>
      <c r="AS42" s="693"/>
      <c r="AT42" s="693"/>
      <c r="AU42" s="693"/>
      <c r="AV42" s="693"/>
      <c r="AW42" s="693"/>
      <c r="AX42" s="693"/>
      <c r="AY42" s="694"/>
      <c r="AZ42" s="685">
        <v>434590</v>
      </c>
      <c r="BA42" s="686"/>
      <c r="BB42" s="686"/>
      <c r="BC42" s="686"/>
      <c r="BD42" s="669"/>
      <c r="BE42" s="669"/>
      <c r="BF42" s="671"/>
      <c r="BG42" s="662"/>
      <c r="BH42" s="663"/>
      <c r="BI42" s="663"/>
      <c r="BJ42" s="663"/>
      <c r="BK42" s="663"/>
      <c r="BL42" s="215"/>
      <c r="BM42" s="632" t="s">
        <v>341</v>
      </c>
      <c r="BN42" s="632"/>
      <c r="BO42" s="632"/>
      <c r="BP42" s="632"/>
      <c r="BQ42" s="632"/>
      <c r="BR42" s="632"/>
      <c r="BS42" s="632"/>
      <c r="BT42" s="632"/>
      <c r="BU42" s="633"/>
      <c r="BV42" s="685">
        <v>378</v>
      </c>
      <c r="BW42" s="686"/>
      <c r="BX42" s="686"/>
      <c r="BY42" s="686"/>
      <c r="BZ42" s="686"/>
      <c r="CA42" s="686"/>
      <c r="CB42" s="695"/>
      <c r="CD42" s="607" t="s">
        <v>342</v>
      </c>
      <c r="CE42" s="608"/>
      <c r="CF42" s="608"/>
      <c r="CG42" s="608"/>
      <c r="CH42" s="608"/>
      <c r="CI42" s="608"/>
      <c r="CJ42" s="608"/>
      <c r="CK42" s="608"/>
      <c r="CL42" s="608"/>
      <c r="CM42" s="608"/>
      <c r="CN42" s="608"/>
      <c r="CO42" s="608"/>
      <c r="CP42" s="608"/>
      <c r="CQ42" s="609"/>
      <c r="CR42" s="610">
        <v>2319592</v>
      </c>
      <c r="CS42" s="640"/>
      <c r="CT42" s="640"/>
      <c r="CU42" s="640"/>
      <c r="CV42" s="640"/>
      <c r="CW42" s="640"/>
      <c r="CX42" s="640"/>
      <c r="CY42" s="641"/>
      <c r="CZ42" s="615">
        <v>29.6</v>
      </c>
      <c r="DA42" s="642"/>
      <c r="DB42" s="642"/>
      <c r="DC42" s="645"/>
      <c r="DD42" s="619">
        <v>597033</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67560</v>
      </c>
      <c r="CS43" s="640"/>
      <c r="CT43" s="640"/>
      <c r="CU43" s="640"/>
      <c r="CV43" s="640"/>
      <c r="CW43" s="640"/>
      <c r="CX43" s="640"/>
      <c r="CY43" s="641"/>
      <c r="CZ43" s="615">
        <v>0.9</v>
      </c>
      <c r="DA43" s="642"/>
      <c r="DB43" s="642"/>
      <c r="DC43" s="645"/>
      <c r="DD43" s="619">
        <v>67560</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2257876</v>
      </c>
      <c r="CS44" s="611"/>
      <c r="CT44" s="611"/>
      <c r="CU44" s="611"/>
      <c r="CV44" s="611"/>
      <c r="CW44" s="611"/>
      <c r="CX44" s="611"/>
      <c r="CY44" s="612"/>
      <c r="CZ44" s="615">
        <v>28.8</v>
      </c>
      <c r="DA44" s="616"/>
      <c r="DB44" s="616"/>
      <c r="DC44" s="622"/>
      <c r="DD44" s="619">
        <v>554385</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25107</v>
      </c>
      <c r="CS45" s="640"/>
      <c r="CT45" s="640"/>
      <c r="CU45" s="640"/>
      <c r="CV45" s="640"/>
      <c r="CW45" s="640"/>
      <c r="CX45" s="640"/>
      <c r="CY45" s="641"/>
      <c r="CZ45" s="615">
        <v>0.3</v>
      </c>
      <c r="DA45" s="642"/>
      <c r="DB45" s="642"/>
      <c r="DC45" s="645"/>
      <c r="DD45" s="619">
        <v>2931</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349</v>
      </c>
      <c r="CG46" s="608"/>
      <c r="CH46" s="608"/>
      <c r="CI46" s="608"/>
      <c r="CJ46" s="608"/>
      <c r="CK46" s="608"/>
      <c r="CL46" s="608"/>
      <c r="CM46" s="608"/>
      <c r="CN46" s="608"/>
      <c r="CO46" s="608"/>
      <c r="CP46" s="608"/>
      <c r="CQ46" s="609"/>
      <c r="CR46" s="610">
        <v>2168231</v>
      </c>
      <c r="CS46" s="611"/>
      <c r="CT46" s="611"/>
      <c r="CU46" s="611"/>
      <c r="CV46" s="611"/>
      <c r="CW46" s="611"/>
      <c r="CX46" s="611"/>
      <c r="CY46" s="612"/>
      <c r="CZ46" s="615">
        <v>27.7</v>
      </c>
      <c r="DA46" s="616"/>
      <c r="DB46" s="616"/>
      <c r="DC46" s="622"/>
      <c r="DD46" s="619">
        <v>486916</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350</v>
      </c>
      <c r="CG47" s="608"/>
      <c r="CH47" s="608"/>
      <c r="CI47" s="608"/>
      <c r="CJ47" s="608"/>
      <c r="CK47" s="608"/>
      <c r="CL47" s="608"/>
      <c r="CM47" s="608"/>
      <c r="CN47" s="608"/>
      <c r="CO47" s="608"/>
      <c r="CP47" s="608"/>
      <c r="CQ47" s="609"/>
      <c r="CR47" s="610">
        <v>61716</v>
      </c>
      <c r="CS47" s="640"/>
      <c r="CT47" s="640"/>
      <c r="CU47" s="640"/>
      <c r="CV47" s="640"/>
      <c r="CW47" s="640"/>
      <c r="CX47" s="640"/>
      <c r="CY47" s="641"/>
      <c r="CZ47" s="615">
        <v>0.8</v>
      </c>
      <c r="DA47" s="642"/>
      <c r="DB47" s="642"/>
      <c r="DC47" s="645"/>
      <c r="DD47" s="619">
        <v>42648</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1" x14ac:dyDescent="0.2">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352</v>
      </c>
      <c r="CE49" s="632"/>
      <c r="CF49" s="632"/>
      <c r="CG49" s="632"/>
      <c r="CH49" s="632"/>
      <c r="CI49" s="632"/>
      <c r="CJ49" s="632"/>
      <c r="CK49" s="632"/>
      <c r="CL49" s="632"/>
      <c r="CM49" s="632"/>
      <c r="CN49" s="632"/>
      <c r="CO49" s="632"/>
      <c r="CP49" s="632"/>
      <c r="CQ49" s="633"/>
      <c r="CR49" s="685">
        <v>7835803</v>
      </c>
      <c r="CS49" s="669"/>
      <c r="CT49" s="669"/>
      <c r="CU49" s="669"/>
      <c r="CV49" s="669"/>
      <c r="CW49" s="669"/>
      <c r="CX49" s="669"/>
      <c r="CY49" s="698"/>
      <c r="CZ49" s="690">
        <v>100</v>
      </c>
      <c r="DA49" s="699"/>
      <c r="DB49" s="699"/>
      <c r="DC49" s="700"/>
      <c r="DD49" s="701">
        <v>5064336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fEsMAhFEEkch/HEfQnsV/Z7c7G24MafCOt6wHV4h7B2+IaGo3dAxxTjJghA4X6i15KDxOczUAe0XP1gryMI9w==" saltValue="Pvbc20/X6dfIEw6R+094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375</v>
      </c>
      <c r="C7" s="737"/>
      <c r="D7" s="737"/>
      <c r="E7" s="737"/>
      <c r="F7" s="737"/>
      <c r="G7" s="737"/>
      <c r="H7" s="737"/>
      <c r="I7" s="737"/>
      <c r="J7" s="737"/>
      <c r="K7" s="737"/>
      <c r="L7" s="737"/>
      <c r="M7" s="737"/>
      <c r="N7" s="737"/>
      <c r="O7" s="737"/>
      <c r="P7" s="738"/>
      <c r="Q7" s="739">
        <v>8309</v>
      </c>
      <c r="R7" s="740"/>
      <c r="S7" s="740"/>
      <c r="T7" s="740"/>
      <c r="U7" s="740"/>
      <c r="V7" s="740">
        <v>7836</v>
      </c>
      <c r="W7" s="740"/>
      <c r="X7" s="740"/>
      <c r="Y7" s="740"/>
      <c r="Z7" s="740"/>
      <c r="AA7" s="740">
        <v>473</v>
      </c>
      <c r="AB7" s="740"/>
      <c r="AC7" s="740"/>
      <c r="AD7" s="740"/>
      <c r="AE7" s="741"/>
      <c r="AF7" s="742">
        <v>235</v>
      </c>
      <c r="AG7" s="743"/>
      <c r="AH7" s="743"/>
      <c r="AI7" s="743"/>
      <c r="AJ7" s="744"/>
      <c r="AK7" s="745">
        <v>1517</v>
      </c>
      <c r="AL7" s="746"/>
      <c r="AM7" s="746"/>
      <c r="AN7" s="746"/>
      <c r="AO7" s="746"/>
      <c r="AP7" s="746">
        <v>4774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235</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1369</v>
      </c>
      <c r="R28" s="810"/>
      <c r="S28" s="810"/>
      <c r="T28" s="810"/>
      <c r="U28" s="810"/>
      <c r="V28" s="810">
        <v>1336</v>
      </c>
      <c r="W28" s="810"/>
      <c r="X28" s="810"/>
      <c r="Y28" s="810"/>
      <c r="Z28" s="810"/>
      <c r="AA28" s="810">
        <v>33</v>
      </c>
      <c r="AB28" s="810"/>
      <c r="AC28" s="810"/>
      <c r="AD28" s="810"/>
      <c r="AE28" s="811"/>
      <c r="AF28" s="812">
        <v>33</v>
      </c>
      <c r="AG28" s="810"/>
      <c r="AH28" s="810"/>
      <c r="AI28" s="810"/>
      <c r="AJ28" s="813"/>
      <c r="AK28" s="814">
        <v>74</v>
      </c>
      <c r="AL28" s="815"/>
      <c r="AM28" s="815"/>
      <c r="AN28" s="815"/>
      <c r="AO28" s="815"/>
      <c r="AP28" s="815">
        <v>0</v>
      </c>
      <c r="AQ28" s="815"/>
      <c r="AR28" s="815"/>
      <c r="AS28" s="815"/>
      <c r="AT28" s="815"/>
      <c r="AU28" s="815" t="s">
        <v>551</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1564</v>
      </c>
      <c r="R29" s="771"/>
      <c r="S29" s="771"/>
      <c r="T29" s="771"/>
      <c r="U29" s="771"/>
      <c r="V29" s="771">
        <v>1494</v>
      </c>
      <c r="W29" s="771"/>
      <c r="X29" s="771"/>
      <c r="Y29" s="771"/>
      <c r="Z29" s="771"/>
      <c r="AA29" s="771">
        <v>70</v>
      </c>
      <c r="AB29" s="771"/>
      <c r="AC29" s="771"/>
      <c r="AD29" s="771"/>
      <c r="AE29" s="772"/>
      <c r="AF29" s="773">
        <v>70</v>
      </c>
      <c r="AG29" s="774"/>
      <c r="AH29" s="774"/>
      <c r="AI29" s="774"/>
      <c r="AJ29" s="775"/>
      <c r="AK29" s="821">
        <v>211</v>
      </c>
      <c r="AL29" s="817"/>
      <c r="AM29" s="817"/>
      <c r="AN29" s="817"/>
      <c r="AO29" s="817"/>
      <c r="AP29" s="817">
        <v>0</v>
      </c>
      <c r="AQ29" s="817"/>
      <c r="AR29" s="817"/>
      <c r="AS29" s="817"/>
      <c r="AT29" s="817"/>
      <c r="AU29" s="817" t="s">
        <v>551</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181</v>
      </c>
      <c r="R30" s="771"/>
      <c r="S30" s="771"/>
      <c r="T30" s="771"/>
      <c r="U30" s="771"/>
      <c r="V30" s="771">
        <v>175</v>
      </c>
      <c r="W30" s="771"/>
      <c r="X30" s="771"/>
      <c r="Y30" s="771"/>
      <c r="Z30" s="771"/>
      <c r="AA30" s="771">
        <v>6</v>
      </c>
      <c r="AB30" s="771"/>
      <c r="AC30" s="771"/>
      <c r="AD30" s="771"/>
      <c r="AE30" s="772"/>
      <c r="AF30" s="773">
        <v>6</v>
      </c>
      <c r="AG30" s="774"/>
      <c r="AH30" s="774"/>
      <c r="AI30" s="774"/>
      <c r="AJ30" s="775"/>
      <c r="AK30" s="821">
        <v>52</v>
      </c>
      <c r="AL30" s="817"/>
      <c r="AM30" s="817"/>
      <c r="AN30" s="817"/>
      <c r="AO30" s="817"/>
      <c r="AP30" s="817">
        <v>0</v>
      </c>
      <c r="AQ30" s="817"/>
      <c r="AR30" s="817"/>
      <c r="AS30" s="817"/>
      <c r="AT30" s="817"/>
      <c r="AU30" s="817" t="s">
        <v>551</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4</v>
      </c>
      <c r="R31" s="771"/>
      <c r="S31" s="771"/>
      <c r="T31" s="771"/>
      <c r="U31" s="771"/>
      <c r="V31" s="771">
        <v>4</v>
      </c>
      <c r="W31" s="771"/>
      <c r="X31" s="771"/>
      <c r="Y31" s="771"/>
      <c r="Z31" s="771"/>
      <c r="AA31" s="771">
        <v>0</v>
      </c>
      <c r="AB31" s="771"/>
      <c r="AC31" s="771"/>
      <c r="AD31" s="771"/>
      <c r="AE31" s="772"/>
      <c r="AF31" s="773" t="s">
        <v>122</v>
      </c>
      <c r="AG31" s="774"/>
      <c r="AH31" s="774"/>
      <c r="AI31" s="774"/>
      <c r="AJ31" s="775"/>
      <c r="AK31" s="821">
        <v>0</v>
      </c>
      <c r="AL31" s="817"/>
      <c r="AM31" s="817"/>
      <c r="AN31" s="817"/>
      <c r="AO31" s="817"/>
      <c r="AP31" s="817">
        <v>0</v>
      </c>
      <c r="AQ31" s="817"/>
      <c r="AR31" s="817"/>
      <c r="AS31" s="817"/>
      <c r="AT31" s="817"/>
      <c r="AU31" s="817" t="s">
        <v>551</v>
      </c>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320</v>
      </c>
      <c r="R32" s="771"/>
      <c r="S32" s="771"/>
      <c r="T32" s="771"/>
      <c r="U32" s="771"/>
      <c r="V32" s="771">
        <v>312</v>
      </c>
      <c r="W32" s="771"/>
      <c r="X32" s="771"/>
      <c r="Y32" s="771"/>
      <c r="Z32" s="771"/>
      <c r="AA32" s="771">
        <v>8</v>
      </c>
      <c r="AB32" s="771"/>
      <c r="AC32" s="771"/>
      <c r="AD32" s="771"/>
      <c r="AE32" s="772"/>
      <c r="AF32" s="773">
        <v>296</v>
      </c>
      <c r="AG32" s="774"/>
      <c r="AH32" s="774"/>
      <c r="AI32" s="774"/>
      <c r="AJ32" s="775"/>
      <c r="AK32" s="821">
        <v>35</v>
      </c>
      <c r="AL32" s="817"/>
      <c r="AM32" s="817"/>
      <c r="AN32" s="817"/>
      <c r="AO32" s="817"/>
      <c r="AP32" s="817">
        <v>1413</v>
      </c>
      <c r="AQ32" s="817"/>
      <c r="AR32" s="817"/>
      <c r="AS32" s="817"/>
      <c r="AT32" s="817"/>
      <c r="AU32" s="817">
        <v>433</v>
      </c>
      <c r="AV32" s="817"/>
      <c r="AW32" s="817"/>
      <c r="AX32" s="817"/>
      <c r="AY32" s="817"/>
      <c r="AZ32" s="818"/>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406</v>
      </c>
      <c r="AG63" s="831"/>
      <c r="AH63" s="831"/>
      <c r="AI63" s="831"/>
      <c r="AJ63" s="832"/>
      <c r="AK63" s="833"/>
      <c r="AL63" s="828"/>
      <c r="AM63" s="828"/>
      <c r="AN63" s="828"/>
      <c r="AO63" s="828"/>
      <c r="AP63" s="831">
        <v>1413</v>
      </c>
      <c r="AQ63" s="831"/>
      <c r="AR63" s="831"/>
      <c r="AS63" s="831"/>
      <c r="AT63" s="831"/>
      <c r="AU63" s="831">
        <v>433</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546</v>
      </c>
      <c r="C68" s="857"/>
      <c r="D68" s="857"/>
      <c r="E68" s="857"/>
      <c r="F68" s="857"/>
      <c r="G68" s="857"/>
      <c r="H68" s="857"/>
      <c r="I68" s="857"/>
      <c r="J68" s="857"/>
      <c r="K68" s="857"/>
      <c r="L68" s="857"/>
      <c r="M68" s="857"/>
      <c r="N68" s="857"/>
      <c r="O68" s="857"/>
      <c r="P68" s="858"/>
      <c r="Q68" s="859">
        <v>3695</v>
      </c>
      <c r="R68" s="853"/>
      <c r="S68" s="853"/>
      <c r="T68" s="853"/>
      <c r="U68" s="853"/>
      <c r="V68" s="853">
        <v>3616</v>
      </c>
      <c r="W68" s="853"/>
      <c r="X68" s="853"/>
      <c r="Y68" s="853"/>
      <c r="Z68" s="853"/>
      <c r="AA68" s="853">
        <v>79</v>
      </c>
      <c r="AB68" s="853"/>
      <c r="AC68" s="853"/>
      <c r="AD68" s="853"/>
      <c r="AE68" s="853"/>
      <c r="AF68" s="853">
        <v>79</v>
      </c>
      <c r="AG68" s="853"/>
      <c r="AH68" s="853"/>
      <c r="AI68" s="853"/>
      <c r="AJ68" s="853"/>
      <c r="AK68" s="853">
        <v>80</v>
      </c>
      <c r="AL68" s="853"/>
      <c r="AM68" s="853"/>
      <c r="AN68" s="853"/>
      <c r="AO68" s="853"/>
      <c r="AP68" s="853">
        <v>2671</v>
      </c>
      <c r="AQ68" s="853"/>
      <c r="AR68" s="853"/>
      <c r="AS68" s="853"/>
      <c r="AT68" s="853"/>
      <c r="AU68" s="853">
        <v>270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547</v>
      </c>
      <c r="C69" s="861"/>
      <c r="D69" s="861"/>
      <c r="E69" s="861"/>
      <c r="F69" s="861"/>
      <c r="G69" s="861"/>
      <c r="H69" s="861"/>
      <c r="I69" s="861"/>
      <c r="J69" s="861"/>
      <c r="K69" s="861"/>
      <c r="L69" s="861"/>
      <c r="M69" s="861"/>
      <c r="N69" s="861"/>
      <c r="O69" s="861"/>
      <c r="P69" s="862"/>
      <c r="Q69" s="863">
        <v>7869</v>
      </c>
      <c r="R69" s="817"/>
      <c r="S69" s="817"/>
      <c r="T69" s="817"/>
      <c r="U69" s="817"/>
      <c r="V69" s="817">
        <v>7783</v>
      </c>
      <c r="W69" s="817"/>
      <c r="X69" s="817"/>
      <c r="Y69" s="817"/>
      <c r="Z69" s="817"/>
      <c r="AA69" s="817">
        <v>85</v>
      </c>
      <c r="AB69" s="817"/>
      <c r="AC69" s="817"/>
      <c r="AD69" s="817"/>
      <c r="AE69" s="817"/>
      <c r="AF69" s="817">
        <v>85</v>
      </c>
      <c r="AG69" s="817"/>
      <c r="AH69" s="817"/>
      <c r="AI69" s="817"/>
      <c r="AJ69" s="817"/>
      <c r="AK69" s="817">
        <v>52</v>
      </c>
      <c r="AL69" s="817"/>
      <c r="AM69" s="817"/>
      <c r="AN69" s="817"/>
      <c r="AO69" s="817"/>
      <c r="AP69" s="817" t="s">
        <v>551</v>
      </c>
      <c r="AQ69" s="817"/>
      <c r="AR69" s="817"/>
      <c r="AS69" s="817"/>
      <c r="AT69" s="817"/>
      <c r="AU69" s="817" t="s">
        <v>551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548</v>
      </c>
      <c r="C70" s="861"/>
      <c r="D70" s="861"/>
      <c r="E70" s="861"/>
      <c r="F70" s="861"/>
      <c r="G70" s="861"/>
      <c r="H70" s="861"/>
      <c r="I70" s="861"/>
      <c r="J70" s="861"/>
      <c r="K70" s="861"/>
      <c r="L70" s="861"/>
      <c r="M70" s="861"/>
      <c r="N70" s="861"/>
      <c r="O70" s="861"/>
      <c r="P70" s="862"/>
      <c r="Q70" s="863">
        <v>43</v>
      </c>
      <c r="R70" s="817"/>
      <c r="S70" s="817"/>
      <c r="T70" s="817"/>
      <c r="U70" s="817"/>
      <c r="V70" s="817">
        <v>38</v>
      </c>
      <c r="W70" s="817"/>
      <c r="X70" s="817"/>
      <c r="Y70" s="817"/>
      <c r="Z70" s="817"/>
      <c r="AA70" s="817">
        <v>5</v>
      </c>
      <c r="AB70" s="817"/>
      <c r="AC70" s="817"/>
      <c r="AD70" s="817"/>
      <c r="AE70" s="817"/>
      <c r="AF70" s="817">
        <v>5</v>
      </c>
      <c r="AG70" s="817"/>
      <c r="AH70" s="817"/>
      <c r="AI70" s="817"/>
      <c r="AJ70" s="817"/>
      <c r="AK70" s="817">
        <v>26</v>
      </c>
      <c r="AL70" s="817"/>
      <c r="AM70" s="817"/>
      <c r="AN70" s="817"/>
      <c r="AO70" s="817"/>
      <c r="AP70" s="817" t="s">
        <v>551</v>
      </c>
      <c r="AQ70" s="817"/>
      <c r="AR70" s="817"/>
      <c r="AS70" s="817"/>
      <c r="AT70" s="817"/>
      <c r="AU70" s="817" t="s">
        <v>551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549</v>
      </c>
      <c r="C71" s="861"/>
      <c r="D71" s="861"/>
      <c r="E71" s="861"/>
      <c r="F71" s="861"/>
      <c r="G71" s="861"/>
      <c r="H71" s="861"/>
      <c r="I71" s="861"/>
      <c r="J71" s="861"/>
      <c r="K71" s="861"/>
      <c r="L71" s="861"/>
      <c r="M71" s="861"/>
      <c r="N71" s="861"/>
      <c r="O71" s="861"/>
      <c r="P71" s="862"/>
      <c r="Q71" s="863">
        <v>369</v>
      </c>
      <c r="R71" s="817"/>
      <c r="S71" s="817"/>
      <c r="T71" s="817"/>
      <c r="U71" s="817"/>
      <c r="V71" s="817">
        <v>358</v>
      </c>
      <c r="W71" s="817"/>
      <c r="X71" s="817"/>
      <c r="Y71" s="817"/>
      <c r="Z71" s="817"/>
      <c r="AA71" s="817">
        <v>10</v>
      </c>
      <c r="AB71" s="817"/>
      <c r="AC71" s="817"/>
      <c r="AD71" s="817"/>
      <c r="AE71" s="817"/>
      <c r="AF71" s="817">
        <v>10</v>
      </c>
      <c r="AG71" s="817"/>
      <c r="AH71" s="817"/>
      <c r="AI71" s="817"/>
      <c r="AJ71" s="817"/>
      <c r="AK71" s="817">
        <v>249</v>
      </c>
      <c r="AL71" s="817"/>
      <c r="AM71" s="817"/>
      <c r="AN71" s="817"/>
      <c r="AO71" s="817"/>
      <c r="AP71" s="817" t="s">
        <v>551</v>
      </c>
      <c r="AQ71" s="817"/>
      <c r="AR71" s="817"/>
      <c r="AS71" s="817"/>
      <c r="AT71" s="817"/>
      <c r="AU71" s="817" t="s">
        <v>551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550</v>
      </c>
      <c r="C72" s="861"/>
      <c r="D72" s="861"/>
      <c r="E72" s="861"/>
      <c r="F72" s="861"/>
      <c r="G72" s="861"/>
      <c r="H72" s="861"/>
      <c r="I72" s="861"/>
      <c r="J72" s="861"/>
      <c r="K72" s="861"/>
      <c r="L72" s="861"/>
      <c r="M72" s="861"/>
      <c r="N72" s="861"/>
      <c r="O72" s="861"/>
      <c r="P72" s="862"/>
      <c r="Q72" s="863">
        <v>241808</v>
      </c>
      <c r="R72" s="817"/>
      <c r="S72" s="817"/>
      <c r="T72" s="817"/>
      <c r="U72" s="817"/>
      <c r="V72" s="817">
        <v>236655</v>
      </c>
      <c r="W72" s="817"/>
      <c r="X72" s="817"/>
      <c r="Y72" s="817"/>
      <c r="Z72" s="817"/>
      <c r="AA72" s="817">
        <v>5153</v>
      </c>
      <c r="AB72" s="817"/>
      <c r="AC72" s="817"/>
      <c r="AD72" s="817"/>
      <c r="AE72" s="817"/>
      <c r="AF72" s="817">
        <v>5153</v>
      </c>
      <c r="AG72" s="817"/>
      <c r="AH72" s="817"/>
      <c r="AI72" s="817"/>
      <c r="AJ72" s="817"/>
      <c r="AK72" s="817">
        <v>5058</v>
      </c>
      <c r="AL72" s="817"/>
      <c r="AM72" s="817"/>
      <c r="AN72" s="817"/>
      <c r="AO72" s="817"/>
      <c r="AP72" s="817" t="s">
        <v>551</v>
      </c>
      <c r="AQ72" s="817"/>
      <c r="AR72" s="817"/>
      <c r="AS72" s="817"/>
      <c r="AT72" s="817"/>
      <c r="AU72" s="817" t="s">
        <v>551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5332</v>
      </c>
      <c r="AG88" s="831"/>
      <c r="AH88" s="831"/>
      <c r="AI88" s="831"/>
      <c r="AJ88" s="831"/>
      <c r="AK88" s="828"/>
      <c r="AL88" s="828"/>
      <c r="AM88" s="828"/>
      <c r="AN88" s="828"/>
      <c r="AO88" s="828"/>
      <c r="AP88" s="831">
        <v>2671</v>
      </c>
      <c r="AQ88" s="831"/>
      <c r="AR88" s="831"/>
      <c r="AS88" s="831"/>
      <c r="AT88" s="831"/>
      <c r="AU88" s="831">
        <v>270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295</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295</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295</v>
      </c>
      <c r="DR109" s="880"/>
      <c r="DS109" s="880"/>
      <c r="DT109" s="880"/>
      <c r="DU109" s="881"/>
      <c r="DV109" s="879" t="s">
        <v>411</v>
      </c>
      <c r="DW109" s="880"/>
      <c r="DX109" s="880"/>
      <c r="DY109" s="880"/>
      <c r="DZ109" s="882"/>
    </row>
    <row r="110" spans="1:131" s="224"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383904</v>
      </c>
      <c r="AB110" s="887"/>
      <c r="AC110" s="887"/>
      <c r="AD110" s="887"/>
      <c r="AE110" s="888"/>
      <c r="AF110" s="889">
        <v>378093</v>
      </c>
      <c r="AG110" s="887"/>
      <c r="AH110" s="887"/>
      <c r="AI110" s="887"/>
      <c r="AJ110" s="888"/>
      <c r="AK110" s="889">
        <v>413124</v>
      </c>
      <c r="AL110" s="887"/>
      <c r="AM110" s="887"/>
      <c r="AN110" s="887"/>
      <c r="AO110" s="888"/>
      <c r="AP110" s="890">
        <v>11.7</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4318157</v>
      </c>
      <c r="BR110" s="918"/>
      <c r="BS110" s="918"/>
      <c r="BT110" s="918"/>
      <c r="BU110" s="918"/>
      <c r="BV110" s="918">
        <v>4613606</v>
      </c>
      <c r="BW110" s="918"/>
      <c r="BX110" s="918"/>
      <c r="BY110" s="918"/>
      <c r="BZ110" s="918"/>
      <c r="CA110" s="918">
        <v>4774083</v>
      </c>
      <c r="CB110" s="918"/>
      <c r="CC110" s="918"/>
      <c r="CD110" s="918"/>
      <c r="CE110" s="918"/>
      <c r="CF110" s="931">
        <v>134.69999999999999</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449937</v>
      </c>
      <c r="BR112" s="913"/>
      <c r="BS112" s="913"/>
      <c r="BT112" s="913"/>
      <c r="BU112" s="913"/>
      <c r="BV112" s="913">
        <v>432566</v>
      </c>
      <c r="BW112" s="913"/>
      <c r="BX112" s="913"/>
      <c r="BY112" s="913"/>
      <c r="BZ112" s="913"/>
      <c r="CA112" s="913">
        <v>399890</v>
      </c>
      <c r="CB112" s="913"/>
      <c r="CC112" s="913"/>
      <c r="CD112" s="913"/>
      <c r="CE112" s="913"/>
      <c r="CF112" s="907">
        <v>11.3</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44851</v>
      </c>
      <c r="AB113" s="925"/>
      <c r="AC113" s="925"/>
      <c r="AD113" s="925"/>
      <c r="AE113" s="926"/>
      <c r="AF113" s="927">
        <v>57904</v>
      </c>
      <c r="AG113" s="925"/>
      <c r="AH113" s="925"/>
      <c r="AI113" s="925"/>
      <c r="AJ113" s="926"/>
      <c r="AK113" s="927">
        <v>52343</v>
      </c>
      <c r="AL113" s="925"/>
      <c r="AM113" s="925"/>
      <c r="AN113" s="925"/>
      <c r="AO113" s="926"/>
      <c r="AP113" s="928">
        <v>1.5</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323387</v>
      </c>
      <c r="BR113" s="913"/>
      <c r="BS113" s="913"/>
      <c r="BT113" s="913"/>
      <c r="BU113" s="913"/>
      <c r="BV113" s="913">
        <v>296167</v>
      </c>
      <c r="BW113" s="913"/>
      <c r="BX113" s="913"/>
      <c r="BY113" s="913"/>
      <c r="BZ113" s="913"/>
      <c r="CA113" s="913">
        <v>270314</v>
      </c>
      <c r="CB113" s="913"/>
      <c r="CC113" s="913"/>
      <c r="CD113" s="913"/>
      <c r="CE113" s="913"/>
      <c r="CF113" s="907">
        <v>7.6</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16333</v>
      </c>
      <c r="AB114" s="946"/>
      <c r="AC114" s="946"/>
      <c r="AD114" s="946"/>
      <c r="AE114" s="947"/>
      <c r="AF114" s="948">
        <v>24012</v>
      </c>
      <c r="AG114" s="946"/>
      <c r="AH114" s="946"/>
      <c r="AI114" s="946"/>
      <c r="AJ114" s="947"/>
      <c r="AK114" s="948">
        <v>36832</v>
      </c>
      <c r="AL114" s="946"/>
      <c r="AM114" s="946"/>
      <c r="AN114" s="946"/>
      <c r="AO114" s="947"/>
      <c r="AP114" s="949">
        <v>1</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1162728</v>
      </c>
      <c r="BR114" s="913"/>
      <c r="BS114" s="913"/>
      <c r="BT114" s="913"/>
      <c r="BU114" s="913"/>
      <c r="BV114" s="913">
        <v>1116239</v>
      </c>
      <c r="BW114" s="913"/>
      <c r="BX114" s="913"/>
      <c r="BY114" s="913"/>
      <c r="BZ114" s="913"/>
      <c r="CA114" s="913">
        <v>1101728</v>
      </c>
      <c r="CB114" s="913"/>
      <c r="CC114" s="913"/>
      <c r="CD114" s="913"/>
      <c r="CE114" s="913"/>
      <c r="CF114" s="907">
        <v>31.1</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445088</v>
      </c>
      <c r="AB117" s="966"/>
      <c r="AC117" s="966"/>
      <c r="AD117" s="966"/>
      <c r="AE117" s="967"/>
      <c r="AF117" s="968">
        <v>460009</v>
      </c>
      <c r="AG117" s="966"/>
      <c r="AH117" s="966"/>
      <c r="AI117" s="966"/>
      <c r="AJ117" s="967"/>
      <c r="AK117" s="968">
        <v>502299</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295</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4"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441</v>
      </c>
      <c r="BP119" s="992"/>
      <c r="BQ119" s="986">
        <v>6254209</v>
      </c>
      <c r="BR119" s="987"/>
      <c r="BS119" s="987"/>
      <c r="BT119" s="987"/>
      <c r="BU119" s="987"/>
      <c r="BV119" s="987">
        <v>6458578</v>
      </c>
      <c r="BW119" s="987"/>
      <c r="BX119" s="987"/>
      <c r="BY119" s="987"/>
      <c r="BZ119" s="987"/>
      <c r="CA119" s="987">
        <v>6546015</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5"/>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4286284</v>
      </c>
      <c r="BR120" s="918"/>
      <c r="BS120" s="918"/>
      <c r="BT120" s="918"/>
      <c r="BU120" s="918"/>
      <c r="BV120" s="918">
        <v>4310797</v>
      </c>
      <c r="BW120" s="918"/>
      <c r="BX120" s="918"/>
      <c r="BY120" s="918"/>
      <c r="BZ120" s="918"/>
      <c r="CA120" s="918">
        <v>3395914</v>
      </c>
      <c r="CB120" s="918"/>
      <c r="CC120" s="918"/>
      <c r="CD120" s="918"/>
      <c r="CE120" s="918"/>
      <c r="CF120" s="931">
        <v>95.8</v>
      </c>
      <c r="CG120" s="932"/>
      <c r="CH120" s="932"/>
      <c r="CI120" s="932"/>
      <c r="CJ120" s="932"/>
      <c r="CK120" s="993" t="s">
        <v>445</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449937</v>
      </c>
      <c r="DH120" s="918"/>
      <c r="DI120" s="918"/>
      <c r="DJ120" s="918"/>
      <c r="DK120" s="918"/>
      <c r="DL120" s="918">
        <v>432566</v>
      </c>
      <c r="DM120" s="918"/>
      <c r="DN120" s="918"/>
      <c r="DO120" s="918"/>
      <c r="DP120" s="918"/>
      <c r="DQ120" s="918">
        <v>399890</v>
      </c>
      <c r="DR120" s="918"/>
      <c r="DS120" s="918"/>
      <c r="DT120" s="918"/>
      <c r="DU120" s="918"/>
      <c r="DV120" s="919">
        <v>11.3</v>
      </c>
      <c r="DW120" s="919"/>
      <c r="DX120" s="919"/>
      <c r="DY120" s="919"/>
      <c r="DZ120" s="920"/>
    </row>
    <row r="121" spans="1:130" s="224" customFormat="1" ht="26.25" customHeight="1" x14ac:dyDescent="0.2">
      <c r="A121" s="1045"/>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268241</v>
      </c>
      <c r="BR121" s="913"/>
      <c r="BS121" s="913"/>
      <c r="BT121" s="913"/>
      <c r="BU121" s="913"/>
      <c r="BV121" s="913">
        <v>21700</v>
      </c>
      <c r="BW121" s="913"/>
      <c r="BX121" s="913"/>
      <c r="BY121" s="913"/>
      <c r="BZ121" s="913"/>
      <c r="CA121" s="913">
        <v>7954</v>
      </c>
      <c r="CB121" s="913"/>
      <c r="CC121" s="913"/>
      <c r="CD121" s="913"/>
      <c r="CE121" s="913"/>
      <c r="CF121" s="907">
        <v>0.2</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5"/>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3228103</v>
      </c>
      <c r="BR122" s="987"/>
      <c r="BS122" s="987"/>
      <c r="BT122" s="987"/>
      <c r="BU122" s="987"/>
      <c r="BV122" s="987">
        <v>3112716</v>
      </c>
      <c r="BW122" s="987"/>
      <c r="BX122" s="987"/>
      <c r="BY122" s="987"/>
      <c r="BZ122" s="987"/>
      <c r="CA122" s="987">
        <v>2931182</v>
      </c>
      <c r="CB122" s="987"/>
      <c r="CC122" s="987"/>
      <c r="CD122" s="987"/>
      <c r="CE122" s="987"/>
      <c r="CF122" s="1004">
        <v>82.7</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5"/>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449</v>
      </c>
      <c r="BP123" s="992"/>
      <c r="BQ123" s="1051">
        <v>7782628</v>
      </c>
      <c r="BR123" s="1018"/>
      <c r="BS123" s="1018"/>
      <c r="BT123" s="1018"/>
      <c r="BU123" s="1018"/>
      <c r="BV123" s="1018">
        <v>7445213</v>
      </c>
      <c r="BW123" s="1018"/>
      <c r="BX123" s="1018"/>
      <c r="BY123" s="1018"/>
      <c r="BZ123" s="1018"/>
      <c r="CA123" s="1018">
        <v>6335050</v>
      </c>
      <c r="CB123" s="1018"/>
      <c r="CC123" s="1018"/>
      <c r="CD123" s="1018"/>
      <c r="CE123" s="1018"/>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5"/>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4"/>
      <c r="BS124" s="1014"/>
      <c r="BT124" s="1014"/>
      <c r="BU124" s="1014"/>
      <c r="BV124" s="1014" t="s">
        <v>122</v>
      </c>
      <c r="BW124" s="1014"/>
      <c r="BX124" s="1014"/>
      <c r="BY124" s="1014"/>
      <c r="BZ124" s="1014"/>
      <c r="CA124" s="1014">
        <v>5.9</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5"/>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5"/>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6"/>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v>3396</v>
      </c>
      <c r="AB128" s="1034"/>
      <c r="AC128" s="1034"/>
      <c r="AD128" s="1034"/>
      <c r="AE128" s="1035"/>
      <c r="AF128" s="1036">
        <v>9184</v>
      </c>
      <c r="AG128" s="1034"/>
      <c r="AH128" s="1034"/>
      <c r="AI128" s="1034"/>
      <c r="AJ128" s="1035"/>
      <c r="AK128" s="1036">
        <v>143</v>
      </c>
      <c r="AL128" s="1034"/>
      <c r="AM128" s="1034"/>
      <c r="AN128" s="1034"/>
      <c r="AO128" s="1035"/>
      <c r="AP128" s="1037"/>
      <c r="AQ128" s="1038"/>
      <c r="AR128" s="1038"/>
      <c r="AS128" s="1038"/>
      <c r="AT128" s="1039"/>
      <c r="AU128" s="226"/>
      <c r="AV128" s="226"/>
      <c r="AW128" s="226"/>
      <c r="AX128" s="883" t="s">
        <v>463</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464</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3976488</v>
      </c>
      <c r="AB129" s="946"/>
      <c r="AC129" s="946"/>
      <c r="AD129" s="946"/>
      <c r="AE129" s="947"/>
      <c r="AF129" s="948">
        <v>3839578</v>
      </c>
      <c r="AG129" s="946"/>
      <c r="AH129" s="946"/>
      <c r="AI129" s="946"/>
      <c r="AJ129" s="947"/>
      <c r="AK129" s="948">
        <v>3863550</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309237</v>
      </c>
      <c r="AB130" s="946"/>
      <c r="AC130" s="946"/>
      <c r="AD130" s="946"/>
      <c r="AE130" s="947"/>
      <c r="AF130" s="948">
        <v>303369</v>
      </c>
      <c r="AG130" s="946"/>
      <c r="AH130" s="946"/>
      <c r="AI130" s="946"/>
      <c r="AJ130" s="947"/>
      <c r="AK130" s="948">
        <v>319348</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4.3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3667251</v>
      </c>
      <c r="AB131" s="973"/>
      <c r="AC131" s="973"/>
      <c r="AD131" s="973"/>
      <c r="AE131" s="974"/>
      <c r="AF131" s="972">
        <v>3536209</v>
      </c>
      <c r="AG131" s="973"/>
      <c r="AH131" s="973"/>
      <c r="AI131" s="973"/>
      <c r="AJ131" s="974"/>
      <c r="AK131" s="972">
        <v>3544202</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4"/>
      <c r="BF131" s="1071">
        <v>5.9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3.611833496</v>
      </c>
      <c r="AB132" s="1084"/>
      <c r="AC132" s="1084"/>
      <c r="AD132" s="1084"/>
      <c r="AE132" s="1085"/>
      <c r="AF132" s="1086">
        <v>4.1698892799999996</v>
      </c>
      <c r="AG132" s="1084"/>
      <c r="AH132" s="1084"/>
      <c r="AI132" s="1084"/>
      <c r="AJ132" s="1085"/>
      <c r="AK132" s="1086">
        <v>5.1579452860000004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3.5</v>
      </c>
      <c r="AB133" s="1067"/>
      <c r="AC133" s="1067"/>
      <c r="AD133" s="1067"/>
      <c r="AE133" s="1068"/>
      <c r="AF133" s="1066">
        <v>3.6</v>
      </c>
      <c r="AG133" s="1067"/>
      <c r="AH133" s="1067"/>
      <c r="AI133" s="1067"/>
      <c r="AJ133" s="1068"/>
      <c r="AK133" s="1066">
        <v>4.3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PBYbL2Fc+HBxIxSDrddXifVB2Hod4xQ8W9+cNwM4jsNClzcog6FSHT18LndolN+VYMfD4x2r0PAi6yuo00hKw==" saltValue="009IMayCPujBBusRPbqZ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5" zoomScaleNormal="85" zoomScaleSheetLayoutView="65"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QI/hRWNzoouDxiLT4hOFAm47bsPxE6hPFOiyDW7Iorhh8ESO06npqMVLc3wZz/pQsnlGsSs+3FkiAAC6bjhQg==" saltValue="thwq5x5bI1XTkxhD5Zfe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3" zoomScaleNormal="73"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S+jnKnQ6L/+3OkopVjp0oOKGAGjcgrzU8RthP602pooy0nckscHcVdT8Q2S0x0Wlv2/uUt5Rd6GnfvZ8dzEXQ==" saltValue="RnKDbi42ZmxCFRHNwI5O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3" zoomScaleSheetLayoutView="63"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1" t="s">
        <v>478</v>
      </c>
      <c r="AP7" s="265"/>
      <c r="AQ7" s="266" t="s">
        <v>479</v>
      </c>
      <c r="AR7" s="267"/>
    </row>
    <row r="8" spans="1:46" ht="13" x14ac:dyDescent="0.2">
      <c r="A8" s="259"/>
      <c r="AK8" s="268"/>
      <c r="AL8" s="269"/>
      <c r="AM8" s="269"/>
      <c r="AN8" s="270"/>
      <c r="AO8" s="1102"/>
      <c r="AP8" s="271" t="s">
        <v>480</v>
      </c>
      <c r="AQ8" s="272" t="s">
        <v>481</v>
      </c>
      <c r="AR8" s="273" t="s">
        <v>482</v>
      </c>
    </row>
    <row r="9" spans="1:46" ht="13" x14ac:dyDescent="0.2">
      <c r="A9" s="259"/>
      <c r="AK9" s="1103" t="s">
        <v>483</v>
      </c>
      <c r="AL9" s="1104"/>
      <c r="AM9" s="1104"/>
      <c r="AN9" s="1105"/>
      <c r="AO9" s="274">
        <v>1074779</v>
      </c>
      <c r="AP9" s="274">
        <v>106741</v>
      </c>
      <c r="AQ9" s="275">
        <v>109056</v>
      </c>
      <c r="AR9" s="276">
        <v>-2.1</v>
      </c>
    </row>
    <row r="10" spans="1:46" ht="13.5" customHeight="1" x14ac:dyDescent="0.2">
      <c r="A10" s="259"/>
      <c r="AK10" s="1103" t="s">
        <v>484</v>
      </c>
      <c r="AL10" s="1104"/>
      <c r="AM10" s="1104"/>
      <c r="AN10" s="1105"/>
      <c r="AO10" s="277">
        <v>160253</v>
      </c>
      <c r="AP10" s="277">
        <v>15915</v>
      </c>
      <c r="AQ10" s="278">
        <v>18467</v>
      </c>
      <c r="AR10" s="279">
        <v>-13.8</v>
      </c>
    </row>
    <row r="11" spans="1:46" ht="13.5" customHeight="1" x14ac:dyDescent="0.2">
      <c r="A11" s="259"/>
      <c r="AK11" s="1103" t="s">
        <v>485</v>
      </c>
      <c r="AL11" s="1104"/>
      <c r="AM11" s="1104"/>
      <c r="AN11" s="1105"/>
      <c r="AO11" s="277">
        <v>29739</v>
      </c>
      <c r="AP11" s="277">
        <v>2954</v>
      </c>
      <c r="AQ11" s="278">
        <v>875</v>
      </c>
      <c r="AR11" s="279">
        <v>237.6</v>
      </c>
    </row>
    <row r="12" spans="1:46" ht="13.5" customHeight="1" x14ac:dyDescent="0.2">
      <c r="A12" s="259"/>
      <c r="AK12" s="1103" t="s">
        <v>486</v>
      </c>
      <c r="AL12" s="1104"/>
      <c r="AM12" s="1104"/>
      <c r="AN12" s="1105"/>
      <c r="AO12" s="277" t="s">
        <v>487</v>
      </c>
      <c r="AP12" s="277" t="s">
        <v>487</v>
      </c>
      <c r="AQ12" s="278" t="s">
        <v>487</v>
      </c>
      <c r="AR12" s="279" t="s">
        <v>487</v>
      </c>
    </row>
    <row r="13" spans="1:46" ht="13.5" customHeight="1" x14ac:dyDescent="0.2">
      <c r="A13" s="259"/>
      <c r="AK13" s="1103" t="s">
        <v>488</v>
      </c>
      <c r="AL13" s="1104"/>
      <c r="AM13" s="1104"/>
      <c r="AN13" s="1105"/>
      <c r="AO13" s="277">
        <v>39253</v>
      </c>
      <c r="AP13" s="277">
        <v>3898</v>
      </c>
      <c r="AQ13" s="278">
        <v>4658</v>
      </c>
      <c r="AR13" s="279">
        <v>-16.3</v>
      </c>
    </row>
    <row r="14" spans="1:46" ht="13.5" customHeight="1" x14ac:dyDescent="0.2">
      <c r="A14" s="259"/>
      <c r="AK14" s="1103" t="s">
        <v>489</v>
      </c>
      <c r="AL14" s="1104"/>
      <c r="AM14" s="1104"/>
      <c r="AN14" s="1105"/>
      <c r="AO14" s="277">
        <v>67560</v>
      </c>
      <c r="AP14" s="277">
        <v>6710</v>
      </c>
      <c r="AQ14" s="278">
        <v>1950</v>
      </c>
      <c r="AR14" s="279">
        <v>244.1</v>
      </c>
    </row>
    <row r="15" spans="1:46" ht="13.5" customHeight="1" x14ac:dyDescent="0.2">
      <c r="A15" s="259"/>
      <c r="AK15" s="1106" t="s">
        <v>490</v>
      </c>
      <c r="AL15" s="1107"/>
      <c r="AM15" s="1107"/>
      <c r="AN15" s="1108"/>
      <c r="AO15" s="277">
        <v>-73641</v>
      </c>
      <c r="AP15" s="277">
        <v>-7314</v>
      </c>
      <c r="AQ15" s="278">
        <v>-7086</v>
      </c>
      <c r="AR15" s="279">
        <v>3.2</v>
      </c>
    </row>
    <row r="16" spans="1:46" ht="13" x14ac:dyDescent="0.2">
      <c r="A16" s="259"/>
      <c r="AK16" s="1106" t="s">
        <v>178</v>
      </c>
      <c r="AL16" s="1107"/>
      <c r="AM16" s="1107"/>
      <c r="AN16" s="1108"/>
      <c r="AO16" s="277">
        <v>1297943</v>
      </c>
      <c r="AP16" s="277">
        <v>128905</v>
      </c>
      <c r="AQ16" s="278">
        <v>127919</v>
      </c>
      <c r="AR16" s="279">
        <v>0.8</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09" t="s">
        <v>495</v>
      </c>
      <c r="AL21" s="1110"/>
      <c r="AM21" s="1110"/>
      <c r="AN21" s="1111"/>
      <c r="AO21" s="289">
        <v>12.12</v>
      </c>
      <c r="AP21" s="290">
        <v>10.82</v>
      </c>
      <c r="AQ21" s="291">
        <v>1.3</v>
      </c>
      <c r="AS21" s="292"/>
      <c r="AT21" s="288"/>
    </row>
    <row r="22" spans="1:46" s="260" customFormat="1" ht="13" x14ac:dyDescent="0.2">
      <c r="A22" s="288"/>
      <c r="AK22" s="1109" t="s">
        <v>496</v>
      </c>
      <c r="AL22" s="1110"/>
      <c r="AM22" s="1110"/>
      <c r="AN22" s="1111"/>
      <c r="AO22" s="293">
        <v>97.5</v>
      </c>
      <c r="AP22" s="294">
        <v>96.9</v>
      </c>
      <c r="AQ22" s="295">
        <v>0.6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01" t="s">
        <v>478</v>
      </c>
      <c r="AP30" s="265"/>
      <c r="AQ30" s="266" t="s">
        <v>479</v>
      </c>
      <c r="AR30" s="267"/>
    </row>
    <row r="31" spans="1:46" ht="13" x14ac:dyDescent="0.2">
      <c r="A31" s="259"/>
      <c r="AK31" s="268"/>
      <c r="AL31" s="269"/>
      <c r="AM31" s="269"/>
      <c r="AN31" s="270"/>
      <c r="AO31" s="1102"/>
      <c r="AP31" s="271" t="s">
        <v>480</v>
      </c>
      <c r="AQ31" s="272" t="s">
        <v>481</v>
      </c>
      <c r="AR31" s="273" t="s">
        <v>482</v>
      </c>
    </row>
    <row r="32" spans="1:46" ht="27" customHeight="1" x14ac:dyDescent="0.2">
      <c r="A32" s="259"/>
      <c r="AK32" s="1117" t="s">
        <v>500</v>
      </c>
      <c r="AL32" s="1118"/>
      <c r="AM32" s="1118"/>
      <c r="AN32" s="1119"/>
      <c r="AO32" s="303">
        <v>413124</v>
      </c>
      <c r="AP32" s="303">
        <v>41029</v>
      </c>
      <c r="AQ32" s="304">
        <v>61308</v>
      </c>
      <c r="AR32" s="305">
        <v>-33.1</v>
      </c>
    </row>
    <row r="33" spans="1:46" ht="13.5" customHeight="1" x14ac:dyDescent="0.2">
      <c r="A33" s="259"/>
      <c r="AK33" s="1117" t="s">
        <v>501</v>
      </c>
      <c r="AL33" s="1118"/>
      <c r="AM33" s="1118"/>
      <c r="AN33" s="1119"/>
      <c r="AO33" s="303" t="s">
        <v>487</v>
      </c>
      <c r="AP33" s="303" t="s">
        <v>487</v>
      </c>
      <c r="AQ33" s="304" t="s">
        <v>487</v>
      </c>
      <c r="AR33" s="305" t="s">
        <v>487</v>
      </c>
    </row>
    <row r="34" spans="1:46" ht="27" customHeight="1" x14ac:dyDescent="0.2">
      <c r="A34" s="259"/>
      <c r="AK34" s="1117" t="s">
        <v>502</v>
      </c>
      <c r="AL34" s="1118"/>
      <c r="AM34" s="1118"/>
      <c r="AN34" s="1119"/>
      <c r="AO34" s="303" t="s">
        <v>487</v>
      </c>
      <c r="AP34" s="303" t="s">
        <v>487</v>
      </c>
      <c r="AQ34" s="304" t="s">
        <v>487</v>
      </c>
      <c r="AR34" s="305" t="s">
        <v>487</v>
      </c>
    </row>
    <row r="35" spans="1:46" ht="27" customHeight="1" x14ac:dyDescent="0.2">
      <c r="A35" s="259"/>
      <c r="AK35" s="1117" t="s">
        <v>503</v>
      </c>
      <c r="AL35" s="1118"/>
      <c r="AM35" s="1118"/>
      <c r="AN35" s="1119"/>
      <c r="AO35" s="303">
        <v>52343</v>
      </c>
      <c r="AP35" s="303">
        <v>5198</v>
      </c>
      <c r="AQ35" s="304">
        <v>22520</v>
      </c>
      <c r="AR35" s="305">
        <v>-76.900000000000006</v>
      </c>
    </row>
    <row r="36" spans="1:46" ht="27" customHeight="1" x14ac:dyDescent="0.2">
      <c r="A36" s="259"/>
      <c r="AK36" s="1117" t="s">
        <v>504</v>
      </c>
      <c r="AL36" s="1118"/>
      <c r="AM36" s="1118"/>
      <c r="AN36" s="1119"/>
      <c r="AO36" s="303">
        <v>36832</v>
      </c>
      <c r="AP36" s="303">
        <v>3658</v>
      </c>
      <c r="AQ36" s="304">
        <v>5045</v>
      </c>
      <c r="AR36" s="305">
        <v>-27.5</v>
      </c>
    </row>
    <row r="37" spans="1:46" ht="13.5" customHeight="1" x14ac:dyDescent="0.2">
      <c r="A37" s="259"/>
      <c r="AK37" s="1117" t="s">
        <v>505</v>
      </c>
      <c r="AL37" s="1118"/>
      <c r="AM37" s="1118"/>
      <c r="AN37" s="1119"/>
      <c r="AO37" s="303" t="s">
        <v>487</v>
      </c>
      <c r="AP37" s="303" t="s">
        <v>487</v>
      </c>
      <c r="AQ37" s="304">
        <v>526</v>
      </c>
      <c r="AR37" s="305" t="s">
        <v>487</v>
      </c>
    </row>
    <row r="38" spans="1:46" ht="27" customHeight="1" x14ac:dyDescent="0.2">
      <c r="A38" s="259"/>
      <c r="AK38" s="1120" t="s">
        <v>506</v>
      </c>
      <c r="AL38" s="1121"/>
      <c r="AM38" s="1121"/>
      <c r="AN38" s="1122"/>
      <c r="AO38" s="306" t="s">
        <v>487</v>
      </c>
      <c r="AP38" s="306" t="s">
        <v>487</v>
      </c>
      <c r="AQ38" s="307">
        <v>11</v>
      </c>
      <c r="AR38" s="295" t="s">
        <v>487</v>
      </c>
      <c r="AS38" s="302"/>
    </row>
    <row r="39" spans="1:46" ht="13" x14ac:dyDescent="0.2">
      <c r="A39" s="259"/>
      <c r="AK39" s="1120" t="s">
        <v>507</v>
      </c>
      <c r="AL39" s="1121"/>
      <c r="AM39" s="1121"/>
      <c r="AN39" s="1122"/>
      <c r="AO39" s="303">
        <v>-143</v>
      </c>
      <c r="AP39" s="303">
        <v>-14</v>
      </c>
      <c r="AQ39" s="304">
        <v>-1559</v>
      </c>
      <c r="AR39" s="305">
        <v>-99.1</v>
      </c>
      <c r="AS39" s="302"/>
    </row>
    <row r="40" spans="1:46" ht="27" customHeight="1" x14ac:dyDescent="0.2">
      <c r="A40" s="259"/>
      <c r="AK40" s="1117" t="s">
        <v>508</v>
      </c>
      <c r="AL40" s="1118"/>
      <c r="AM40" s="1118"/>
      <c r="AN40" s="1119"/>
      <c r="AO40" s="303">
        <v>-319348</v>
      </c>
      <c r="AP40" s="303">
        <v>-31716</v>
      </c>
      <c r="AQ40" s="304">
        <v>-58872</v>
      </c>
      <c r="AR40" s="305">
        <v>-46.1</v>
      </c>
      <c r="AS40" s="302"/>
    </row>
    <row r="41" spans="1:46" ht="13" x14ac:dyDescent="0.2">
      <c r="A41" s="259"/>
      <c r="AK41" s="1123" t="s">
        <v>288</v>
      </c>
      <c r="AL41" s="1124"/>
      <c r="AM41" s="1124"/>
      <c r="AN41" s="1125"/>
      <c r="AO41" s="303">
        <v>182808</v>
      </c>
      <c r="AP41" s="303">
        <v>18156</v>
      </c>
      <c r="AQ41" s="304">
        <v>28979</v>
      </c>
      <c r="AR41" s="305">
        <v>-37.299999999999997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12" t="s">
        <v>478</v>
      </c>
      <c r="AN49" s="1114" t="s">
        <v>511</v>
      </c>
      <c r="AO49" s="1115"/>
      <c r="AP49" s="1115"/>
      <c r="AQ49" s="1115"/>
      <c r="AR49" s="1116"/>
    </row>
    <row r="50" spans="1:44" ht="13" x14ac:dyDescent="0.2">
      <c r="A50" s="259"/>
      <c r="AK50" s="317"/>
      <c r="AL50" s="318"/>
      <c r="AM50" s="1113"/>
      <c r="AN50" s="319" t="s">
        <v>512</v>
      </c>
      <c r="AO50" s="320" t="s">
        <v>513</v>
      </c>
      <c r="AP50" s="321" t="s">
        <v>514</v>
      </c>
      <c r="AQ50" s="322" t="s">
        <v>515</v>
      </c>
      <c r="AR50" s="323" t="s">
        <v>516</v>
      </c>
    </row>
    <row r="51" spans="1:44" ht="13" x14ac:dyDescent="0.2">
      <c r="A51" s="259"/>
      <c r="AK51" s="315" t="s">
        <v>517</v>
      </c>
      <c r="AL51" s="316"/>
      <c r="AM51" s="324">
        <v>600279</v>
      </c>
      <c r="AN51" s="325">
        <v>54221</v>
      </c>
      <c r="AO51" s="326">
        <v>-12.7</v>
      </c>
      <c r="AP51" s="327">
        <v>93492</v>
      </c>
      <c r="AQ51" s="328">
        <v>-13.6</v>
      </c>
      <c r="AR51" s="329">
        <v>0.9</v>
      </c>
    </row>
    <row r="52" spans="1:44" ht="13" x14ac:dyDescent="0.2">
      <c r="A52" s="259"/>
      <c r="AK52" s="330"/>
      <c r="AL52" s="331" t="s">
        <v>518</v>
      </c>
      <c r="AM52" s="332">
        <v>334695</v>
      </c>
      <c r="AN52" s="333">
        <v>30232</v>
      </c>
      <c r="AO52" s="334">
        <v>-26.7</v>
      </c>
      <c r="AP52" s="335">
        <v>53316</v>
      </c>
      <c r="AQ52" s="336">
        <v>6</v>
      </c>
      <c r="AR52" s="337">
        <v>-32.700000000000003</v>
      </c>
    </row>
    <row r="53" spans="1:44" ht="13" x14ac:dyDescent="0.2">
      <c r="A53" s="259"/>
      <c r="AK53" s="315" t="s">
        <v>519</v>
      </c>
      <c r="AL53" s="316"/>
      <c r="AM53" s="324">
        <v>775850</v>
      </c>
      <c r="AN53" s="325">
        <v>71811</v>
      </c>
      <c r="AO53" s="326">
        <v>32.4</v>
      </c>
      <c r="AP53" s="327">
        <v>94796</v>
      </c>
      <c r="AQ53" s="328">
        <v>1.4</v>
      </c>
      <c r="AR53" s="329">
        <v>31</v>
      </c>
    </row>
    <row r="54" spans="1:44" ht="13" x14ac:dyDescent="0.2">
      <c r="A54" s="259"/>
      <c r="AK54" s="330"/>
      <c r="AL54" s="331" t="s">
        <v>518</v>
      </c>
      <c r="AM54" s="332">
        <v>548484</v>
      </c>
      <c r="AN54" s="333">
        <v>50767</v>
      </c>
      <c r="AO54" s="334">
        <v>67.900000000000006</v>
      </c>
      <c r="AP54" s="335">
        <v>55781</v>
      </c>
      <c r="AQ54" s="336">
        <v>4.5999999999999996</v>
      </c>
      <c r="AR54" s="337">
        <v>63.3</v>
      </c>
    </row>
    <row r="55" spans="1:44" ht="13" x14ac:dyDescent="0.2">
      <c r="A55" s="259"/>
      <c r="AK55" s="315" t="s">
        <v>520</v>
      </c>
      <c r="AL55" s="316"/>
      <c r="AM55" s="324">
        <v>1297058</v>
      </c>
      <c r="AN55" s="325">
        <v>122862</v>
      </c>
      <c r="AO55" s="326">
        <v>71.099999999999994</v>
      </c>
      <c r="AP55" s="327">
        <v>85942</v>
      </c>
      <c r="AQ55" s="328">
        <v>-9.3000000000000007</v>
      </c>
      <c r="AR55" s="329">
        <v>80.400000000000006</v>
      </c>
    </row>
    <row r="56" spans="1:44" ht="13" x14ac:dyDescent="0.2">
      <c r="A56" s="259"/>
      <c r="AK56" s="330"/>
      <c r="AL56" s="331" t="s">
        <v>518</v>
      </c>
      <c r="AM56" s="332">
        <v>1176702</v>
      </c>
      <c r="AN56" s="333">
        <v>111462</v>
      </c>
      <c r="AO56" s="334">
        <v>119.6</v>
      </c>
      <c r="AP56" s="335">
        <v>48630</v>
      </c>
      <c r="AQ56" s="336">
        <v>-12.8</v>
      </c>
      <c r="AR56" s="337">
        <v>132.4</v>
      </c>
    </row>
    <row r="57" spans="1:44" ht="13" x14ac:dyDescent="0.2">
      <c r="A57" s="259"/>
      <c r="AK57" s="315" t="s">
        <v>521</v>
      </c>
      <c r="AL57" s="316"/>
      <c r="AM57" s="324">
        <v>1881970</v>
      </c>
      <c r="AN57" s="325">
        <v>182326</v>
      </c>
      <c r="AO57" s="326">
        <v>48.4</v>
      </c>
      <c r="AP57" s="327">
        <v>95007</v>
      </c>
      <c r="AQ57" s="328">
        <v>10.5</v>
      </c>
      <c r="AR57" s="329">
        <v>37.9</v>
      </c>
    </row>
    <row r="58" spans="1:44" ht="13" x14ac:dyDescent="0.2">
      <c r="A58" s="259"/>
      <c r="AK58" s="330"/>
      <c r="AL58" s="331" t="s">
        <v>518</v>
      </c>
      <c r="AM58" s="332">
        <v>1598755</v>
      </c>
      <c r="AN58" s="333">
        <v>154888</v>
      </c>
      <c r="AO58" s="334">
        <v>39</v>
      </c>
      <c r="AP58" s="335">
        <v>48509</v>
      </c>
      <c r="AQ58" s="336">
        <v>-0.2</v>
      </c>
      <c r="AR58" s="337">
        <v>39.200000000000003</v>
      </c>
    </row>
    <row r="59" spans="1:44" ht="13" x14ac:dyDescent="0.2">
      <c r="A59" s="259"/>
      <c r="AK59" s="315" t="s">
        <v>522</v>
      </c>
      <c r="AL59" s="316"/>
      <c r="AM59" s="324">
        <v>2257876</v>
      </c>
      <c r="AN59" s="325">
        <v>224240</v>
      </c>
      <c r="AO59" s="326">
        <v>23</v>
      </c>
      <c r="AP59" s="327">
        <v>98176</v>
      </c>
      <c r="AQ59" s="328">
        <v>3.3</v>
      </c>
      <c r="AR59" s="329">
        <v>19.7</v>
      </c>
    </row>
    <row r="60" spans="1:44" ht="13" x14ac:dyDescent="0.2">
      <c r="A60" s="259"/>
      <c r="AK60" s="330"/>
      <c r="AL60" s="331" t="s">
        <v>518</v>
      </c>
      <c r="AM60" s="332">
        <v>2168231</v>
      </c>
      <c r="AN60" s="333">
        <v>215337</v>
      </c>
      <c r="AO60" s="334">
        <v>39</v>
      </c>
      <c r="AP60" s="335">
        <v>58489</v>
      </c>
      <c r="AQ60" s="336">
        <v>20.6</v>
      </c>
      <c r="AR60" s="337">
        <v>18.399999999999999</v>
      </c>
    </row>
    <row r="61" spans="1:44" ht="13" x14ac:dyDescent="0.2">
      <c r="A61" s="259"/>
      <c r="AK61" s="315" t="s">
        <v>523</v>
      </c>
      <c r="AL61" s="338"/>
      <c r="AM61" s="324">
        <v>1362607</v>
      </c>
      <c r="AN61" s="325">
        <v>131092</v>
      </c>
      <c r="AO61" s="326">
        <v>32.4</v>
      </c>
      <c r="AP61" s="327">
        <v>93483</v>
      </c>
      <c r="AQ61" s="339">
        <v>-1.5</v>
      </c>
      <c r="AR61" s="329">
        <v>33.9</v>
      </c>
    </row>
    <row r="62" spans="1:44" ht="13" x14ac:dyDescent="0.2">
      <c r="A62" s="259"/>
      <c r="AK62" s="330"/>
      <c r="AL62" s="331" t="s">
        <v>518</v>
      </c>
      <c r="AM62" s="332">
        <v>1165373</v>
      </c>
      <c r="AN62" s="333">
        <v>112537</v>
      </c>
      <c r="AO62" s="334">
        <v>47.8</v>
      </c>
      <c r="AP62" s="335">
        <v>52945</v>
      </c>
      <c r="AQ62" s="336">
        <v>3.6</v>
      </c>
      <c r="AR62" s="337">
        <v>44.2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AJoFDrL8eVHuiCjvzz8EJ3WDSehVV2FrrPOzklHhsuAUlH/7Abf9ePMqC6SE6OgAghR/Yb5GWSeAu43oCwzCPA==" saltValue="ONWugY0QboswN+aF5QiI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9" zoomScaleNormal="69"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RBGKSwr69R/2/VBGNZYhHEzieaqh0mDW40CuWvoDJpqdtf8fkNeNDWC8OyVgmw0OFjncC9ZRbUvzccLC5P0tdA==" saltValue="cYM25xbpWH62ugleuIk5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9" zoomScaleNormal="69"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g1l7fPMetfhNMiVbRW53c/q1wCnds9qHFTOUSxiIWw1xsNUXy1KT642rmz7DTFqHJtf8UqVKKpTArHhPimUpLw==" saltValue="Ta1OTCxPiSckaDrNAXFd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9" zoomScaleNormal="69"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42.29</v>
      </c>
      <c r="G47" s="12">
        <v>46.81</v>
      </c>
      <c r="H47" s="12">
        <v>48.98</v>
      </c>
      <c r="I47" s="12">
        <v>55.42</v>
      </c>
      <c r="J47" s="13">
        <v>35.729999999999997</v>
      </c>
    </row>
    <row r="48" spans="2:10" ht="57.75" customHeight="1" x14ac:dyDescent="0.2">
      <c r="B48" s="14"/>
      <c r="C48" s="1128" t="s">
        <v>4</v>
      </c>
      <c r="D48" s="1128"/>
      <c r="E48" s="1129"/>
      <c r="F48" s="15">
        <v>10.42</v>
      </c>
      <c r="G48" s="16">
        <v>6.07</v>
      </c>
      <c r="H48" s="16">
        <v>8.19</v>
      </c>
      <c r="I48" s="16">
        <v>8.69</v>
      </c>
      <c r="J48" s="17">
        <v>6.07</v>
      </c>
    </row>
    <row r="49" spans="2:10" ht="57.75" customHeight="1" thickBot="1" x14ac:dyDescent="0.25">
      <c r="B49" s="18"/>
      <c r="C49" s="1130" t="s">
        <v>5</v>
      </c>
      <c r="D49" s="1130"/>
      <c r="E49" s="1131"/>
      <c r="F49" s="19" t="s">
        <v>530</v>
      </c>
      <c r="G49" s="20" t="s">
        <v>531</v>
      </c>
      <c r="H49" s="20">
        <v>1.94</v>
      </c>
      <c r="I49" s="20">
        <v>0.2</v>
      </c>
      <c r="J49" s="21" t="s">
        <v>532</v>
      </c>
    </row>
    <row r="50" spans="2:10" ht="13" x14ac:dyDescent="0.2"/>
  </sheetData>
  <sheetProtection algorithmName="SHA-512" hashValue="PCvxp2B4zhQY+a+wFKc1oLKhA3w2u6yKYsZisyo1GgfnWZ4qSsYoYG+acM8xSpvEOkprCZe8Y4II5odgvMNyZA==" saltValue="/ATecilzWeRh2Ic3mwkh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6" zoomScaleNormal="66" zoomScaleSheetLayoutView="100" workbookViewId="0">
      <selection activeCell="C37" sqref="C37:E37"/>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v>5.92</v>
      </c>
      <c r="G34" s="33">
        <v>5.85</v>
      </c>
      <c r="H34" s="33">
        <v>6.19</v>
      </c>
      <c r="I34" s="33">
        <v>7.6</v>
      </c>
      <c r="J34" s="34">
        <v>7.67</v>
      </c>
      <c r="K34" s="22"/>
      <c r="L34" s="22"/>
      <c r="M34" s="22"/>
      <c r="N34" s="22"/>
      <c r="O34" s="22"/>
      <c r="P34" s="22"/>
    </row>
    <row r="35" spans="1:16" ht="39" customHeight="1" x14ac:dyDescent="0.2">
      <c r="A35" s="22"/>
      <c r="B35" s="35"/>
      <c r="C35" s="1132" t="s">
        <v>534</v>
      </c>
      <c r="D35" s="1132"/>
      <c r="E35" s="1133"/>
      <c r="F35" s="36">
        <v>10.41</v>
      </c>
      <c r="G35" s="37">
        <v>6.06</v>
      </c>
      <c r="H35" s="37">
        <v>8.19</v>
      </c>
      <c r="I35" s="37">
        <v>8.68</v>
      </c>
      <c r="J35" s="38">
        <v>6.07</v>
      </c>
      <c r="K35" s="22"/>
      <c r="L35" s="22"/>
      <c r="M35" s="22"/>
      <c r="N35" s="22"/>
      <c r="O35" s="22"/>
      <c r="P35" s="22"/>
    </row>
    <row r="36" spans="1:16" ht="39" customHeight="1" x14ac:dyDescent="0.2">
      <c r="A36" s="22"/>
      <c r="B36" s="35"/>
      <c r="C36" s="1132" t="s">
        <v>535</v>
      </c>
      <c r="D36" s="1132"/>
      <c r="E36" s="1133"/>
      <c r="F36" s="36">
        <v>0.75</v>
      </c>
      <c r="G36" s="37">
        <v>1.4</v>
      </c>
      <c r="H36" s="37">
        <v>4.01</v>
      </c>
      <c r="I36" s="37">
        <v>4.4800000000000004</v>
      </c>
      <c r="J36" s="38">
        <v>1.8</v>
      </c>
      <c r="K36" s="22"/>
      <c r="L36" s="22"/>
      <c r="M36" s="22"/>
      <c r="N36" s="22"/>
      <c r="O36" s="22"/>
      <c r="P36" s="22"/>
    </row>
    <row r="37" spans="1:16" ht="39" customHeight="1" x14ac:dyDescent="0.2">
      <c r="A37" s="22"/>
      <c r="B37" s="35"/>
      <c r="C37" s="1132" t="s">
        <v>536</v>
      </c>
      <c r="D37" s="1132"/>
      <c r="E37" s="1133"/>
      <c r="F37" s="36">
        <v>0.41</v>
      </c>
      <c r="G37" s="37">
        <v>0.37</v>
      </c>
      <c r="H37" s="37">
        <v>0.65</v>
      </c>
      <c r="I37" s="37">
        <v>1.32</v>
      </c>
      <c r="J37" s="38">
        <v>0.86</v>
      </c>
      <c r="K37" s="22"/>
      <c r="L37" s="22"/>
      <c r="M37" s="22"/>
      <c r="N37" s="22"/>
      <c r="O37" s="22"/>
      <c r="P37" s="22"/>
    </row>
    <row r="38" spans="1:16" ht="39" customHeight="1" x14ac:dyDescent="0.2">
      <c r="A38" s="22"/>
      <c r="B38" s="35"/>
      <c r="C38" s="1132" t="s">
        <v>537</v>
      </c>
      <c r="D38" s="1132"/>
      <c r="E38" s="1133"/>
      <c r="F38" s="36">
        <v>0.1</v>
      </c>
      <c r="G38" s="37">
        <v>0.06</v>
      </c>
      <c r="H38" s="37">
        <v>0.12</v>
      </c>
      <c r="I38" s="37">
        <v>0.05</v>
      </c>
      <c r="J38" s="38">
        <v>0.16</v>
      </c>
      <c r="K38" s="22"/>
      <c r="L38" s="22"/>
      <c r="M38" s="22"/>
      <c r="N38" s="22"/>
      <c r="O38" s="22"/>
      <c r="P38" s="22"/>
    </row>
    <row r="39" spans="1:16" ht="39" customHeight="1" x14ac:dyDescent="0.2">
      <c r="A39" s="22"/>
      <c r="B39" s="35"/>
      <c r="C39" s="1132" t="s">
        <v>538</v>
      </c>
      <c r="D39" s="1132"/>
      <c r="E39" s="1133"/>
      <c r="F39" s="36">
        <v>0.01</v>
      </c>
      <c r="G39" s="37">
        <v>0.02</v>
      </c>
      <c r="H39" s="37">
        <v>0</v>
      </c>
      <c r="I39" s="37">
        <v>0</v>
      </c>
      <c r="J39" s="38">
        <v>0</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I1k9B4Igqq2Z/bqcElupzKx7oxZBwAjJmYnDJu18qHE80M5TqXhuFHJkXRUyMs8pe/kfdVmoVsCvjTNqgi+cg==" saltValue="p5xfSsLJ9NKdh51figCp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9" zoomScaleNormal="69" zoomScaleSheetLayoutView="55" workbookViewId="0">
      <selection activeCell="R55" sqref="R55"/>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408</v>
      </c>
      <c r="L45" s="58">
        <v>387</v>
      </c>
      <c r="M45" s="58">
        <v>384</v>
      </c>
      <c r="N45" s="58">
        <v>378</v>
      </c>
      <c r="O45" s="59">
        <v>413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64</v>
      </c>
      <c r="L48" s="62">
        <v>50</v>
      </c>
      <c r="M48" s="62">
        <v>45</v>
      </c>
      <c r="N48" s="62">
        <v>58</v>
      </c>
      <c r="O48" s="63">
        <v>52</v>
      </c>
      <c r="P48" s="46"/>
      <c r="Q48" s="46"/>
      <c r="R48" s="46"/>
      <c r="S48" s="46"/>
      <c r="T48" s="46"/>
      <c r="U48" s="46"/>
    </row>
    <row r="49" spans="1:21" ht="30.75" customHeight="1" x14ac:dyDescent="0.2">
      <c r="A49" s="46"/>
      <c r="B49" s="1140"/>
      <c r="C49" s="1141"/>
      <c r="D49" s="60"/>
      <c r="E49" s="1146" t="s">
        <v>14</v>
      </c>
      <c r="F49" s="1146"/>
      <c r="G49" s="1146"/>
      <c r="H49" s="1146"/>
      <c r="I49" s="1146"/>
      <c r="J49" s="1147"/>
      <c r="K49" s="61">
        <v>16</v>
      </c>
      <c r="L49" s="62">
        <v>15</v>
      </c>
      <c r="M49" s="62">
        <v>16</v>
      </c>
      <c r="N49" s="62">
        <v>24</v>
      </c>
      <c r="O49" s="63">
        <v>37</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487</v>
      </c>
      <c r="L50" s="62" t="s">
        <v>487</v>
      </c>
      <c r="M50" s="62" t="s">
        <v>487</v>
      </c>
      <c r="N50" s="62" t="s">
        <v>487</v>
      </c>
      <c r="O50" s="63" t="s">
        <v>487</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365</v>
      </c>
      <c r="L52" s="62">
        <v>339</v>
      </c>
      <c r="M52" s="62">
        <v>312</v>
      </c>
      <c r="N52" s="62">
        <v>313</v>
      </c>
      <c r="O52" s="63">
        <v>319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123</v>
      </c>
      <c r="L53" s="67">
        <v>113</v>
      </c>
      <c r="M53" s="67">
        <v>133</v>
      </c>
      <c r="N53" s="67">
        <v>147</v>
      </c>
      <c r="O53" s="68">
        <v>183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Y/Mfmmn8UfLfeKDoHc2YH8bKMcmkMMKckW83We9Q4EC3j0j+KdMbSs2CAFjjaBeGtGQ68WU0YMTJTLbwimpHw==" saltValue="XgEiR/tMwhuaw8j2GViy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election activeCell="E50" sqref="E50:H50"/>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2">
        <v>3744</v>
      </c>
      <c r="J41" s="343">
        <v>3796</v>
      </c>
      <c r="K41" s="343">
        <v>4318</v>
      </c>
      <c r="L41" s="343">
        <v>4614</v>
      </c>
      <c r="M41" s="344">
        <v>4774</v>
      </c>
    </row>
    <row r="42" spans="2:13" ht="27.75" customHeight="1" x14ac:dyDescent="0.2">
      <c r="B42" s="1171"/>
      <c r="C42" s="1172"/>
      <c r="D42" s="104"/>
      <c r="E42" s="1177" t="s">
        <v>32</v>
      </c>
      <c r="F42" s="1177"/>
      <c r="G42" s="1177"/>
      <c r="H42" s="1178"/>
      <c r="I42" s="345" t="s">
        <v>487</v>
      </c>
      <c r="J42" s="346" t="s">
        <v>487</v>
      </c>
      <c r="K42" s="346" t="s">
        <v>487</v>
      </c>
      <c r="L42" s="346" t="s">
        <v>487</v>
      </c>
      <c r="M42" s="347" t="s">
        <v>487</v>
      </c>
    </row>
    <row r="43" spans="2:13" ht="27.75" customHeight="1" x14ac:dyDescent="0.2">
      <c r="B43" s="1171"/>
      <c r="C43" s="1172"/>
      <c r="D43" s="104"/>
      <c r="E43" s="1177" t="s">
        <v>33</v>
      </c>
      <c r="F43" s="1177"/>
      <c r="G43" s="1177"/>
      <c r="H43" s="1178"/>
      <c r="I43" s="345">
        <v>566</v>
      </c>
      <c r="J43" s="346">
        <v>512</v>
      </c>
      <c r="K43" s="346">
        <v>450</v>
      </c>
      <c r="L43" s="346">
        <v>433</v>
      </c>
      <c r="M43" s="347">
        <v>400</v>
      </c>
    </row>
    <row r="44" spans="2:13" ht="27.75" customHeight="1" x14ac:dyDescent="0.2">
      <c r="B44" s="1171"/>
      <c r="C44" s="1172"/>
      <c r="D44" s="104"/>
      <c r="E44" s="1177" t="s">
        <v>34</v>
      </c>
      <c r="F44" s="1177"/>
      <c r="G44" s="1177"/>
      <c r="H44" s="1178"/>
      <c r="I44" s="345">
        <v>291</v>
      </c>
      <c r="J44" s="346">
        <v>285</v>
      </c>
      <c r="K44" s="346">
        <v>323</v>
      </c>
      <c r="L44" s="346">
        <v>296</v>
      </c>
      <c r="M44" s="347">
        <v>270</v>
      </c>
    </row>
    <row r="45" spans="2:13" ht="27.75" customHeight="1" x14ac:dyDescent="0.2">
      <c r="B45" s="1171"/>
      <c r="C45" s="1172"/>
      <c r="D45" s="104"/>
      <c r="E45" s="1177" t="s">
        <v>35</v>
      </c>
      <c r="F45" s="1177"/>
      <c r="G45" s="1177"/>
      <c r="H45" s="1178"/>
      <c r="I45" s="345">
        <v>1187</v>
      </c>
      <c r="J45" s="346">
        <v>1199</v>
      </c>
      <c r="K45" s="346">
        <v>1163</v>
      </c>
      <c r="L45" s="346">
        <v>1116</v>
      </c>
      <c r="M45" s="347">
        <v>1102</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3954</v>
      </c>
      <c r="J50" s="346">
        <v>4406</v>
      </c>
      <c r="K50" s="346">
        <v>4286</v>
      </c>
      <c r="L50" s="346">
        <v>4311</v>
      </c>
      <c r="M50" s="347">
        <v>3396</v>
      </c>
    </row>
    <row r="51" spans="2:13" ht="27.75" customHeight="1" x14ac:dyDescent="0.2">
      <c r="B51" s="1171"/>
      <c r="C51" s="1172"/>
      <c r="D51" s="104"/>
      <c r="E51" s="1177" t="s">
        <v>42</v>
      </c>
      <c r="F51" s="1177"/>
      <c r="G51" s="1177"/>
      <c r="H51" s="1178"/>
      <c r="I51" s="345">
        <v>50</v>
      </c>
      <c r="J51" s="346">
        <v>270</v>
      </c>
      <c r="K51" s="346">
        <v>268</v>
      </c>
      <c r="L51" s="346">
        <v>22</v>
      </c>
      <c r="M51" s="347">
        <v>8</v>
      </c>
    </row>
    <row r="52" spans="2:13" ht="27.75" customHeight="1" x14ac:dyDescent="0.2">
      <c r="B52" s="1173"/>
      <c r="C52" s="1174"/>
      <c r="D52" s="104"/>
      <c r="E52" s="1177" t="s">
        <v>43</v>
      </c>
      <c r="F52" s="1177"/>
      <c r="G52" s="1177"/>
      <c r="H52" s="1178"/>
      <c r="I52" s="345">
        <v>3402</v>
      </c>
      <c r="J52" s="346">
        <v>3141</v>
      </c>
      <c r="K52" s="346">
        <v>3228</v>
      </c>
      <c r="L52" s="346">
        <v>3113</v>
      </c>
      <c r="M52" s="347">
        <v>2931</v>
      </c>
    </row>
    <row r="53" spans="2:13" ht="27.75" customHeight="1" thickBot="1" x14ac:dyDescent="0.25">
      <c r="B53" s="1184" t="s">
        <v>19</v>
      </c>
      <c r="C53" s="1185"/>
      <c r="D53" s="108"/>
      <c r="E53" s="1186" t="s">
        <v>44</v>
      </c>
      <c r="F53" s="1186"/>
      <c r="G53" s="1186"/>
      <c r="H53" s="1187"/>
      <c r="I53" s="348">
        <v>-1619</v>
      </c>
      <c r="J53" s="349">
        <v>-2026</v>
      </c>
      <c r="K53" s="349">
        <v>-1528</v>
      </c>
      <c r="L53" s="349">
        <v>-987</v>
      </c>
      <c r="M53" s="350">
        <v>211</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FTkqLjsqfUTX2dx0yitZt9ySEkc1SMG6BSiVBRYaoL0SBxTURZAMX0/UT2XbDPoDlrqsuNSBQ1bY6boOjmAqw==" saltValue="QkdHQ6BptCH07ImHhrUG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3" zoomScaleNormal="63" zoomScaleSheetLayoutView="100" workbookViewId="0">
      <selection activeCell="K55" sqref="K55"/>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1948</v>
      </c>
      <c r="G55" s="120">
        <v>2128</v>
      </c>
      <c r="H55" s="121">
        <v>1380</v>
      </c>
    </row>
    <row r="56" spans="2:8" ht="52.5" customHeight="1" x14ac:dyDescent="0.2">
      <c r="B56" s="122"/>
      <c r="C56" s="1198" t="s">
        <v>47</v>
      </c>
      <c r="D56" s="1198"/>
      <c r="E56" s="1199"/>
      <c r="F56" s="123">
        <v>437</v>
      </c>
      <c r="G56" s="123">
        <v>437</v>
      </c>
      <c r="H56" s="124">
        <v>455</v>
      </c>
    </row>
    <row r="57" spans="2:8" ht="53.25" customHeight="1" x14ac:dyDescent="0.2">
      <c r="B57" s="122"/>
      <c r="C57" s="1200" t="s">
        <v>48</v>
      </c>
      <c r="D57" s="1200"/>
      <c r="E57" s="1201"/>
      <c r="F57" s="125">
        <v>1608</v>
      </c>
      <c r="G57" s="125">
        <v>1116</v>
      </c>
      <c r="H57" s="126">
        <v>776</v>
      </c>
    </row>
    <row r="58" spans="2:8" ht="45.75" customHeight="1" x14ac:dyDescent="0.2">
      <c r="B58" s="127"/>
      <c r="C58" s="1188" t="s">
        <v>552</v>
      </c>
      <c r="D58" s="1189"/>
      <c r="E58" s="1190"/>
      <c r="F58" s="128">
        <v>197</v>
      </c>
      <c r="G58" s="128">
        <v>197</v>
      </c>
      <c r="H58" s="129">
        <v>305</v>
      </c>
    </row>
    <row r="59" spans="2:8" ht="45.75" customHeight="1" x14ac:dyDescent="0.2">
      <c r="B59" s="127"/>
      <c r="C59" s="1188" t="s">
        <v>553</v>
      </c>
      <c r="D59" s="1189"/>
      <c r="E59" s="1190"/>
      <c r="F59" s="128">
        <v>162</v>
      </c>
      <c r="G59" s="128">
        <v>165</v>
      </c>
      <c r="H59" s="129">
        <v>277</v>
      </c>
    </row>
    <row r="60" spans="2:8" ht="45.75" customHeight="1" x14ac:dyDescent="0.2">
      <c r="B60" s="127"/>
      <c r="C60" s="1188" t="s">
        <v>554</v>
      </c>
      <c r="D60" s="1189"/>
      <c r="E60" s="1190"/>
      <c r="F60" s="128">
        <v>143</v>
      </c>
      <c r="G60" s="128">
        <v>143</v>
      </c>
      <c r="H60" s="129">
        <v>143</v>
      </c>
    </row>
    <row r="61" spans="2:8" ht="45.75" customHeight="1" x14ac:dyDescent="0.2">
      <c r="B61" s="127"/>
      <c r="C61" s="1188" t="s">
        <v>555</v>
      </c>
      <c r="D61" s="1189"/>
      <c r="E61" s="1190"/>
      <c r="F61" s="128">
        <v>29</v>
      </c>
      <c r="G61" s="128">
        <v>29</v>
      </c>
      <c r="H61" s="129">
        <v>29</v>
      </c>
    </row>
    <row r="62" spans="2:8" ht="45.75" customHeight="1" thickBot="1" x14ac:dyDescent="0.25">
      <c r="B62" s="130"/>
      <c r="C62" s="1191" t="s">
        <v>556</v>
      </c>
      <c r="D62" s="1192"/>
      <c r="E62" s="1193"/>
      <c r="F62" s="131">
        <v>16</v>
      </c>
      <c r="G62" s="131">
        <v>12</v>
      </c>
      <c r="H62" s="132">
        <v>16</v>
      </c>
    </row>
    <row r="63" spans="2:8" ht="52.5" customHeight="1" thickBot="1" x14ac:dyDescent="0.25">
      <c r="B63" s="133"/>
      <c r="C63" s="1194" t="s">
        <v>49</v>
      </c>
      <c r="D63" s="1194"/>
      <c r="E63" s="1195"/>
      <c r="F63" s="134">
        <v>3993</v>
      </c>
      <c r="G63" s="134">
        <v>3681</v>
      </c>
      <c r="H63" s="135">
        <v>2612</v>
      </c>
    </row>
    <row r="64" spans="2:8" ht="13" x14ac:dyDescent="0.2"/>
  </sheetData>
  <sheetProtection algorithmName="SHA-512" hashValue="4sdHy/fBRVsMj1X8WxUO1zS6xAuwumcF0IWyfQ/HJQuK0UJNc7B/kXRAqVkSIdd4jG0AHIDlyuakmD2jdM6e1Q==" saltValue="F4Yfq5v6XLiacWrk2XaK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54221</v>
      </c>
      <c r="E3" s="154"/>
      <c r="F3" s="155">
        <v>93492</v>
      </c>
      <c r="G3" s="156"/>
      <c r="H3" s="157"/>
    </row>
    <row r="4" spans="1:8" x14ac:dyDescent="0.2">
      <c r="A4" s="158"/>
      <c r="B4" s="159"/>
      <c r="C4" s="160"/>
      <c r="D4" s="161">
        <v>30232</v>
      </c>
      <c r="E4" s="162"/>
      <c r="F4" s="163">
        <v>53316</v>
      </c>
      <c r="G4" s="164"/>
      <c r="H4" s="165"/>
    </row>
    <row r="5" spans="1:8" x14ac:dyDescent="0.2">
      <c r="A5" s="146" t="s">
        <v>519</v>
      </c>
      <c r="B5" s="151"/>
      <c r="C5" s="152"/>
      <c r="D5" s="153">
        <v>71811</v>
      </c>
      <c r="E5" s="154"/>
      <c r="F5" s="155">
        <v>94796</v>
      </c>
      <c r="G5" s="156"/>
      <c r="H5" s="157"/>
    </row>
    <row r="6" spans="1:8" x14ac:dyDescent="0.2">
      <c r="A6" s="158"/>
      <c r="B6" s="159"/>
      <c r="C6" s="160"/>
      <c r="D6" s="161">
        <v>50767</v>
      </c>
      <c r="E6" s="162"/>
      <c r="F6" s="163">
        <v>55781</v>
      </c>
      <c r="G6" s="164"/>
      <c r="H6" s="165"/>
    </row>
    <row r="7" spans="1:8" x14ac:dyDescent="0.2">
      <c r="A7" s="146" t="s">
        <v>520</v>
      </c>
      <c r="B7" s="151"/>
      <c r="C7" s="152"/>
      <c r="D7" s="153">
        <v>122862</v>
      </c>
      <c r="E7" s="154"/>
      <c r="F7" s="155">
        <v>85942</v>
      </c>
      <c r="G7" s="156"/>
      <c r="H7" s="157"/>
    </row>
    <row r="8" spans="1:8" x14ac:dyDescent="0.2">
      <c r="A8" s="158"/>
      <c r="B8" s="159"/>
      <c r="C8" s="160"/>
      <c r="D8" s="161">
        <v>111462</v>
      </c>
      <c r="E8" s="162"/>
      <c r="F8" s="163">
        <v>48630</v>
      </c>
      <c r="G8" s="164"/>
      <c r="H8" s="165"/>
    </row>
    <row r="9" spans="1:8" x14ac:dyDescent="0.2">
      <c r="A9" s="146" t="s">
        <v>521</v>
      </c>
      <c r="B9" s="151"/>
      <c r="C9" s="152"/>
      <c r="D9" s="153">
        <v>182326</v>
      </c>
      <c r="E9" s="154"/>
      <c r="F9" s="155">
        <v>95007</v>
      </c>
      <c r="G9" s="156"/>
      <c r="H9" s="157"/>
    </row>
    <row r="10" spans="1:8" x14ac:dyDescent="0.2">
      <c r="A10" s="158"/>
      <c r="B10" s="159"/>
      <c r="C10" s="160"/>
      <c r="D10" s="161">
        <v>154888</v>
      </c>
      <c r="E10" s="162"/>
      <c r="F10" s="163">
        <v>48509</v>
      </c>
      <c r="G10" s="164"/>
      <c r="H10" s="165"/>
    </row>
    <row r="11" spans="1:8" x14ac:dyDescent="0.2">
      <c r="A11" s="146" t="s">
        <v>522</v>
      </c>
      <c r="B11" s="151"/>
      <c r="C11" s="152"/>
      <c r="D11" s="153">
        <v>224240</v>
      </c>
      <c r="E11" s="154"/>
      <c r="F11" s="155">
        <v>98176</v>
      </c>
      <c r="G11" s="156"/>
      <c r="H11" s="157"/>
    </row>
    <row r="12" spans="1:8" x14ac:dyDescent="0.2">
      <c r="A12" s="158"/>
      <c r="B12" s="159"/>
      <c r="C12" s="166"/>
      <c r="D12" s="161">
        <v>215337</v>
      </c>
      <c r="E12" s="162"/>
      <c r="F12" s="163">
        <v>58489</v>
      </c>
      <c r="G12" s="164"/>
      <c r="H12" s="165"/>
    </row>
    <row r="13" spans="1:8" x14ac:dyDescent="0.2">
      <c r="A13" s="146"/>
      <c r="B13" s="151"/>
      <c r="C13" s="152"/>
      <c r="D13" s="153">
        <v>131092</v>
      </c>
      <c r="E13" s="154"/>
      <c r="F13" s="155">
        <v>93483</v>
      </c>
      <c r="G13" s="167"/>
      <c r="H13" s="157"/>
    </row>
    <row r="14" spans="1:8" x14ac:dyDescent="0.2">
      <c r="A14" s="158"/>
      <c r="B14" s="159"/>
      <c r="C14" s="160"/>
      <c r="D14" s="161">
        <v>112537</v>
      </c>
      <c r="E14" s="162"/>
      <c r="F14" s="163">
        <v>52945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10.42</v>
      </c>
      <c r="C19" s="168">
        <f>ROUND(VALUE(SUBSTITUTE(実質収支比率等に係る経年分析!G$48,"▲","-")),2)</f>
        <v>6.07</v>
      </c>
      <c r="D19" s="168">
        <f>ROUND(VALUE(SUBSTITUTE(実質収支比率等に係る経年分析!H$48,"▲","-")),2)</f>
        <v>8.19</v>
      </c>
      <c r="E19" s="168">
        <f>ROUND(VALUE(SUBSTITUTE(実質収支比率等に係る経年分析!I$48,"▲","-")),2)</f>
        <v>8.69</v>
      </c>
      <c r="F19" s="168">
        <f>ROUND(VALUE(SUBSTITUTE(実質収支比率等に係る経年分析!J$48,"▲","-")),2)</f>
        <v>6.07</v>
      </c>
    </row>
    <row r="20" spans="1:11" x14ac:dyDescent="0.2">
      <c r="A20" s="168" t="s">
        <v>53</v>
      </c>
      <c r="B20" s="168">
        <f>ROUND(VALUE(SUBSTITUTE(実質収支比率等に係る経年分析!F$47,"▲","-")),2)</f>
        <v>42.29</v>
      </c>
      <c r="C20" s="168">
        <f>ROUND(VALUE(SUBSTITUTE(実質収支比率等に係る経年分析!G$47,"▲","-")),2)</f>
        <v>46.81</v>
      </c>
      <c r="D20" s="168">
        <f>ROUND(VALUE(SUBSTITUTE(実質収支比率等に係る経年分析!H$47,"▲","-")),2)</f>
        <v>48.98</v>
      </c>
      <c r="E20" s="168">
        <f>ROUND(VALUE(SUBSTITUTE(実質収支比率等に係る経年分析!I$47,"▲","-")),2)</f>
        <v>55.42</v>
      </c>
      <c r="F20" s="168">
        <f>ROUND(VALUE(SUBSTITUTE(実質収支比率等に係る経年分析!J$47,"▲","-")),2)</f>
        <v>35.729999999999997</v>
      </c>
    </row>
    <row r="21" spans="1:11" x14ac:dyDescent="0.2">
      <c r="A21" s="168" t="s">
        <v>54</v>
      </c>
      <c r="B21" s="168">
        <f>IF(ISNUMBER(VALUE(SUBSTITUTE(実質収支比率等に係る経年分析!F$49,"▲","-"))),ROUND(VALUE(SUBSTITUTE(実質収支比率等に係る経年分析!F$49,"▲","-")),2),NA())</f>
        <v>-3.27</v>
      </c>
      <c r="C21" s="168">
        <f>IF(ISNUMBER(VALUE(SUBSTITUTE(実質収支比率等に係る経年分析!G$49,"▲","-"))),ROUND(VALUE(SUBSTITUTE(実質収支比率等に係る経年分析!G$49,"▲","-")),2),NA())</f>
        <v>-2.17</v>
      </c>
      <c r="D21" s="168">
        <f>IF(ISNUMBER(VALUE(SUBSTITUTE(実質収支比率等に係る経年分析!H$49,"▲","-"))),ROUND(VALUE(SUBSTITUTE(実質収支比率等に係る経年分析!H$49,"▲","-")),2),NA())</f>
        <v>1.94</v>
      </c>
      <c r="E21" s="168">
        <f>IF(ISNUMBER(VALUE(SUBSTITUTE(実質収支比率等に係る経年分析!I$49,"▲","-"))),ROUND(VALUE(SUBSTITUTE(実質収支比率等に係る経年分析!I$49,"▲","-")),2),NA())</f>
        <v>0.2</v>
      </c>
      <c r="F21" s="168">
        <f>IF(ISNUMBER(VALUE(SUBSTITUTE(実質収支比率等に係る経年分析!J$49,"▲","-"))),ROUND(VALUE(SUBSTITUTE(実質収支比率等に係る経年分析!J$49,"▲","-")),2),NA())</f>
        <v>-26.57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介護サービス事業特別会計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0.16</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0.86</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4.4800000000000004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10.41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8.68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6.07</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6.19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365</v>
      </c>
      <c r="E42" s="170"/>
      <c r="F42" s="170"/>
      <c r="G42" s="170">
        <f>'実質公債費比率（分子）の構造'!L$52</f>
        <v>339</v>
      </c>
      <c r="H42" s="170"/>
      <c r="I42" s="170"/>
      <c r="J42" s="170">
        <f>'実質公債費比率（分子）の構造'!M$52</f>
        <v>312</v>
      </c>
      <c r="K42" s="170"/>
      <c r="L42" s="170"/>
      <c r="M42" s="170">
        <f>'実質公債費比率（分子）の構造'!N$52</f>
        <v>313</v>
      </c>
      <c r="N42" s="170"/>
      <c r="O42" s="170"/>
      <c r="P42" s="170">
        <f>'実質公債費比率（分子）の構造'!O$52</f>
        <v>319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16</v>
      </c>
      <c r="C45" s="170"/>
      <c r="D45" s="170"/>
      <c r="E45" s="170">
        <f>'実質公債費比率（分子）の構造'!L$49</f>
        <v>15</v>
      </c>
      <c r="F45" s="170"/>
      <c r="G45" s="170"/>
      <c r="H45" s="170">
        <f>'実質公債費比率（分子）の構造'!M$49</f>
        <v>16</v>
      </c>
      <c r="I45" s="170"/>
      <c r="J45" s="170"/>
      <c r="K45" s="170">
        <f>'実質公債費比率（分子）の構造'!N$49</f>
        <v>24</v>
      </c>
      <c r="L45" s="170"/>
      <c r="M45" s="170"/>
      <c r="N45" s="170">
        <f>'実質公債費比率（分子）の構造'!O$49</f>
        <v>37</v>
      </c>
      <c r="O45" s="170"/>
      <c r="P45" s="170"/>
    </row>
    <row r="46" spans="1:16" x14ac:dyDescent="0.2">
      <c r="A46" s="170" t="s">
        <v>64</v>
      </c>
      <c r="B46" s="170">
        <f>'実質公債費比率（分子）の構造'!K$48</f>
        <v>64</v>
      </c>
      <c r="C46" s="170"/>
      <c r="D46" s="170"/>
      <c r="E46" s="170">
        <f>'実質公債費比率（分子）の構造'!L$48</f>
        <v>50</v>
      </c>
      <c r="F46" s="170"/>
      <c r="G46" s="170"/>
      <c r="H46" s="170">
        <f>'実質公債費比率（分子）の構造'!M$48</f>
        <v>45</v>
      </c>
      <c r="I46" s="170"/>
      <c r="J46" s="170"/>
      <c r="K46" s="170">
        <f>'実質公債費比率（分子）の構造'!N$48</f>
        <v>58</v>
      </c>
      <c r="L46" s="170"/>
      <c r="M46" s="170"/>
      <c r="N46" s="170">
        <f>'実質公債費比率（分子）の構造'!O$48</f>
        <v>52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408</v>
      </c>
      <c r="C49" s="170"/>
      <c r="D49" s="170"/>
      <c r="E49" s="170">
        <f>'実質公債費比率（分子）の構造'!L$45</f>
        <v>387</v>
      </c>
      <c r="F49" s="170"/>
      <c r="G49" s="170"/>
      <c r="H49" s="170">
        <f>'実質公債費比率（分子）の構造'!M$45</f>
        <v>384</v>
      </c>
      <c r="I49" s="170"/>
      <c r="J49" s="170"/>
      <c r="K49" s="170">
        <f>'実質公債費比率（分子）の構造'!N$45</f>
        <v>378</v>
      </c>
      <c r="L49" s="170"/>
      <c r="M49" s="170"/>
      <c r="N49" s="170">
        <f>'実質公債費比率（分子）の構造'!O$45</f>
        <v>413</v>
      </c>
      <c r="O49" s="170"/>
      <c r="P49" s="170"/>
    </row>
    <row r="50" spans="1:16" x14ac:dyDescent="0.2">
      <c r="A50" s="170" t="s">
        <v>67</v>
      </c>
      <c r="B50" s="170" t="e">
        <f>NA()</f>
        <v>#N/A</v>
      </c>
      <c r="C50" s="170">
        <f>IF(ISNUMBER('実質公債費比率（分子）の構造'!K$53),'実質公債費比率（分子）の構造'!K$53,NA())</f>
        <v>123</v>
      </c>
      <c r="D50" s="170" t="e">
        <f>NA()</f>
        <v>#N/A</v>
      </c>
      <c r="E50" s="170" t="e">
        <f>NA()</f>
        <v>#N/A</v>
      </c>
      <c r="F50" s="170">
        <f>IF(ISNUMBER('実質公債費比率（分子）の構造'!L$53),'実質公債費比率（分子）の構造'!L$53,NA())</f>
        <v>113</v>
      </c>
      <c r="G50" s="170" t="e">
        <f>NA()</f>
        <v>#N/A</v>
      </c>
      <c r="H50" s="170" t="e">
        <f>NA()</f>
        <v>#N/A</v>
      </c>
      <c r="I50" s="170">
        <f>IF(ISNUMBER('実質公債費比率（分子）の構造'!M$53),'実質公債費比率（分子）の構造'!M$53,NA())</f>
        <v>133</v>
      </c>
      <c r="J50" s="170" t="e">
        <f>NA()</f>
        <v>#N/A</v>
      </c>
      <c r="K50" s="170" t="e">
        <f>NA()</f>
        <v>#N/A</v>
      </c>
      <c r="L50" s="170">
        <f>IF(ISNUMBER('実質公債費比率（分子）の構造'!N$53),'実質公債費比率（分子）の構造'!N$53,NA())</f>
        <v>147</v>
      </c>
      <c r="M50" s="170" t="e">
        <f>NA()</f>
        <v>#N/A</v>
      </c>
      <c r="N50" s="170" t="e">
        <f>NA()</f>
        <v>#N/A</v>
      </c>
      <c r="O50" s="170">
        <f>IF(ISNUMBER('実質公債費比率（分子）の構造'!O$53),'実質公債費比率（分子）の構造'!O$53,NA())</f>
        <v>183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3402</v>
      </c>
      <c r="E56" s="169"/>
      <c r="F56" s="169"/>
      <c r="G56" s="169">
        <f>'将来負担比率（分子）の構造'!J$52</f>
        <v>3141</v>
      </c>
      <c r="H56" s="169"/>
      <c r="I56" s="169"/>
      <c r="J56" s="169">
        <f>'将来負担比率（分子）の構造'!K$52</f>
        <v>3228</v>
      </c>
      <c r="K56" s="169"/>
      <c r="L56" s="169"/>
      <c r="M56" s="169">
        <f>'将来負担比率（分子）の構造'!L$52</f>
        <v>3113</v>
      </c>
      <c r="N56" s="169"/>
      <c r="O56" s="169"/>
      <c r="P56" s="169">
        <f>'将来負担比率（分子）の構造'!M$52</f>
        <v>2931</v>
      </c>
    </row>
    <row r="57" spans="1:16" x14ac:dyDescent="0.2">
      <c r="A57" s="169" t="s">
        <v>42</v>
      </c>
      <c r="B57" s="169"/>
      <c r="C57" s="169"/>
      <c r="D57" s="169">
        <f>'将来負担比率（分子）の構造'!I$51</f>
        <v>50</v>
      </c>
      <c r="E57" s="169"/>
      <c r="F57" s="169"/>
      <c r="G57" s="169">
        <f>'将来負担比率（分子）の構造'!J$51</f>
        <v>270</v>
      </c>
      <c r="H57" s="169"/>
      <c r="I57" s="169"/>
      <c r="J57" s="169">
        <f>'将来負担比率（分子）の構造'!K$51</f>
        <v>268</v>
      </c>
      <c r="K57" s="169"/>
      <c r="L57" s="169"/>
      <c r="M57" s="169">
        <f>'将来負担比率（分子）の構造'!L$51</f>
        <v>22</v>
      </c>
      <c r="N57" s="169"/>
      <c r="O57" s="169"/>
      <c r="P57" s="169">
        <f>'将来負担比率（分子）の構造'!M$51</f>
        <v>8</v>
      </c>
    </row>
    <row r="58" spans="1:16" x14ac:dyDescent="0.2">
      <c r="A58" s="169" t="s">
        <v>41</v>
      </c>
      <c r="B58" s="169"/>
      <c r="C58" s="169"/>
      <c r="D58" s="169">
        <f>'将来負担比率（分子）の構造'!I$50</f>
        <v>3954</v>
      </c>
      <c r="E58" s="169"/>
      <c r="F58" s="169"/>
      <c r="G58" s="169">
        <f>'将来負担比率（分子）の構造'!J$50</f>
        <v>4406</v>
      </c>
      <c r="H58" s="169"/>
      <c r="I58" s="169"/>
      <c r="J58" s="169">
        <f>'将来負担比率（分子）の構造'!K$50</f>
        <v>4286</v>
      </c>
      <c r="K58" s="169"/>
      <c r="L58" s="169"/>
      <c r="M58" s="169">
        <f>'将来負担比率（分子）の構造'!L$50</f>
        <v>4311</v>
      </c>
      <c r="N58" s="169"/>
      <c r="O58" s="169"/>
      <c r="P58" s="169">
        <f>'将来負担比率（分子）の構造'!M$50</f>
        <v>3396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1187</v>
      </c>
      <c r="C62" s="169"/>
      <c r="D62" s="169"/>
      <c r="E62" s="169">
        <f>'将来負担比率（分子）の構造'!J$45</f>
        <v>1199</v>
      </c>
      <c r="F62" s="169"/>
      <c r="G62" s="169"/>
      <c r="H62" s="169">
        <f>'将来負担比率（分子）の構造'!K$45</f>
        <v>1163</v>
      </c>
      <c r="I62" s="169"/>
      <c r="J62" s="169"/>
      <c r="K62" s="169">
        <f>'将来負担比率（分子）の構造'!L$45</f>
        <v>1116</v>
      </c>
      <c r="L62" s="169"/>
      <c r="M62" s="169"/>
      <c r="N62" s="169">
        <f>'将来負担比率（分子）の構造'!M$45</f>
        <v>1102</v>
      </c>
      <c r="O62" s="169"/>
      <c r="P62" s="169"/>
    </row>
    <row r="63" spans="1:16" x14ac:dyDescent="0.2">
      <c r="A63" s="169" t="s">
        <v>34</v>
      </c>
      <c r="B63" s="169">
        <f>'将来負担比率（分子）の構造'!I$44</f>
        <v>291</v>
      </c>
      <c r="C63" s="169"/>
      <c r="D63" s="169"/>
      <c r="E63" s="169">
        <f>'将来負担比率（分子）の構造'!J$44</f>
        <v>285</v>
      </c>
      <c r="F63" s="169"/>
      <c r="G63" s="169"/>
      <c r="H63" s="169">
        <f>'将来負担比率（分子）の構造'!K$44</f>
        <v>323</v>
      </c>
      <c r="I63" s="169"/>
      <c r="J63" s="169"/>
      <c r="K63" s="169">
        <f>'将来負担比率（分子）の構造'!L$44</f>
        <v>296</v>
      </c>
      <c r="L63" s="169"/>
      <c r="M63" s="169"/>
      <c r="N63" s="169">
        <f>'将来負担比率（分子）の構造'!M$44</f>
        <v>270</v>
      </c>
      <c r="O63" s="169"/>
      <c r="P63" s="169"/>
    </row>
    <row r="64" spans="1:16" x14ac:dyDescent="0.2">
      <c r="A64" s="169" t="s">
        <v>33</v>
      </c>
      <c r="B64" s="169">
        <f>'将来負担比率（分子）の構造'!I$43</f>
        <v>566</v>
      </c>
      <c r="C64" s="169"/>
      <c r="D64" s="169"/>
      <c r="E64" s="169">
        <f>'将来負担比率（分子）の構造'!J$43</f>
        <v>512</v>
      </c>
      <c r="F64" s="169"/>
      <c r="G64" s="169"/>
      <c r="H64" s="169">
        <f>'将来負担比率（分子）の構造'!K$43</f>
        <v>450</v>
      </c>
      <c r="I64" s="169"/>
      <c r="J64" s="169"/>
      <c r="K64" s="169">
        <f>'将来負担比率（分子）の構造'!L$43</f>
        <v>433</v>
      </c>
      <c r="L64" s="169"/>
      <c r="M64" s="169"/>
      <c r="N64" s="169">
        <f>'将来負担比率（分子）の構造'!M$43</f>
        <v>400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3744</v>
      </c>
      <c r="C66" s="169"/>
      <c r="D66" s="169"/>
      <c r="E66" s="169">
        <f>'将来負担比率（分子）の構造'!J$41</f>
        <v>3796</v>
      </c>
      <c r="F66" s="169"/>
      <c r="G66" s="169"/>
      <c r="H66" s="169">
        <f>'将来負担比率（分子）の構造'!K$41</f>
        <v>4318</v>
      </c>
      <c r="I66" s="169"/>
      <c r="J66" s="169"/>
      <c r="K66" s="169">
        <f>'将来負担比率（分子）の構造'!L$41</f>
        <v>4614</v>
      </c>
      <c r="L66" s="169"/>
      <c r="M66" s="169"/>
      <c r="N66" s="169">
        <f>'将来負担比率（分子）の構造'!M$41</f>
        <v>4774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211</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1948</v>
      </c>
      <c r="C72" s="173">
        <f>基金残高に係る経年分析!G55</f>
        <v>2128</v>
      </c>
      <c r="D72" s="173">
        <f>基金残高に係る経年分析!H55</f>
        <v>1380</v>
      </c>
    </row>
    <row r="73" spans="1:16" x14ac:dyDescent="0.2">
      <c r="A73" s="172" t="s">
        <v>74</v>
      </c>
      <c r="B73" s="173">
        <f>基金残高に係る経年分析!F56</f>
        <v>437</v>
      </c>
      <c r="C73" s="173">
        <f>基金残高に係る経年分析!G56</f>
        <v>437</v>
      </c>
      <c r="D73" s="173">
        <f>基金残高に係る経年分析!H56</f>
        <v>455</v>
      </c>
    </row>
    <row r="74" spans="1:16" x14ac:dyDescent="0.2">
      <c r="A74" s="172" t="s">
        <v>75</v>
      </c>
      <c r="B74" s="173">
        <f>基金残高に係る経年分析!F57</f>
        <v>1608</v>
      </c>
      <c r="C74" s="173">
        <f>基金残高に係る経年分析!G57</f>
        <v>1116</v>
      </c>
      <c r="D74" s="173">
        <f>基金残高に係る経年分析!H57</f>
        <v>776</v>
      </c>
    </row>
  </sheetData>
  <sheetProtection algorithmName="SHA-512" hashValue="+f7KMhYkMtw2AShb5j3MBuO/zSOsKCSd4tplRgIjV+dYeZgPgg7qs4BdWubyBcYQMm8r0/8sdWGdj8gPEVvJew==" saltValue="S+Eq2adblPL1iROYpYJA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dcterms:created xsi:type="dcterms:W3CDTF">2025-02-19T01:17:19Z</dcterms:created>
  <dcterms:modified xsi:type="dcterms:W3CDTF">2025-03-19T11:46:02Z</dcterms:modified>
  <cp:category/>
</cp:coreProperties>
</file>