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1EB73FEF-C4F6-46CD-9CFB-E4947606FD39}" xr6:coauthVersionLast="47" xr6:coauthVersionMax="47" xr10:uidLastSave="{00000000-0000-0000-0000-000000000000}"/>
  <bookViews>
    <workbookView xWindow="75" yWindow="-16320" windowWidth="29040" windowHeight="15840" tabRatio="91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U34" i="10" s="1"/>
  <c r="U35" i="10" s="1"/>
  <c r="U36" i="10" s="1"/>
  <c r="CO34" i="10"/>
  <c r="BE34" i="10"/>
  <c r="C34" i="10"/>
  <c r="AM34" i="10" l="1"/>
  <c r="AM35" i="10" s="1"/>
  <c r="BW34" i="10" s="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<sst xmlns="http://schemas.openxmlformats.org/spreadsheetml/2006/main" count="1086" uniqueCount="562">
  <si>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</si>
  <si>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</si>
  <si>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</si>
  <si>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</si>
  <si>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</si>
  <si>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</si>
  <si>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</si>
  <si>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</si>
  <si>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</si>
  <si>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</si>
  <si>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</si>
  <si>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</si>
  <si>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</si>
  <si>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</si>
  <si>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</si>
  <si>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</si>
  <si>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</si>
  <si>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</si>
  <si>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</si>
  <si>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</si>
  <si>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</si>
  <si>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</si>
  <si>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</si>
  <si>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</si>
  <si>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</si>
  <si>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</si>
  <si>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</si>
  <si>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</si>
  <si>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</si>
  <si>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</si>
  <si>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</si>
  <si>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</si>
  <si>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</si>
  <si>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</si>
  <si>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</si>
  <si>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</si>
  <si>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</si>
  <si>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</si>
  <si>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</si>
  <si>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</si>
  <si>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</si>
  <si>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</si>
  <si>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</si>
  <si>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</si>
  <si>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</si>
  <si>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</si>
  <si>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</si>
  <si>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</si>
  <si>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</si>
  <si>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</si>
  <si>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</si>
  <si>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</si>
  <si>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</si>
  <si>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</si>
  <si>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</si>
  <si>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</si>
  <si>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</si>
  <si>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</si>
  <si>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</si>
  <si>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</si>
  <si>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</si>
  <si>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</si>
  <si>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</si>
  <si>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</si>
  <si>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</si>
  <si>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</si>
  <si>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</si>
  <si>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</si>
  <si>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</si>
  <si>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</si>
  <si>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</si>
  <si>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</si>
  <si>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</si>
  <si>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</si>
  <si>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</si>
  <si>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</si>
  <si>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</si>
  <si>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</si>
  <si>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</si>
  <si>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</si>
  <si>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</si>
  <si>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</si>
  <si>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</si>
  <si>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</si>
  <si>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</si>
  <si>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</si>
  <si>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</si>
  <si>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</si>
  <si>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</si>
  <si>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</si>
  <si>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</si>
  <si>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</si>
  <si>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</si>
  <si>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</si>
  <si>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高根沢町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</si>
  <si>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</si>
  <si>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</si>
  <si>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</si>
  <si>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</si>
  <si>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</si>
  <si>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</si>
  <si>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</si>
  <si>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</si>
  <si>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</si>
  <si>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</si>
  <si>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</si>
  <si>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</si>
  <si>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</si>
  <si>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</si>
  <si>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</si>
  <si>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</si>
  <si>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</si>
  <si>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</si>
  <si>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</si>
  <si>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</si>
  <si>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</si>
  <si>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</si>
  <si>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</si>
  <si>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</si>
  <si>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</si>
  <si>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</si>
  <si>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</si>
  <si>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</si>
  <si>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</si>
  <si>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</si>
  <si>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</si>
  <si>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</si>
  <si>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</si>
  <si>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</si>
  <si>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</si>
  <si>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</si>
  <si>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</si>
  <si>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</si>
  <si>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</si>
  <si>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</si>
  <si>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</si>
  <si>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</si>
  <si>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</si>
  <si>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</si>
  <si>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</si>
  <si>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</si>
  <si>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</si>
  <si>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</si>
  <si>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</si>
  <si>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</si>
  <si>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</si>
  <si>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</si>
  <si>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</si>
  <si>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</si>
  <si>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</si>
  <si>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</si>
  <si>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</si>
  <si>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</si>
  <si>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</si>
  <si>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</si>
  <si>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</si>
  <si>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</si>
  <si>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</si>
  <si>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</si>
  <si>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</si>
  <si>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</si>
  <si>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</si>
  <si>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</si>
  <si>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</si>
  <si>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</si>
  <si>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</si>
  <si>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</si>
  <si>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</si>
  <si>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</si>
  <si>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</si>
  <si>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</si>
  <si>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</si>
  <si>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</si>
  <si>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</si>
  <si>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</si>
  <si>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</si>
  <si>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</si>
  <si>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</si>
  <si>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</si>
  <si>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</si>
  <si>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</si>
  <si>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</si>
  <si>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</si>
  <si>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</si>
  <si>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</si>
  <si>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</si>
  <si>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</si>
  <si>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</si>
  <si>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</si>
  <si>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</si>
  <si>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</si>
  <si>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</si>
  <si>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</si>
  <si>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</si>
  <si>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</si>
  <si>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</si>
  <si>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</si>
  <si>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</si>
  <si>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</si>
  <si>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</si>
  <si>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</si>
  <si>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</si>
  <si>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</si>
  <si>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</si>
  <si>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栃木県高根沢町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</si>
  <si>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</si>
  <si>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</si>
  <si>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</si>
  <si>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</si>
  <si>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</si>
  <si>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</si>
  <si>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</si>
  <si>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</si>
  <si>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</si>
  <si>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</si>
  <si>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</si>
  <si>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</si>
  <si>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</si>
  <si>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</si>
  <si>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</si>
  <si>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</si>
  <si>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</si>
  <si>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</si>
  <si>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</si>
  <si>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</si>
  <si>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</si>
  <si>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</si>
  <si>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</si>
  <si>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</si>
  <si>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</si>
  <si>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</si>
  <si>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</si>
  <si>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</si>
  <si>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</si>
  <si>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</si>
  <si>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</si>
  <si>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</si>
  <si>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</si>
  <si>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</si>
  <si>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</si>
  <si>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</si>
  <si>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</si>
  <si>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</si>
  <si>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</si>
  <si>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</si>
  <si>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</si>
  <si>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</si>
  <si>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</si>
  <si>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</si>
  <si>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</si>
  <si>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</si>
  <si>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</si>
  <si>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</si>
  <si>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</si>
  <si>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</si>
  <si>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</si>
  <si>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</si>
  <si>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</si>
  <si>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</si>
  <si>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</si>
  <si>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</si>
  <si>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</si>
  <si>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</si>
  <si>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</si>
  <si>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</si>
  <si>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</si>
  <si>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</si>
  <si>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</si>
  <si>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</si>
  <si>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</si>
  <si>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</si>
  <si>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</si>
  <si>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</si>
  <si>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</si>
  <si>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</si>
  <si>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</si>
  <si>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</si>
  <si>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</si>
  <si>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</si>
  <si>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</si>
  <si>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</si>
  <si>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</si>
  <si>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</si>
  <si>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</si>
  <si>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</si>
  <si>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</si>
  <si>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</si>
  <si>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</si>
  <si>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</si>
  <si>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</si>
  <si>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</si>
  <si>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</si>
  <si>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</si>
  <si>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</si>
  <si>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</si>
  <si>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</si>
  <si>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</si>
  <si>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</si>
  <si>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</si>
  <si>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</si>
  <si>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</si>
  <si>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</si>
  <si>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</si>
  <si>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</si>
  <si>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</si>
  <si>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</si>
  <si>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</si>
  <si>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</si>
  <si>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</si>
  <si>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</si>
  <si>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</si>
  <si>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</si>
  <si>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</si>
  <si>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</si>
  <si>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</si>
  <si>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</si>
  <si>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</si>
  <si>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</si>
  <si>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</si>
  <si>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</si>
  <si>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</si>
  <si>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</si>
  <si>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</si>
  <si>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</si>
  <si>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</si>
  <si>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</si>
  <si>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</si>
  <si>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</si>
  <si>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</si>
  <si>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</si>
  <si>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</si>
  <si>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</si>
  <si>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</si>
  <si>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</si>
  <si>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</si>
  <si>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</si>
  <si>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</si>
  <si>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</si>
  <si>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</si>
  <si>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</si>
  <si>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</si>
  <si>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</si>
  <si>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</si>
  <si>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</si>
  <si>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</si>
  <si>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</si>
  <si>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</si>
  <si>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</si>
  <si>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</si>
  <si>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</si>
  <si>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</si>
  <si>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</si>
  <si>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</si>
  <si>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</si>
  <si>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</si>
  <si>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栃木県高根沢町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</si>
  <si>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</si>
  <si>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</si>
  <si>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</si>
  <si>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</si>
  <si>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</si>
  <si>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</si>
  <si>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</si>
  <si>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</si>
  <si>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</si>
  <si>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</si>
  <si>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</si>
  <si>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</si>
  <si>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</si>
  <si>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</si>
  <si>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</si>
  <si>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</si>
  <si>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</si>
  <si>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</si>
  <si>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</si>
  <si>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</si>
  <si>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高根沢町宝積寺駅西第一土地区画整理事業特別会計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</si>
  <si>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</si>
  <si>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</si>
  <si>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</si>
  <si>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</si>
  <si>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</si>
  <si>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</si>
  <si>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</si>
  <si>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</si>
  <si>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</si>
  <si>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</si>
  <si>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</si>
  <si>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</si>
  <si>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</si>
  <si>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高根沢町国民健康保険特別会計</t>
    <phoneticPr fontId="5"/>
  </si>
  <si>
    <t>高根沢町介護保険特別会計</t>
    <phoneticPr fontId="5"/>
  </si>
  <si>
    <t>高根沢町後期高齢者医療特別会計</t>
    <phoneticPr fontId="5"/>
  </si>
  <si>
    <t>高根沢町水道事業会計</t>
    <phoneticPr fontId="5"/>
  </si>
  <si>
    <t>法適用企業</t>
    <phoneticPr fontId="5"/>
  </si>
  <si>
    <t>高根沢町下水道事業会計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</si>
  <si>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</si>
  <si>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</si>
  <si>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</si>
  <si>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</si>
  <si>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</si>
  <si>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</si>
  <si>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</si>
  <si>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</si>
  <si>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</si>
  <si>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</si>
  <si>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</si>
  <si>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</si>
  <si>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</si>
  <si>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</si>
  <si>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</si>
  <si>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</si>
  <si>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</si>
  <si>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</si>
  <si>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</si>
  <si>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</si>
  <si>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</si>
  <si>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</si>
  <si>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</si>
  <si>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</si>
  <si>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</si>
  <si>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</si>
  <si>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</si>
  <si>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</si>
  <si>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</si>
  <si>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</si>
  <si>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</si>
  <si>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</si>
  <si>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</si>
  <si>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</si>
  <si>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</si>
  <si>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</si>
  <si>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</si>
  <si>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</si>
  <si>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</si>
  <si>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</si>
  <si>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</si>
  <si>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</si>
  <si>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</si>
  <si>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</si>
  <si>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</si>
  <si>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</si>
  <si>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</si>
  <si>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</si>
  <si>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</si>
  <si>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</si>
  <si>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</si>
  <si>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</si>
  <si>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</si>
  <si>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</si>
  <si>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</si>
  <si>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</si>
  <si>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</si>
  <si>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</si>
  <si>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</si>
  <si>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</si>
  <si>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</si>
  <si>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</si>
  <si>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</si>
  <si>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</si>
  <si>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</si>
  <si>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</si>
  <si>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</si>
  <si>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</si>
  <si>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</si>
  <si>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</si>
  <si>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</si>
  <si>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</si>
  <si>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</si>
  <si>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</si>
  <si>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</si>
  <si>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</si>
  <si>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</si>
  <si>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</si>
  <si>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</si>
  <si>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</si>
  <si>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</si>
  <si>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</si>
  <si>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</si>
  <si>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</si>
  <si>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</si>
  <si>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</si>
  <si>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</si>
  <si>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</si>
  <si>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</si>
  <si>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</si>
  <si>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</si>
  <si>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</si>
  <si>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</si>
  <si>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</si>
  <si>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</si>
  <si>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</si>
  <si>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</si>
  <si>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</si>
  <si>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</si>
  <si>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</si>
  <si>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</si>
  <si>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</si>
  <si>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</si>
  <si>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</si>
  <si>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</si>
  <si>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</si>
  <si>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</si>
  <si>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</si>
  <si>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</si>
  <si>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</si>
  <si>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</si>
  <si>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</si>
  <si>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</si>
  <si>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</si>
  <si>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</si>
  <si>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</si>
  <si>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</si>
  <si>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</si>
  <si>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</si>
  <si>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</si>
  <si>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</si>
  <si>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</si>
  <si>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</si>
  <si>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</si>
  <si>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</si>
  <si>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</si>
  <si>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</si>
  <si>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</si>
  <si>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</si>
  <si>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</si>
  <si>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</si>
  <si>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</si>
  <si>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</si>
  <si>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</si>
  <si>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</si>
  <si>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2.11</t>
  </si>
  <si>
    <t>▲ 0.78</t>
  </si>
  <si>
    <t>▲ 1.63</t>
  </si>
  <si>
    <t>高根沢町水道事業会計</t>
  </si>
  <si>
    <t>一般会計</t>
  </si>
  <si>
    <t>高根沢町下水道事業会計</t>
  </si>
  <si>
    <t>高根沢町国民健康保険特別会計</t>
  </si>
  <si>
    <t>高根沢町介護保険特別会計</t>
  </si>
  <si>
    <t>高根沢町後期高齢者医療特別会計</t>
  </si>
  <si>
    <t>高根沢町宝積寺駅西第一土地区画整理事業特別会計</t>
  </si>
  <si>
    <t>その他会計（赤字）</t>
  </si>
  <si>
    <t>その他会計（黒字）</t>
  </si>
  <si>
    <t>R01</t>
    <phoneticPr fontId="5"/>
  </si>
  <si>
    <t>R02</t>
    <phoneticPr fontId="5"/>
  </si>
  <si>
    <t>R03</t>
    <phoneticPr fontId="5"/>
  </si>
  <si>
    <t>R04</t>
    <phoneticPr fontId="5"/>
  </si>
  <si>
    <t>R05</t>
    <phoneticPr fontId="5"/>
  </si>
  <si>
    <t>庁舎整備基金</t>
    <rPh sb="0" eb="6">
      <t>チョウシャセイビキキン</t>
    </rPh>
    <phoneticPr fontId="5"/>
  </si>
  <si>
    <t>学校施設整備基金</t>
    <rPh sb="0" eb="4">
      <t>ガッコウシセツ</t>
    </rPh>
    <rPh sb="4" eb="8">
      <t>セイビキキン</t>
    </rPh>
    <phoneticPr fontId="2"/>
  </si>
  <si>
    <t>都市計画施設整備基金</t>
    <phoneticPr fontId="2"/>
  </si>
  <si>
    <t>土地改良事業基金</t>
    <phoneticPr fontId="2"/>
  </si>
  <si>
    <t>企業立地促進基金</t>
    <phoneticPr fontId="2"/>
  </si>
  <si>
    <t>塩谷広域行政組合</t>
    <phoneticPr fontId="2"/>
  </si>
  <si>
    <t>塩谷地方ふるさと市町村圏基金特別会計</t>
    <phoneticPr fontId="2"/>
  </si>
  <si>
    <t>栃木県市町村総合事務組合（一般会計）</t>
    <phoneticPr fontId="2"/>
  </si>
  <si>
    <t>栃木県市町村総合事務組合（特別会計）</t>
    <phoneticPr fontId="2"/>
  </si>
  <si>
    <t>栃木県後期高齢者医療広域連合（一般会計）</t>
    <phoneticPr fontId="2"/>
  </si>
  <si>
    <t>栃木県後期高齢者医療広域連合（特別会計）</t>
    <phoneticPr fontId="2"/>
  </si>
  <si>
    <t>-</t>
    <phoneticPr fontId="2"/>
  </si>
  <si>
    <t>高根沢町後期高齢者医療特別会計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</si>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</sst>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D271-4226-B2C7-A21E3A3AD9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54760</c:v>
                </c:pt>
                <c:pt idx="1">
                  <c:v>50575</c:v>
                </c:pt>
                <c:pt idx="2">
                  <c:v>52678</c:v>
                </c:pt>
                <c:pt idx="3">
                  <c:v>23428</c:v>
                </c:pt>
                <c:pt idx="4">
                  <c:v>22324</c:v>
                </c:pt>
              </c:numCache>
            </c:numRef>
          </c:val>
          <c:smooth val="0"/>
          <c:extLst>
            <c:ext xmlns:c16="http://schemas.microsoft.com/office/drawing/2014/chart" uri="{C3380CC4-5D6E-409C-BE32-E72D297353CC}">
              <c16:uniqueId val="{00000001-D271-4226-B2C7-A21E3A3AD9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11.04</c:v>
                </c:pt>
                <c:pt idx="1">
                  <c:v>8.17</c:v>
                </c:pt>
                <c:pt idx="2">
                  <c:v>6.48</c:v>
                </c:pt>
                <c:pt idx="3">
                  <c:v>5.09</c:v>
                </c:pt>
                <c:pt idx="4">
                  <c:v>5.14</c:v>
                </c:pt>
              </c:numCache>
            </c:numRef>
          </c:val>
          <c:extLst>
            <c:ext xmlns:c16="http://schemas.microsoft.com/office/drawing/2014/chart" uri="{C3380CC4-5D6E-409C-BE32-E72D297353CC}">
              <c16:uniqueId val="{00000000-E379-4F69-8912-7CA64C0101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15.42</c:v>
                </c:pt>
                <c:pt idx="1">
                  <c:v>16.52</c:v>
                </c:pt>
                <c:pt idx="2">
                  <c:v>18.350000000000001</c:v>
                </c:pt>
                <c:pt idx="3">
                  <c:v>19.02</c:v>
                </c:pt>
                <c:pt idx="4">
                  <c:v>18.71</c:v>
                </c:pt>
              </c:numCache>
            </c:numRef>
          </c:val>
          <c:extLst>
            <c:ext xmlns:c16="http://schemas.microsoft.com/office/drawing/2014/chart" uri="{C3380CC4-5D6E-409C-BE32-E72D297353CC}">
              <c16:uniqueId val="{00000001-E379-4F69-8912-7CA64C0101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-2.11</c:v>
                </c:pt>
                <c:pt idx="1">
                  <c:v>-0.78</c:v>
                </c:pt>
                <c:pt idx="2">
                  <c:v>1.6</c:v>
                </c:pt>
                <c:pt idx="3">
                  <c:v>-1.63</c:v>
                </c:pt>
                <c:pt idx="4">
                  <c:v>0.14000000000000001</c:v>
                </c:pt>
              </c:numCache>
            </c:numRef>
          </c:val>
          <c:smooth val="0"/>
          <c:extLst>
            <c:ext xmlns:c16="http://schemas.microsoft.com/office/drawing/2014/chart" uri="{C3380CC4-5D6E-409C-BE32-E72D297353CC}">
              <c16:uniqueId val="{00000002-E379-4F69-8912-7CA64C0101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3D-452C-9191-1D445EBBE4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3D-452C-9191-1D445EBBE4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3D-452C-9191-1D445EBBE49A}"/>
            </c:ext>
          </c:extLst>
        </c:ser>
        <c:ser>
          <c:idx val="3"/>
          <c:order val="3"/>
          <c:tx>
            <c:strRef>
              <c:f>データシート!$A$30</c:f>
              <c:strCache>
                <c:ptCount val="1"/>
                <c:pt idx="0">
                  <c:v>高根沢町宝積寺駅西第一土地区画整理事業特別会計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c:v>
                </c:pt>
                <c:pt idx="4">
                  <c:v>#N/A</c:v>
                </c:pt>
                <c:pt idx="5">
                  <c:v>0.03</c:v>
                </c:pt>
                <c:pt idx="6">
                  <c:v>#N/A</c:v>
                </c:pt>
                <c:pt idx="7">
                  <c:v>0.03</c:v>
                </c:pt>
                <c:pt idx="8">
                  <c:v>#N/A</c:v>
                </c:pt>
                <c:pt idx="9">
                  <c:v>0</c:v>
                </c:pt>
              </c:numCache>
            </c:numRef>
          </c:val>
          <c:extLst>
            <c:ext xmlns:c16="http://schemas.microsoft.com/office/drawing/2014/chart" uri="{C3380CC4-5D6E-409C-BE32-E72D297353CC}">
              <c16:uniqueId val="{00000003-A03D-452C-9191-1D445EBBE49A}"/>
            </c:ext>
          </c:extLst>
        </c:ser>
        <c:ser>
          <c:idx val="4"/>
          <c:order val="4"/>
          <c:tx>
            <c:strRef>
              <c:f>データシート!$A$31</c:f>
              <c:strCache>
                <c:ptCount val="1"/>
                <c:pt idx="0">
                  <c:v>高根沢町後期高齢者医療特別会計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4-A03D-452C-9191-1D445EBBE49A}"/>
            </c:ext>
          </c:extLst>
        </c:ser>
        <c:ser>
          <c:idx val="5"/>
          <c:order val="5"/>
          <c:tx>
            <c:strRef>
              <c:f>データシート!$A$32</c:f>
              <c:strCache>
                <c:ptCount val="1"/>
                <c:pt idx="0">
                  <c:v>高根沢町介護保険特別会計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1.69</c:v>
                </c:pt>
                <c:pt idx="2">
                  <c:v>#N/A</c:v>
                </c:pt>
                <c:pt idx="3">
                  <c:v>1.26</c:v>
                </c:pt>
                <c:pt idx="4">
                  <c:v>#N/A</c:v>
                </c:pt>
                <c:pt idx="5">
                  <c:v>0.68</c:v>
                </c:pt>
                <c:pt idx="6">
                  <c:v>#N/A</c:v>
                </c:pt>
                <c:pt idx="7">
                  <c:v>0.53</c:v>
                </c:pt>
                <c:pt idx="8">
                  <c:v>#N/A</c:v>
                </c:pt>
                <c:pt idx="9">
                  <c:v>0.57999999999999996</c:v>
                </c:pt>
              </c:numCache>
            </c:numRef>
          </c:val>
          <c:extLst>
            <c:ext xmlns:c16="http://schemas.microsoft.com/office/drawing/2014/chart" uri="{C3380CC4-5D6E-409C-BE32-E72D297353CC}">
              <c16:uniqueId val="{00000005-A03D-452C-9191-1D445EBBE49A}"/>
            </c:ext>
          </c:extLst>
        </c:ser>
        <c:ser>
          <c:idx val="6"/>
          <c:order val="6"/>
          <c:tx>
            <c:strRef>
              <c:f>データシート!$A$33</c:f>
              <c:strCache>
                <c:ptCount val="1"/>
                <c:pt idx="0">
                  <c:v>高根沢町国民健康保険特別会計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0.79</c:v>
                </c:pt>
                <c:pt idx="2">
                  <c:v>#N/A</c:v>
                </c:pt>
                <c:pt idx="3">
                  <c:v>0.95</c:v>
                </c:pt>
                <c:pt idx="4">
                  <c:v>#N/A</c:v>
                </c:pt>
                <c:pt idx="5">
                  <c:v>0.95</c:v>
                </c:pt>
                <c:pt idx="6">
                  <c:v>#N/A</c:v>
                </c:pt>
                <c:pt idx="7">
                  <c:v>0.8</c:v>
                </c:pt>
                <c:pt idx="8">
                  <c:v>#N/A</c:v>
                </c:pt>
                <c:pt idx="9">
                  <c:v>0.89</c:v>
                </c:pt>
              </c:numCache>
            </c:numRef>
          </c:val>
          <c:extLst>
            <c:ext xmlns:c16="http://schemas.microsoft.com/office/drawing/2014/chart" uri="{C3380CC4-5D6E-409C-BE32-E72D297353CC}">
              <c16:uniqueId val="{00000006-A03D-452C-9191-1D445EBBE49A}"/>
            </c:ext>
          </c:extLst>
        </c:ser>
        <c:ser>
          <c:idx val="7"/>
          <c:order val="7"/>
          <c:tx>
            <c:strRef>
              <c:f>データシート!$A$34</c:f>
              <c:strCache>
                <c:ptCount val="1"/>
                <c:pt idx="0">
                  <c:v>高根沢町下水道事業会計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2.2400000000000002</c:v>
                </c:pt>
                <c:pt idx="2">
                  <c:v>#N/A</c:v>
                </c:pt>
                <c:pt idx="3">
                  <c:v>2.2999999999999998</c:v>
                </c:pt>
                <c:pt idx="4">
                  <c:v>#N/A</c:v>
                </c:pt>
                <c:pt idx="5">
                  <c:v>2.08</c:v>
                </c:pt>
                <c:pt idx="6">
                  <c:v>#N/A</c:v>
                </c:pt>
                <c:pt idx="7">
                  <c:v>2.19</c:v>
                </c:pt>
                <c:pt idx="8">
                  <c:v>#N/A</c:v>
                </c:pt>
                <c:pt idx="9">
                  <c:v>2.19</c:v>
                </c:pt>
              </c:numCache>
            </c:numRef>
          </c:val>
          <c:extLst>
            <c:ext xmlns:c16="http://schemas.microsoft.com/office/drawing/2014/chart" uri="{C3380CC4-5D6E-409C-BE32-E72D297353CC}">
              <c16:uniqueId val="{00000007-A03D-452C-9191-1D445EBBE4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10.96</c:v>
                </c:pt>
                <c:pt idx="2">
                  <c:v>#N/A</c:v>
                </c:pt>
                <c:pt idx="3">
                  <c:v>8.16</c:v>
                </c:pt>
                <c:pt idx="4">
                  <c:v>#N/A</c:v>
                </c:pt>
                <c:pt idx="5">
                  <c:v>6.44</c:v>
                </c:pt>
                <c:pt idx="6">
                  <c:v>#N/A</c:v>
                </c:pt>
                <c:pt idx="7">
                  <c:v>5.04</c:v>
                </c:pt>
                <c:pt idx="8">
                  <c:v>#N/A</c:v>
                </c:pt>
                <c:pt idx="9">
                  <c:v>5.14</c:v>
                </c:pt>
              </c:numCache>
            </c:numRef>
          </c:val>
          <c:extLst>
            <c:ext xmlns:c16="http://schemas.microsoft.com/office/drawing/2014/chart" uri="{C3380CC4-5D6E-409C-BE32-E72D297353CC}">
              <c16:uniqueId val="{00000008-A03D-452C-9191-1D445EBBE49A}"/>
            </c:ext>
          </c:extLst>
        </c:ser>
        <c:ser>
          <c:idx val="9"/>
          <c:order val="9"/>
          <c:tx>
            <c:strRef>
              <c:f>データシート!$A$36</c:f>
              <c:strCache>
                <c:ptCount val="1"/>
                <c:pt idx="0">
                  <c:v>高根沢町水道事業会計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17.489999999999998</c:v>
                </c:pt>
                <c:pt idx="2">
                  <c:v>#N/A</c:v>
                </c:pt>
                <c:pt idx="3">
                  <c:v>18.79</c:v>
                </c:pt>
                <c:pt idx="4">
                  <c:v>#N/A</c:v>
                </c:pt>
                <c:pt idx="5">
                  <c:v>19</c:v>
                </c:pt>
                <c:pt idx="6">
                  <c:v>#N/A</c:v>
                </c:pt>
                <c:pt idx="7">
                  <c:v>20.65</c:v>
                </c:pt>
                <c:pt idx="8">
                  <c:v>#N/A</c:v>
                </c:pt>
                <c:pt idx="9">
                  <c:v>20.72</c:v>
                </c:pt>
              </c:numCache>
            </c:numRef>
          </c:val>
          <c:extLst>
            <c:ext xmlns:c16="http://schemas.microsoft.com/office/drawing/2014/chart" uri="{C3380CC4-5D6E-409C-BE32-E72D297353CC}">
              <c16:uniqueId val="{00000009-A03D-452C-9191-1D445EBBE4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854</c:v>
                </c:pt>
                <c:pt idx="5">
                  <c:v>857</c:v>
                </c:pt>
                <c:pt idx="8">
                  <c:v>877</c:v>
                </c:pt>
                <c:pt idx="11">
                  <c:v>813</c:v>
                </c:pt>
                <c:pt idx="14">
                  <c:v>818</c:v>
                </c:pt>
              </c:numCache>
            </c:numRef>
          </c:val>
          <c:extLst>
            <c:ext xmlns:c16="http://schemas.microsoft.com/office/drawing/2014/chart" uri="{C3380CC4-5D6E-409C-BE32-E72D297353CC}">
              <c16:uniqueId val="{00000000-FFAA-436B-8684-06E99506F2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AA-436B-8684-06E99506F2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AA-436B-8684-06E99506F2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35</c:v>
                </c:pt>
                <c:pt idx="3">
                  <c:v>35</c:v>
                </c:pt>
                <c:pt idx="6">
                  <c:v>37</c:v>
                </c:pt>
                <c:pt idx="9">
                  <c:v>55</c:v>
                </c:pt>
                <c:pt idx="12">
                  <c:v>82</c:v>
                </c:pt>
              </c:numCache>
            </c:numRef>
          </c:val>
          <c:extLst>
            <c:ext xmlns:c16="http://schemas.microsoft.com/office/drawing/2014/chart" uri="{C3380CC4-5D6E-409C-BE32-E72D297353CC}">
              <c16:uniqueId val="{00000003-FFAA-436B-8684-06E99506F2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257</c:v>
                </c:pt>
                <c:pt idx="3">
                  <c:v>268</c:v>
                </c:pt>
                <c:pt idx="6">
                  <c:v>242</c:v>
                </c:pt>
                <c:pt idx="9">
                  <c:v>250</c:v>
                </c:pt>
                <c:pt idx="12">
                  <c:v>224</c:v>
                </c:pt>
              </c:numCache>
            </c:numRef>
          </c:val>
          <c:extLst>
            <c:ext xmlns:c16="http://schemas.microsoft.com/office/drawing/2014/chart" uri="{C3380CC4-5D6E-409C-BE32-E72D297353CC}">
              <c16:uniqueId val="{00000004-FFAA-436B-8684-06E99506F2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AA-436B-8684-06E99506F2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AA-436B-8684-06E99506F2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630</c:v>
                </c:pt>
                <c:pt idx="3">
                  <c:v>598</c:v>
                </c:pt>
                <c:pt idx="6">
                  <c:v>639</c:v>
                </c:pt>
                <c:pt idx="9">
                  <c:v>682</c:v>
                </c:pt>
                <c:pt idx="12">
                  <c:v>701</c:v>
                </c:pt>
              </c:numCache>
            </c:numRef>
          </c:val>
          <c:extLst>
            <c:ext xmlns:c16="http://schemas.microsoft.com/office/drawing/2014/chart" uri="{C3380CC4-5D6E-409C-BE32-E72D297353CC}">
              <c16:uniqueId val="{00000007-FFAA-436B-8684-06E99506F2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68</c:v>
                </c:pt>
                <c:pt idx="2">
                  <c:v>#N/A</c:v>
                </c:pt>
                <c:pt idx="3">
                  <c:v>#N/A</c:v>
                </c:pt>
                <c:pt idx="4">
                  <c:v>44</c:v>
                </c:pt>
                <c:pt idx="5">
                  <c:v>#N/A</c:v>
                </c:pt>
                <c:pt idx="6">
                  <c:v>#N/A</c:v>
                </c:pt>
                <c:pt idx="7">
                  <c:v>41</c:v>
                </c:pt>
                <c:pt idx="8">
                  <c:v>#N/A</c:v>
                </c:pt>
                <c:pt idx="9">
                  <c:v>#N/A</c:v>
                </c:pt>
                <c:pt idx="10">
                  <c:v>174</c:v>
                </c:pt>
                <c:pt idx="11">
                  <c:v>#N/A</c:v>
                </c:pt>
                <c:pt idx="12">
                  <c:v>#N/A</c:v>
                </c:pt>
                <c:pt idx="13">
                  <c:v>189</c:v>
                </c:pt>
                <c:pt idx="14">
                  <c:v>#N/A</c:v>
                </c:pt>
              </c:numCache>
            </c:numRef>
          </c:val>
          <c:smooth val="0"/>
          <c:extLst>
            <c:ext xmlns:c16="http://schemas.microsoft.com/office/drawing/2014/chart" uri="{C3380CC4-5D6E-409C-BE32-E72D297353CC}">
              <c16:uniqueId val="{00000008-FFAA-436B-8684-06E99506F2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9585</c:v>
                </c:pt>
                <c:pt idx="5">
                  <c:v>9642</c:v>
                </c:pt>
                <c:pt idx="8">
                  <c:v>9534</c:v>
                </c:pt>
                <c:pt idx="11">
                  <c:v>9056</c:v>
                </c:pt>
                <c:pt idx="14">
                  <c:v>8431</c:v>
                </c:pt>
              </c:numCache>
            </c:numRef>
          </c:val>
          <c:extLst>
            <c:ext xmlns:c16="http://schemas.microsoft.com/office/drawing/2014/chart" uri="{C3380CC4-5D6E-409C-BE32-E72D297353CC}">
              <c16:uniqueId val="{00000000-602B-4703-997F-8DAA06AC6C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981</c:v>
                </c:pt>
                <c:pt idx="5">
                  <c:v>885</c:v>
                </c:pt>
                <c:pt idx="8">
                  <c:v>802</c:v>
                </c:pt>
                <c:pt idx="11">
                  <c:v>518</c:v>
                </c:pt>
                <c:pt idx="14">
                  <c:v>261</c:v>
                </c:pt>
              </c:numCache>
            </c:numRef>
          </c:val>
          <c:extLst>
            <c:ext xmlns:c16="http://schemas.microsoft.com/office/drawing/2014/chart" uri="{C3380CC4-5D6E-409C-BE32-E72D297353CC}">
              <c16:uniqueId val="{00000001-602B-4703-997F-8DAA06AC6C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3887</c:v>
                </c:pt>
                <c:pt idx="5">
                  <c:v>4689</c:v>
                </c:pt>
                <c:pt idx="8">
                  <c:v>6154</c:v>
                </c:pt>
                <c:pt idx="11">
                  <c:v>6703</c:v>
                </c:pt>
                <c:pt idx="14">
                  <c:v>7414</c:v>
                </c:pt>
              </c:numCache>
            </c:numRef>
          </c:val>
          <c:extLst>
            <c:ext xmlns:c16="http://schemas.microsoft.com/office/drawing/2014/chart" uri="{C3380CC4-5D6E-409C-BE32-E72D297353CC}">
              <c16:uniqueId val="{00000002-602B-4703-997F-8DAA06AC6C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2B-4703-997F-8DAA06AC6C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2B-4703-997F-8DAA06AC6C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2B-4703-997F-8DAA06AC6C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1053</c:v>
                </c:pt>
                <c:pt idx="3">
                  <c:v>1027</c:v>
                </c:pt>
                <c:pt idx="6">
                  <c:v>1013</c:v>
                </c:pt>
                <c:pt idx="9">
                  <c:v>979</c:v>
                </c:pt>
                <c:pt idx="12">
                  <c:v>1016</c:v>
                </c:pt>
              </c:numCache>
            </c:numRef>
          </c:val>
          <c:extLst>
            <c:ext xmlns:c16="http://schemas.microsoft.com/office/drawing/2014/chart" uri="{C3380CC4-5D6E-409C-BE32-E72D297353CC}">
              <c16:uniqueId val="{00000006-602B-4703-997F-8DAA06AC6C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207</c:v>
                </c:pt>
                <c:pt idx="3">
                  <c:v>654</c:v>
                </c:pt>
                <c:pt idx="6">
                  <c:v>751</c:v>
                </c:pt>
                <c:pt idx="9">
                  <c:v>693</c:v>
                </c:pt>
                <c:pt idx="12">
                  <c:v>634</c:v>
                </c:pt>
              </c:numCache>
            </c:numRef>
          </c:val>
          <c:extLst>
            <c:ext xmlns:c16="http://schemas.microsoft.com/office/drawing/2014/chart" uri="{C3380CC4-5D6E-409C-BE32-E72D297353CC}">
              <c16:uniqueId val="{00000007-602B-4703-997F-8DAA06AC6C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3865</c:v>
                </c:pt>
                <c:pt idx="3">
                  <c:v>3125</c:v>
                </c:pt>
                <c:pt idx="6">
                  <c:v>2927</c:v>
                </c:pt>
                <c:pt idx="9">
                  <c:v>2802</c:v>
                </c:pt>
                <c:pt idx="12">
                  <c:v>2440</c:v>
                </c:pt>
              </c:numCache>
            </c:numRef>
          </c:val>
          <c:extLst>
            <c:ext xmlns:c16="http://schemas.microsoft.com/office/drawing/2014/chart" uri="{C3380CC4-5D6E-409C-BE32-E72D297353CC}">
              <c16:uniqueId val="{00000008-602B-4703-997F-8DAA06AC6C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02B-4703-997F-8DAA06AC6C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7396</c:v>
                </c:pt>
                <c:pt idx="3">
                  <c:v>7973</c:v>
                </c:pt>
                <c:pt idx="6">
                  <c:v>8266</c:v>
                </c:pt>
                <c:pt idx="9">
                  <c:v>7870</c:v>
                </c:pt>
                <c:pt idx="12">
                  <c:v>7327</c:v>
                </c:pt>
              </c:numCache>
            </c:numRef>
          </c:val>
          <c:extLst>
            <c:ext xmlns:c16="http://schemas.microsoft.com/office/drawing/2014/chart" uri="{C3380CC4-5D6E-409C-BE32-E72D297353CC}">
              <c16:uniqueId val="{0000000A-602B-4703-997F-8DAA06AC6C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2B-4703-997F-8DAA06AC6C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1309</c:v>
                </c:pt>
                <c:pt idx="1">
                  <c:v>1309</c:v>
                </c:pt>
                <c:pt idx="2">
                  <c:v>1309</c:v>
                </c:pt>
              </c:numCache>
            </c:numRef>
          </c:val>
          <c:extLst>
            <c:ext xmlns:c16="http://schemas.microsoft.com/office/drawing/2014/chart" uri="{C3380CC4-5D6E-409C-BE32-E72D297353CC}">
              <c16:uniqueId val="{00000000-DD1F-421E-B514-D8861A916B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632</c:v>
                </c:pt>
                <c:pt idx="1">
                  <c:v>734</c:v>
                </c:pt>
                <c:pt idx="2">
                  <c:v>772</c:v>
                </c:pt>
              </c:numCache>
            </c:numRef>
          </c:val>
          <c:extLst>
            <c:ext xmlns:c16="http://schemas.microsoft.com/office/drawing/2014/chart" uri="{C3380CC4-5D6E-409C-BE32-E72D297353CC}">
              <c16:uniqueId val="{00000001-DD1F-421E-B514-D8861A916B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3462</c:v>
                </c:pt>
                <c:pt idx="1">
                  <c:v>3805</c:v>
                </c:pt>
                <c:pt idx="2">
                  <c:v>4295</c:v>
                </c:pt>
              </c:numCache>
            </c:numRef>
          </c:val>
          <c:extLst>
            <c:ext xmlns:c16="http://schemas.microsoft.com/office/drawing/2014/chart" uri="{C3380CC4-5D6E-409C-BE32-E72D297353CC}">
              <c16:uniqueId val="{00000002-DD1F-421E-B514-D8861A916B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28,803
28,372
70.87
10,926,231
10,517,655
360,034
6,999,708
7,326,559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財政力指数は３ヶ年の平均値で算出している。令和５年度は前年度と比較して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ｐ減で推移し、全国平均、県平均をいずれも上回っている。今後も高齢化による社会福祉費等の財政需要が増加する見込みであり、税収をはじめとした歳入の安定的な確保により財政基盤の安定を図り、財政力指数の維持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58057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65512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23585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40</xdr:row>
      <xdr:rowOff>6350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298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143328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0.9p</a:t>
          </a:r>
          <a:r>
            <a:rPr kumimoji="1" lang="ja-JP" altLang="en-US" sz="1300">
              <a:latin typeface="ＭＳ Ｐゴシック" panose="020B0600070205080204" pitchFamily="50" charset="-128"/>
              <a:ea typeface="ＭＳ Ｐゴシック" panose="020B0600070205080204" pitchFamily="50" charset="-128"/>
            </a:rPr>
            <a:t>増加したものの、全国平均、県平均をいずれも下回っている。経常収支比率は一般的に</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％が適正水準といわれており、比較的良好な水準を確保しているものの、今後は普通建設事業の増加に伴い公債費増加の懸念要因があることから、事業等の見直しにより財源の効果的な配分に努めていく。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126365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8915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37058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0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99271</xdr:rowOff>
    </xdr:from>
    <xdr:to>
      <xdr:col>19</xdr:col>
      <xdr:colOff>133350</xdr:colOff>
      <xdr:row>63</xdr:row>
      <xdr:rowOff>90170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557721"/>
          <a:ext cx="889000" cy="3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99271</xdr:rowOff>
    </xdr:from>
    <xdr:to>
      <xdr:col>15</xdr:col>
      <xdr:colOff>82550</xdr:colOff>
      <xdr:row>62</xdr:row>
      <xdr:rowOff>149013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557721"/>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86148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77891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92092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48471</xdr:rowOff>
    </xdr:from>
    <xdr:to>
      <xdr:col>15</xdr:col>
      <xdr:colOff>133350</xdr:colOff>
      <xdr:row>61</xdr:row>
      <xdr:rowOff>150071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160248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35348</xdr:rowOff>
    </xdr:from>
    <xdr:to>
      <xdr:col>7</xdr:col>
      <xdr:colOff>31750</xdr:colOff>
      <xdr:row>63</xdr:row>
      <xdr:rowOff>136948</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147125</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昨年度とほぼ同額で推移しており、県平均は上回ったものの、全国平均及び類似団体については下回る結果となった。内訳については、人件費において県平均を大きく下回り、前年度と比較して一人当たりの決算額が</a:t>
          </a:r>
          <a:r>
            <a:rPr kumimoji="1" lang="en-US" altLang="ja-JP" sz="1300">
              <a:latin typeface="ＭＳ Ｐゴシック" panose="020B0600070205080204" pitchFamily="50" charset="-128"/>
              <a:ea typeface="ＭＳ Ｐゴシック" panose="020B0600070205080204" pitchFamily="50" charset="-128"/>
            </a:rPr>
            <a:t>1,932</a:t>
          </a:r>
          <a:r>
            <a:rPr kumimoji="1" lang="ja-JP" altLang="en-US" sz="1300">
              <a:latin typeface="ＭＳ Ｐゴシック" panose="020B0600070205080204" pitchFamily="50" charset="-128"/>
              <a:ea typeface="ＭＳ Ｐゴシック" panose="020B0600070205080204" pitchFamily="50" charset="-128"/>
            </a:rPr>
            <a:t>円増加した。また、物件費は県平均を大きく上回り、前年度と比較して一人当たりの決算額が</a:t>
          </a:r>
          <a:r>
            <a:rPr kumimoji="1" lang="en-US" altLang="ja-JP" sz="1300">
              <a:latin typeface="ＭＳ Ｐゴシック" panose="020B0600070205080204" pitchFamily="50" charset="-128"/>
              <a:ea typeface="ＭＳ Ｐゴシック" panose="020B0600070205080204" pitchFamily="50" charset="-128"/>
            </a:rPr>
            <a:t>2,728</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92770</xdr:rowOff>
    </xdr:from>
    <xdr:to>
      <xdr:col>23</xdr:col>
      <xdr:colOff>133350</xdr:colOff>
      <xdr:row>82</xdr:row>
      <xdr:rowOff>98416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151670"/>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58538</xdr:rowOff>
    </xdr:from>
    <xdr:to>
      <xdr:col>19</xdr:col>
      <xdr:colOff>133350</xdr:colOff>
      <xdr:row>82</xdr:row>
      <xdr:rowOff>98416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17438"/>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58538</xdr:rowOff>
    </xdr:from>
    <xdr:to>
      <xdr:col>15</xdr:col>
      <xdr:colOff>82550</xdr:colOff>
      <xdr:row>82</xdr:row>
      <xdr:rowOff>79828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17438"/>
          <a:ext cx="889000" cy="2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136154</xdr:rowOff>
    </xdr:from>
    <xdr:to>
      <xdr:col>11</xdr:col>
      <xdr:colOff>31750</xdr:colOff>
      <xdr:row>82</xdr:row>
      <xdr:rowOff>79828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23604"/>
          <a:ext cx="889000" cy="1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41970</xdr:rowOff>
    </xdr:from>
    <xdr:to>
      <xdr:col>23</xdr:col>
      <xdr:colOff>184150</xdr:colOff>
      <xdr:row>82</xdr:row>
      <xdr:rowOff>143570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58497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4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47616</xdr:rowOff>
    </xdr:from>
    <xdr:to>
      <xdr:col>19</xdr:col>
      <xdr:colOff>184150</xdr:colOff>
      <xdr:row>82</xdr:row>
      <xdr:rowOff>149216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159393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75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7738</xdr:rowOff>
    </xdr:from>
    <xdr:to>
      <xdr:col>15</xdr:col>
      <xdr:colOff>133350</xdr:colOff>
      <xdr:row>82</xdr:row>
      <xdr:rowOff>109338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119515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3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29028</xdr:rowOff>
    </xdr:from>
    <xdr:to>
      <xdr:col>11</xdr:col>
      <xdr:colOff>82550</xdr:colOff>
      <xdr:row>82</xdr:row>
      <xdr:rowOff>130628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115405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85354</xdr:rowOff>
    </xdr:from>
    <xdr:to>
      <xdr:col>7</xdr:col>
      <xdr:colOff>31750</xdr:colOff>
      <xdr:row>82</xdr:row>
      <xdr:rowOff>15504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25681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4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及び類似団体内平均は上回っているが、全国市平均は下回っている。当該数値は職員の年齢層が大きく影響していることから、長期的な視野で改善を目指すため、年齢構成の平準化に向けて職員採用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7428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53293"/>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135164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5532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135164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全国平均、県平均いずれも下回る傾向である。高根沢町定数管理計画（第２期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年度～令和２年度）に基づき、事務の合理化、効率化に努めてきたことにより、少人数での行政運営を行ってきた。今後も安定した行政運営を実施していくため、高根沢町定数管理計画（第３期　令和３年度～令和７年度）に基づき職員の定数管理を行っていく。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30571</xdr:rowOff>
    </xdr:from>
    <xdr:to>
      <xdr:col>81</xdr:col>
      <xdr:colOff>44450</xdr:colOff>
      <xdr:row>60</xdr:row>
      <xdr:rowOff>46083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17571"/>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8165</xdr:rowOff>
    </xdr:from>
    <xdr:to>
      <xdr:col>77</xdr:col>
      <xdr:colOff>44450</xdr:colOff>
      <xdr:row>60</xdr:row>
      <xdr:rowOff>30571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95165"/>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4717</xdr:rowOff>
    </xdr:from>
    <xdr:to>
      <xdr:col>72</xdr:col>
      <xdr:colOff>203200</xdr:colOff>
      <xdr:row>60</xdr:row>
      <xdr:rowOff>8165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9171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4717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8827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166733</xdr:rowOff>
    </xdr:from>
    <xdr:to>
      <xdr:col>81</xdr:col>
      <xdr:colOff>95250</xdr:colOff>
      <xdr:row>60</xdr:row>
      <xdr:rowOff>96883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11810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151221</xdr:rowOff>
    </xdr:from>
    <xdr:to>
      <xdr:col>77</xdr:col>
      <xdr:colOff>95250</xdr:colOff>
      <xdr:row>60</xdr:row>
      <xdr:rowOff>81371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91548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3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128815</xdr:rowOff>
    </xdr:from>
    <xdr:to>
      <xdr:col>73</xdr:col>
      <xdr:colOff>44450</xdr:colOff>
      <xdr:row>60</xdr:row>
      <xdr:rowOff>58965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69142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125367</xdr:rowOff>
    </xdr:from>
    <xdr:to>
      <xdr:col>68</xdr:col>
      <xdr:colOff>203200</xdr:colOff>
      <xdr:row>60</xdr:row>
      <xdr:rowOff>55517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65694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実質公債費比率は前年度から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一般会計の元利償還金は増加しており、今後も増加傾向である。公共施設等の老朽化が進んでおり設備投資が増加していくことが予想されるが、新規地方債発行の抑制等により管理を徹底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52578</xdr:rowOff>
    </xdr:from>
    <xdr:to>
      <xdr:col>81</xdr:col>
      <xdr:colOff>44450</xdr:colOff>
      <xdr:row>37</xdr:row>
      <xdr:rowOff>120142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9622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166116</xdr:rowOff>
    </xdr:from>
    <xdr:to>
      <xdr:col>77</xdr:col>
      <xdr:colOff>44450</xdr:colOff>
      <xdr:row>37</xdr:row>
      <xdr:rowOff>52578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3383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166116</xdr:rowOff>
    </xdr:from>
    <xdr:to>
      <xdr:col>72</xdr:col>
      <xdr:colOff>203200</xdr:colOff>
      <xdr:row>37</xdr:row>
      <xdr:rowOff>23622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3383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23622</xdr:rowOff>
    </xdr:from>
    <xdr:to>
      <xdr:col>68</xdr:col>
      <xdr:colOff>152400</xdr:colOff>
      <xdr:row>37</xdr:row>
      <xdr:rowOff>110490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672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69342</xdr:rowOff>
    </xdr:from>
    <xdr:to>
      <xdr:col>81</xdr:col>
      <xdr:colOff>95250</xdr:colOff>
      <xdr:row>37</xdr:row>
      <xdr:rowOff>170942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85869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2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1778</xdr:rowOff>
    </xdr:from>
    <xdr:to>
      <xdr:col>77</xdr:col>
      <xdr:colOff>95250</xdr:colOff>
      <xdr:row>37</xdr:row>
      <xdr:rowOff>103378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113555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11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115316</xdr:rowOff>
    </xdr:from>
    <xdr:to>
      <xdr:col>73</xdr:col>
      <xdr:colOff>44450</xdr:colOff>
      <xdr:row>37</xdr:row>
      <xdr:rowOff>45466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55643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5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144272</xdr:rowOff>
    </xdr:from>
    <xdr:to>
      <xdr:col>68</xdr:col>
      <xdr:colOff>203200</xdr:colOff>
      <xdr:row>37</xdr:row>
      <xdr:rowOff>74422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84599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等の将来負担額に対して充当可能財源等（基金残高や基準財政需要額算入見込額）が大きいことから将来負担は発生していない。今後も適正な予算規模による財政運営を徹底し、起債の新規発行の抑制及び基金の適正管理による健全な財政運営を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28,803
28,372
70.87
10,926,231
10,517,655
360,034
6,999,708
7,326,559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a:t>
          </a:r>
          <a:r>
            <a:rPr kumimoji="1" lang="en-US" altLang="ja-JP" sz="1300">
              <a:latin typeface="ＭＳ Ｐゴシック" panose="020B0600070205080204" pitchFamily="50" charset="-128"/>
              <a:ea typeface="ＭＳ Ｐゴシック" panose="020B0600070205080204" pitchFamily="50" charset="-128"/>
            </a:rPr>
            <a:t>0.1p</a:t>
          </a:r>
          <a:r>
            <a:rPr kumimoji="1" lang="ja-JP" altLang="en-US" sz="1300">
              <a:latin typeface="ＭＳ Ｐゴシック" panose="020B0600070205080204" pitchFamily="50" charset="-128"/>
              <a:ea typeface="ＭＳ Ｐゴシック" panose="020B0600070205080204" pitchFamily="50" charset="-128"/>
            </a:rPr>
            <a:t>減少し、全国平均及び県平均、類似団体平均をいずれも下回った。今後も事務の効率化に努めることで、人件費の適正管理を推進していく。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108712</xdr:rowOff>
    </xdr:from>
    <xdr:to>
      <xdr:col>24</xdr:col>
      <xdr:colOff>25400</xdr:colOff>
      <xdr:row>34</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380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191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191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152146</xdr:rowOff>
    </xdr:from>
    <xdr:to>
      <xdr:col>11</xdr:col>
      <xdr:colOff>9525</xdr:colOff>
      <xdr:row>34</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099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75709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57912</xdr:rowOff>
    </xdr:from>
    <xdr:to>
      <xdr:col>24</xdr:col>
      <xdr:colOff>76200</xdr:colOff>
      <xdr:row>34</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67056</xdr:rowOff>
    </xdr:from>
    <xdr:to>
      <xdr:col>20</xdr:col>
      <xdr:colOff>38100</xdr:colOff>
      <xdr:row>34</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67056</xdr:rowOff>
    </xdr:from>
    <xdr:to>
      <xdr:col>11</xdr:col>
      <xdr:colOff>60325</xdr:colOff>
      <xdr:row>34</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7383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101346</xdr:rowOff>
    </xdr:from>
    <xdr:to>
      <xdr:col>6</xdr:col>
      <xdr:colOff>171450</xdr:colOff>
      <xdr:row>34</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41673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0.6p</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全国平均及び県平均、類似団体平均をいずれも上回っている。前年度から増加した主な要因は、光熱水費の増である。物件費は各平均値を上回り、人件費は各平均値を下回る傾向がみられる。今後も委託内容の精査を行い、人件費とのバランスを図りながら事務効率の向上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118836</xdr:rowOff>
    </xdr:from>
    <xdr:to>
      <xdr:col>82</xdr:col>
      <xdr:colOff>107950</xdr:colOff>
      <xdr:row>20</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763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19</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82471"/>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137886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824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137886</xdr:rowOff>
    </xdr:from>
    <xdr:to>
      <xdr:col>69</xdr:col>
      <xdr:colOff>92075</xdr:colOff>
      <xdr:row>20</xdr:row>
      <xdr:rowOff>23586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239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68036</xdr:rowOff>
    </xdr:from>
    <xdr:to>
      <xdr:col>78</xdr:col>
      <xdr:colOff>120650</xdr:colOff>
      <xdr:row>19</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154413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1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87086</xdr:rowOff>
    </xdr:from>
    <xdr:to>
      <xdr:col>69</xdr:col>
      <xdr:colOff>142875</xdr:colOff>
      <xdr:row>19</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2013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144236</xdr:rowOff>
    </xdr:from>
    <xdr:to>
      <xdr:col>65</xdr:col>
      <xdr:colOff>53975</xdr:colOff>
      <xdr:row>20</xdr:row>
      <xdr:rowOff>74386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59163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0.1p</a:t>
          </a:r>
          <a:r>
            <a:rPr kumimoji="1" lang="ja-JP" altLang="en-US" sz="1300">
              <a:latin typeface="ＭＳ Ｐゴシック" panose="020B0600070205080204" pitchFamily="50" charset="-128"/>
              <a:ea typeface="ＭＳ Ｐゴシック" panose="020B0600070205080204" pitchFamily="50" charset="-128"/>
            </a:rPr>
            <a:t>増加しているものの、全国平均及び県平均、類似団体平均をいずれも下回った。扶助費は、高齢化による医療費の増加などにより社会保障経費の増加が見込まれているため、財政を圧迫する上昇傾向に歯止めがかけられるよう注視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55</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649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506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86178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0.2p</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全国平均、県平均、類似団体平均を下回っている。その他の内訳としては、大半が特別会計等への繰出金で構成されている。今後も特別会計等への繰出しについて、事業内容を精査したうえで、適正な投資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53522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61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94343</xdr:rowOff>
    </xdr:from>
    <xdr:to>
      <xdr:col>78</xdr:col>
      <xdr:colOff>69850</xdr:colOff>
      <xdr:row>55</xdr:row>
      <xdr:rowOff>53522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352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94343</xdr:rowOff>
    </xdr:from>
    <xdr:to>
      <xdr:col>73</xdr:col>
      <xdr:colOff>180975</xdr:colOff>
      <xdr:row>55</xdr:row>
      <xdr:rowOff>42635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3526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42635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43543</xdr:rowOff>
    </xdr:from>
    <xdr:to>
      <xdr:col>74</xdr:col>
      <xdr:colOff>31750</xdr:colOff>
      <xdr:row>54</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155320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163285</xdr:rowOff>
    </xdr:from>
    <xdr:to>
      <xdr:col>69</xdr:col>
      <xdr:colOff>142875</xdr:colOff>
      <xdr:row>55</xdr:row>
      <xdr:rowOff>93435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103612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0.4p</a:t>
          </a:r>
          <a:r>
            <a:rPr kumimoji="1" lang="ja-JP" altLang="en-US" sz="1300">
              <a:latin typeface="ＭＳ Ｐゴシック" panose="020B0600070205080204" pitchFamily="50" charset="-128"/>
              <a:ea typeface="ＭＳ Ｐゴシック" panose="020B0600070205080204" pitchFamily="50" charset="-128"/>
            </a:rPr>
            <a:t>増加した。全国平均及び県平均を上回っているものの、類似団体平均を下回った。経常的な補助金等の大半は一部事務組合への負担金で構成されており、環境施設の建設負担金が比率を押し上げる要因となっ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159004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129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140716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62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145288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62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174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0.1p</a:t>
          </a:r>
          <a:r>
            <a:rPr kumimoji="1" lang="ja-JP" altLang="en-US" sz="1300">
              <a:latin typeface="ＭＳ Ｐゴシック" panose="020B0600070205080204" pitchFamily="50" charset="-128"/>
              <a:ea typeface="ＭＳ Ｐゴシック" panose="020B0600070205080204" pitchFamily="50" charset="-128"/>
            </a:rPr>
            <a:t>増加しているものの、全国平均及び県平均、類似団体平均をいずれも下回った。起債の発行抑制により起債残高が減少しているが、平成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年度以降の施設更新に伴う普通建設事業費の増加に伴い、地方債償還額が増加することが見込まれている。自主財源と依存財源のバランスに注意しながら、健全な財政運営に努めていく。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147574</xdr:rowOff>
    </xdr:from>
    <xdr:to>
      <xdr:col>24</xdr:col>
      <xdr:colOff>25400</xdr:colOff>
      <xdr:row>75</xdr:row>
      <xdr:rowOff>156718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06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37846</xdr:rowOff>
    </xdr:from>
    <xdr:to>
      <xdr:col>19</xdr:col>
      <xdr:colOff>187325</xdr:colOff>
      <xdr:row>75</xdr:row>
      <xdr:rowOff>147574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8965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37846</xdr:rowOff>
    </xdr:from>
    <xdr:to>
      <xdr:col>15</xdr:col>
      <xdr:colOff>98425</xdr:colOff>
      <xdr:row>75</xdr:row>
      <xdr:rowOff>56134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896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56134</xdr:rowOff>
    </xdr:from>
    <xdr:to>
      <xdr:col>11</xdr:col>
      <xdr:colOff>9525</xdr:colOff>
      <xdr:row>75</xdr:row>
      <xdr:rowOff>101854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14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158496</xdr:rowOff>
    </xdr:from>
    <xdr:to>
      <xdr:col>15</xdr:col>
      <xdr:colOff>149225</xdr:colOff>
      <xdr:row>75</xdr:row>
      <xdr:rowOff>88646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98823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xdr:rowOff>
    </xdr:from>
    <xdr:to>
      <xdr:col>11</xdr:col>
      <xdr:colOff>60325</xdr:colOff>
      <xdr:row>75</xdr:row>
      <xdr:rowOff>106934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117111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51054</xdr:rowOff>
    </xdr:from>
    <xdr:to>
      <xdr:col>6</xdr:col>
      <xdr:colOff>171450</xdr:colOff>
      <xdr:row>75</xdr:row>
      <xdr:rowOff>152654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162831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公債費以外の経常収支比率は、全国平均、県平均、類似団体平均を下回っている。内訳は、人件費、補助費、物件費が主であり、今後も各費目の適正な歳出に努めていく。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5842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709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76</xdr:row>
      <xdr:rowOff>140715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46304"/>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76</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4630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159004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886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108204</xdr:rowOff>
    </xdr:from>
    <xdr:to>
      <xdr:col>74</xdr:col>
      <xdr:colOff>31750</xdr:colOff>
      <xdr:row>75</xdr:row>
      <xdr:rowOff>38354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48531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54743</xdr:rowOff>
    </xdr:from>
    <xdr:to>
      <xdr:col>29</xdr:col>
      <xdr:colOff>127000</xdr:colOff>
      <xdr:row>19</xdr:row>
      <xdr:rowOff>115532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59918"/>
          <a:ext cx="647700" cy="60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115532</xdr:rowOff>
    </xdr:from>
    <xdr:to>
      <xdr:col>26</xdr:col>
      <xdr:colOff>50800</xdr:colOff>
      <xdr:row>19</xdr:row>
      <xdr:rowOff>125819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20707"/>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125819</xdr:rowOff>
    </xdr:from>
    <xdr:to>
      <xdr:col>22</xdr:col>
      <xdr:colOff>114300</xdr:colOff>
      <xdr:row>20</xdr:row>
      <xdr:rowOff>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30994"/>
          <a:ext cx="6985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169786</xdr:rowOff>
    </xdr:from>
    <xdr:to>
      <xdr:col>18</xdr:col>
      <xdr:colOff>177800</xdr:colOff>
      <xdr:row>20</xdr:row>
      <xdr:rowOff>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74961"/>
          <a:ext cx="6985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3943</xdr:rowOff>
    </xdr:from>
    <xdr:to>
      <xdr:col>29</xdr:col>
      <xdr:colOff>177800</xdr:colOff>
      <xdr:row>19</xdr:row>
      <xdr:rowOff>105543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0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147470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8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64732</xdr:rowOff>
    </xdr:from>
    <xdr:to>
      <xdr:col>26</xdr:col>
      <xdr:colOff>101600</xdr:colOff>
      <xdr:row>19</xdr:row>
      <xdr:rowOff>166332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6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151109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5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75019</xdr:rowOff>
    </xdr:from>
    <xdr:to>
      <xdr:col>22</xdr:col>
      <xdr:colOff>165100</xdr:colOff>
      <xdr:row>20</xdr:row>
      <xdr:rowOff>5169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8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161396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6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120701</xdr:rowOff>
    </xdr:from>
    <xdr:to>
      <xdr:col>19</xdr:col>
      <xdr:colOff>38100</xdr:colOff>
      <xdr:row>20</xdr:row>
      <xdr:rowOff>50851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25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35628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1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118986</xdr:rowOff>
    </xdr:from>
    <xdr:to>
      <xdr:col>15</xdr:col>
      <xdr:colOff>101600</xdr:colOff>
      <xdr:row>20</xdr:row>
      <xdr:rowOff>49136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24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33913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1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271736</xdr:rowOff>
    </xdr:from>
    <xdr:to>
      <xdr:col>29</xdr:col>
      <xdr:colOff>127000</xdr:colOff>
      <xdr:row>37</xdr:row>
      <xdr:rowOff>290775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96436"/>
          <a:ext cx="647700" cy="1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257809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290775</xdr:rowOff>
    </xdr:from>
    <xdr:to>
      <xdr:col>26</xdr:col>
      <xdr:colOff>50800</xdr:colOff>
      <xdr:row>38</xdr:row>
      <xdr:rowOff>96858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15475"/>
          <a:ext cx="698500" cy="14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200975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94767</xdr:rowOff>
    </xdr:from>
    <xdr:to>
      <xdr:col>22</xdr:col>
      <xdr:colOff>114300</xdr:colOff>
      <xdr:row>38</xdr:row>
      <xdr:rowOff>96858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562367"/>
          <a:ext cx="698500" cy="2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269653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8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66715</xdr:rowOff>
    </xdr:from>
    <xdr:to>
      <xdr:col>18</xdr:col>
      <xdr:colOff>177800</xdr:colOff>
      <xdr:row>38</xdr:row>
      <xdr:rowOff>94767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534315"/>
          <a:ext cx="698500" cy="28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312499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220936</xdr:rowOff>
    </xdr:from>
    <xdr:to>
      <xdr:col>29</xdr:col>
      <xdr:colOff>177800</xdr:colOff>
      <xdr:row>37</xdr:row>
      <xdr:rowOff>322536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4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193013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1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239975</xdr:rowOff>
    </xdr:from>
    <xdr:to>
      <xdr:col>26</xdr:col>
      <xdr:colOff>101600</xdr:colOff>
      <xdr:row>37</xdr:row>
      <xdr:rowOff>341575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6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326352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51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46058</xdr:rowOff>
    </xdr:from>
    <xdr:to>
      <xdr:col>22</xdr:col>
      <xdr:colOff>165100</xdr:colOff>
      <xdr:row>38</xdr:row>
      <xdr:rowOff>147658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51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132435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60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43967</xdr:rowOff>
    </xdr:from>
    <xdr:to>
      <xdr:col>19</xdr:col>
      <xdr:colOff>38100</xdr:colOff>
      <xdr:row>38</xdr:row>
      <xdr:rowOff>145567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51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130344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9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15915</xdr:rowOff>
    </xdr:from>
    <xdr:to>
      <xdr:col>15</xdr:col>
      <xdr:colOff>101600</xdr:colOff>
      <xdr:row>38</xdr:row>
      <xdr:rowOff>117515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83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102292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6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28,803
28,372
70.87
10,926,231
10,517,655
360,034
6,999,708
7,326,559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122163</xdr:rowOff>
    </xdr:from>
    <xdr:to>
      <xdr:col>24</xdr:col>
      <xdr:colOff>63500</xdr:colOff>
      <xdr:row>37</xdr:row>
      <xdr:rowOff>153710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65813"/>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151326</xdr:rowOff>
    </xdr:from>
    <xdr:to>
      <xdr:col>19</xdr:col>
      <xdr:colOff>177800</xdr:colOff>
      <xdr:row>37</xdr:row>
      <xdr:rowOff>153710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94976"/>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151326</xdr:rowOff>
    </xdr:from>
    <xdr:to>
      <xdr:col>15</xdr:col>
      <xdr:colOff>50800</xdr:colOff>
      <xdr:row>38</xdr:row>
      <xdr:rowOff>21399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94976"/>
          <a:ext cx="889000" cy="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21399</xdr:rowOff>
    </xdr:from>
    <xdr:to>
      <xdr:col>10</xdr:col>
      <xdr:colOff>114300</xdr:colOff>
      <xdr:row>38</xdr:row>
      <xdr:rowOff>92412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36499"/>
          <a:ext cx="889000" cy="7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71363</xdr:rowOff>
    </xdr:from>
    <xdr:to>
      <xdr:col>24</xdr:col>
      <xdr:colOff>114300</xdr:colOff>
      <xdr:row>38</xdr:row>
      <xdr:rowOff>1513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1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157740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102910</xdr:rowOff>
    </xdr:from>
    <xdr:to>
      <xdr:col>20</xdr:col>
      <xdr:colOff>38100</xdr:colOff>
      <xdr:row>38</xdr:row>
      <xdr:rowOff>33060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4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24187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3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100526</xdr:rowOff>
    </xdr:from>
    <xdr:to>
      <xdr:col>15</xdr:col>
      <xdr:colOff>101600</xdr:colOff>
      <xdr:row>38</xdr:row>
      <xdr:rowOff>30676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21803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142049</xdr:rowOff>
    </xdr:from>
    <xdr:to>
      <xdr:col>10</xdr:col>
      <xdr:colOff>165100</xdr:colOff>
      <xdr:row>38</xdr:row>
      <xdr:rowOff>72199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63326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41612</xdr:rowOff>
    </xdr:from>
    <xdr:to>
      <xdr:col>6</xdr:col>
      <xdr:colOff>38100</xdr:colOff>
      <xdr:row>38</xdr:row>
      <xdr:rowOff>143212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134339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123488</xdr:rowOff>
    </xdr:from>
    <xdr:to>
      <xdr:col>24</xdr:col>
      <xdr:colOff>63500</xdr:colOff>
      <xdr:row>56</xdr:row>
      <xdr:rowOff>148433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24688"/>
          <a:ext cx="838200" cy="2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123488</xdr:rowOff>
    </xdr:from>
    <xdr:to>
      <xdr:col>19</xdr:col>
      <xdr:colOff>177800</xdr:colOff>
      <xdr:row>56</xdr:row>
      <xdr:rowOff>165614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24688"/>
          <a:ext cx="889000" cy="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126788</xdr:rowOff>
    </xdr:from>
    <xdr:to>
      <xdr:col>15</xdr:col>
      <xdr:colOff>50800</xdr:colOff>
      <xdr:row>56</xdr:row>
      <xdr:rowOff>165614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27988"/>
          <a:ext cx="889000" cy="3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160952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126788</xdr:rowOff>
    </xdr:from>
    <xdr:to>
      <xdr:col>10</xdr:col>
      <xdr:colOff>114300</xdr:colOff>
      <xdr:row>57</xdr:row>
      <xdr:rowOff>35632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27988"/>
          <a:ext cx="889000" cy="8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97633</xdr:rowOff>
    </xdr:from>
    <xdr:to>
      <xdr:col>24</xdr:col>
      <xdr:colOff>114300</xdr:colOff>
      <xdr:row>57</xdr:row>
      <xdr:rowOff>27783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120510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72688</xdr:rowOff>
    </xdr:from>
    <xdr:to>
      <xdr:col>20</xdr:col>
      <xdr:colOff>38100</xdr:colOff>
      <xdr:row>57</xdr:row>
      <xdr:rowOff>2838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19365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114814</xdr:rowOff>
    </xdr:from>
    <xdr:to>
      <xdr:col>15</xdr:col>
      <xdr:colOff>101600</xdr:colOff>
      <xdr:row>57</xdr:row>
      <xdr:rowOff>44964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61491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75988</xdr:rowOff>
    </xdr:from>
    <xdr:to>
      <xdr:col>10</xdr:col>
      <xdr:colOff>165100</xdr:colOff>
      <xdr:row>57</xdr:row>
      <xdr:rowOff>6138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22665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5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156282</xdr:rowOff>
    </xdr:from>
    <xdr:to>
      <xdr:col>6</xdr:col>
      <xdr:colOff>38100</xdr:colOff>
      <xdr:row>57</xdr:row>
      <xdr:rowOff>86432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102959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3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140233</xdr:rowOff>
    </xdr:from>
    <xdr:to>
      <xdr:col>24</xdr:col>
      <xdr:colOff>63500</xdr:colOff>
      <xdr:row>78</xdr:row>
      <xdr:rowOff>148386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13333"/>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148386</xdr:rowOff>
    </xdr:from>
    <xdr:to>
      <xdr:col>19</xdr:col>
      <xdr:colOff>177800</xdr:colOff>
      <xdr:row>78</xdr:row>
      <xdr:rowOff>158978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21486"/>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145948</xdr:rowOff>
    </xdr:from>
    <xdr:to>
      <xdr:col>15</xdr:col>
      <xdr:colOff>50800</xdr:colOff>
      <xdr:row>78</xdr:row>
      <xdr:rowOff>158978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1904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145948</xdr:rowOff>
    </xdr:from>
    <xdr:to>
      <xdr:col>10</xdr:col>
      <xdr:colOff>114300</xdr:colOff>
      <xdr:row>78</xdr:row>
      <xdr:rowOff>148997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19048"/>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89433</xdr:rowOff>
    </xdr:from>
    <xdr:to>
      <xdr:col>24</xdr:col>
      <xdr:colOff>114300</xdr:colOff>
      <xdr:row>79</xdr:row>
      <xdr:rowOff>19583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4360</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7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97586</xdr:rowOff>
    </xdr:from>
    <xdr:to>
      <xdr:col>20</xdr:col>
      <xdr:colOff>38100</xdr:colOff>
      <xdr:row>79</xdr:row>
      <xdr:rowOff>27736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18863</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563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108178</xdr:rowOff>
    </xdr:from>
    <xdr:to>
      <xdr:col>15</xdr:col>
      <xdr:colOff>101600</xdr:colOff>
      <xdr:row>79</xdr:row>
      <xdr:rowOff>38328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29455</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74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95148</xdr:rowOff>
    </xdr:from>
    <xdr:to>
      <xdr:col>10</xdr:col>
      <xdr:colOff>165100</xdr:colOff>
      <xdr:row>79</xdr:row>
      <xdr:rowOff>25298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16425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60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98197</xdr:rowOff>
    </xdr:from>
    <xdr:to>
      <xdr:col>6</xdr:col>
      <xdr:colOff>38100</xdr:colOff>
      <xdr:row>79</xdr:row>
      <xdr:rowOff>28347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19474</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76467</xdr:rowOff>
    </xdr:from>
    <xdr:to>
      <xdr:col>24</xdr:col>
      <xdr:colOff>62865</xdr:colOff>
      <xdr:row>97</xdr:row>
      <xdr:rowOff>72416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06967"/>
          <a:ext cx="1270" cy="1196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76243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72416</xdr:rowOff>
    </xdr:from>
    <xdr:to>
      <xdr:col>24</xdr:col>
      <xdr:colOff>152400</xdr:colOff>
      <xdr:row>97</xdr:row>
      <xdr:rowOff>72416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03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23144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76467</xdr:rowOff>
    </xdr:from>
    <xdr:to>
      <xdr:col>24</xdr:col>
      <xdr:colOff>152400</xdr:colOff>
      <xdr:row>90</xdr:row>
      <xdr:rowOff>76467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0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153619</xdr:rowOff>
    </xdr:from>
    <xdr:to>
      <xdr:col>24</xdr:col>
      <xdr:colOff>63500</xdr:colOff>
      <xdr:row>96</xdr:row>
      <xdr:rowOff>165443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12819"/>
          <a:ext cx="8382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37520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53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14643</xdr:rowOff>
    </xdr:from>
    <xdr:to>
      <xdr:col>24</xdr:col>
      <xdr:colOff>114300</xdr:colOff>
      <xdr:row>95</xdr:row>
      <xdr:rowOff>116243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32601</xdr:rowOff>
    </xdr:from>
    <xdr:to>
      <xdr:col>19</xdr:col>
      <xdr:colOff>177800</xdr:colOff>
      <xdr:row>96</xdr:row>
      <xdr:rowOff>165443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91801"/>
          <a:ext cx="889000" cy="1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77851</xdr:rowOff>
    </xdr:from>
    <xdr:to>
      <xdr:col>20</xdr:col>
      <xdr:colOff>38100</xdr:colOff>
      <xdr:row>96</xdr:row>
      <xdr:rowOff>8001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24528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32601</xdr:rowOff>
    </xdr:from>
    <xdr:to>
      <xdr:col>15</xdr:col>
      <xdr:colOff>50800</xdr:colOff>
      <xdr:row>97</xdr:row>
      <xdr:rowOff>129160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91801"/>
          <a:ext cx="889000" cy="2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88760</xdr:rowOff>
    </xdr:from>
    <xdr:to>
      <xdr:col>15</xdr:col>
      <xdr:colOff>101600</xdr:colOff>
      <xdr:row>95</xdr:row>
      <xdr:rowOff>18910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35437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59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129160</xdr:rowOff>
    </xdr:from>
    <xdr:to>
      <xdr:col>10</xdr:col>
      <xdr:colOff>114300</xdr:colOff>
      <xdr:row>98</xdr:row>
      <xdr:rowOff>1918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59810"/>
          <a:ext cx="889000" cy="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19875</xdr:rowOff>
    </xdr:from>
    <xdr:to>
      <xdr:col>10</xdr:col>
      <xdr:colOff>165100</xdr:colOff>
      <xdr:row>96</xdr:row>
      <xdr:rowOff>121475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138002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61367</xdr:rowOff>
    </xdr:from>
    <xdr:to>
      <xdr:col>6</xdr:col>
      <xdr:colOff>38100</xdr:colOff>
      <xdr:row>96</xdr:row>
      <xdr:rowOff>162967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2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8044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102819</xdr:rowOff>
    </xdr:from>
    <xdr:to>
      <xdr:col>24</xdr:col>
      <xdr:colOff>114300</xdr:colOff>
      <xdr:row>97</xdr:row>
      <xdr:rowOff>32969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17746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114643</xdr:rowOff>
    </xdr:from>
    <xdr:to>
      <xdr:col>20</xdr:col>
      <xdr:colOff>38100</xdr:colOff>
      <xdr:row>97</xdr:row>
      <xdr:rowOff>44793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35920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153251</xdr:rowOff>
    </xdr:from>
    <xdr:to>
      <xdr:col>15</xdr:col>
      <xdr:colOff>101600</xdr:colOff>
      <xdr:row>96</xdr:row>
      <xdr:rowOff>83401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74528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78360</xdr:rowOff>
    </xdr:from>
    <xdr:to>
      <xdr:col>10</xdr:col>
      <xdr:colOff>165100</xdr:colOff>
      <xdr:row>98</xdr:row>
      <xdr:rowOff>8510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0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171087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122568</xdr:rowOff>
    </xdr:from>
    <xdr:to>
      <xdr:col>6</xdr:col>
      <xdr:colOff>38100</xdr:colOff>
      <xdr:row>98</xdr:row>
      <xdr:rowOff>52718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43845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89467</xdr:rowOff>
    </xdr:from>
    <xdr:to>
      <xdr:col>55</xdr:col>
      <xdr:colOff>0</xdr:colOff>
      <xdr:row>37</xdr:row>
      <xdr:rowOff>92041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433117"/>
          <a:ext cx="8382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89467</xdr:rowOff>
    </xdr:from>
    <xdr:to>
      <xdr:col>50</xdr:col>
      <xdr:colOff>114300</xdr:colOff>
      <xdr:row>37</xdr:row>
      <xdr:rowOff>122258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33117"/>
          <a:ext cx="889000" cy="3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164361</xdr:rowOff>
    </xdr:from>
    <xdr:to>
      <xdr:col>45</xdr:col>
      <xdr:colOff>177800</xdr:colOff>
      <xdr:row>37</xdr:row>
      <xdr:rowOff>122258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993661"/>
          <a:ext cx="889000" cy="47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164361</xdr:rowOff>
    </xdr:from>
    <xdr:to>
      <xdr:col>41</xdr:col>
      <xdr:colOff>50800</xdr:colOff>
      <xdr:row>37</xdr:row>
      <xdr:rowOff>33213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993661"/>
          <a:ext cx="889000" cy="38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80462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41241</xdr:rowOff>
    </xdr:from>
    <xdr:to>
      <xdr:col>55</xdr:col>
      <xdr:colOff>50800</xdr:colOff>
      <xdr:row>37</xdr:row>
      <xdr:rowOff>142841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127618</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9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38667</xdr:rowOff>
    </xdr:from>
    <xdr:to>
      <xdr:col>50</xdr:col>
      <xdr:colOff>165100</xdr:colOff>
      <xdr:row>37</xdr:row>
      <xdr:rowOff>140267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8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131394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7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71458</xdr:rowOff>
    </xdr:from>
    <xdr:to>
      <xdr:col>46</xdr:col>
      <xdr:colOff>38100</xdr:colOff>
      <xdr:row>38</xdr:row>
      <xdr:rowOff>1608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1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164185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0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113561</xdr:rowOff>
    </xdr:from>
    <xdr:to>
      <xdr:col>41</xdr:col>
      <xdr:colOff>101600</xdr:colOff>
      <xdr:row>35</xdr:row>
      <xdr:rowOff>43711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4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34838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03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153863</xdr:rowOff>
    </xdr:from>
    <xdr:to>
      <xdr:col>36</xdr:col>
      <xdr:colOff>165100</xdr:colOff>
      <xdr:row>37</xdr:row>
      <xdr:rowOff>84013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2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100540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10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87999</xdr:rowOff>
    </xdr:from>
    <xdr:to>
      <xdr:col>55</xdr:col>
      <xdr:colOff>0</xdr:colOff>
      <xdr:row>58</xdr:row>
      <xdr:rowOff>98514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32099"/>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36330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6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152292</xdr:rowOff>
    </xdr:from>
    <xdr:to>
      <xdr:col>50</xdr:col>
      <xdr:colOff>114300</xdr:colOff>
      <xdr:row>58</xdr:row>
      <xdr:rowOff>87999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53492"/>
          <a:ext cx="889000" cy="27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152292</xdr:rowOff>
    </xdr:from>
    <xdr:to>
      <xdr:col>45</xdr:col>
      <xdr:colOff>177800</xdr:colOff>
      <xdr:row>57</xdr:row>
      <xdr:rowOff>873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53492"/>
          <a:ext cx="889000" cy="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132461</xdr:rowOff>
    </xdr:from>
    <xdr:to>
      <xdr:col>41</xdr:col>
      <xdr:colOff>50800</xdr:colOff>
      <xdr:row>57</xdr:row>
      <xdr:rowOff>873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33661"/>
          <a:ext cx="889000" cy="3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47714</xdr:rowOff>
    </xdr:from>
    <xdr:to>
      <xdr:col>55</xdr:col>
      <xdr:colOff>50800</xdr:colOff>
      <xdr:row>58</xdr:row>
      <xdr:rowOff>149314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134091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0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37199</xdr:rowOff>
    </xdr:from>
    <xdr:to>
      <xdr:col>50</xdr:col>
      <xdr:colOff>165100</xdr:colOff>
      <xdr:row>58</xdr:row>
      <xdr:rowOff>138799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129926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7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101492</xdr:rowOff>
    </xdr:from>
    <xdr:to>
      <xdr:col>46</xdr:col>
      <xdr:colOff>38100</xdr:colOff>
      <xdr:row>57</xdr:row>
      <xdr:rowOff>31642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22769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121523</xdr:rowOff>
    </xdr:from>
    <xdr:to>
      <xdr:col>41</xdr:col>
      <xdr:colOff>101600</xdr:colOff>
      <xdr:row>57</xdr:row>
      <xdr:rowOff>51673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42800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1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81661</xdr:rowOff>
    </xdr:from>
    <xdr:to>
      <xdr:col>36</xdr:col>
      <xdr:colOff>165100</xdr:colOff>
      <xdr:row>57</xdr:row>
      <xdr:rowOff>11811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2938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81299</xdr:rowOff>
    </xdr:from>
    <xdr:to>
      <xdr:col>55</xdr:col>
      <xdr:colOff>0</xdr:colOff>
      <xdr:row>79</xdr:row>
      <xdr:rowOff>85292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625849"/>
          <a:ext cx="8382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81299</xdr:rowOff>
    </xdr:from>
    <xdr:to>
      <xdr:col>50</xdr:col>
      <xdr:colOff>114300</xdr:colOff>
      <xdr:row>79</xdr:row>
      <xdr:rowOff>98541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625849"/>
          <a:ext cx="889000" cy="1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96517</xdr:rowOff>
    </xdr:from>
    <xdr:to>
      <xdr:col>45</xdr:col>
      <xdr:colOff>177800</xdr:colOff>
      <xdr:row>79</xdr:row>
      <xdr:rowOff>98541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641067"/>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1941</xdr:rowOff>
    </xdr:from>
    <xdr:to>
      <xdr:col>41</xdr:col>
      <xdr:colOff>50800</xdr:colOff>
      <xdr:row>79</xdr:row>
      <xdr:rowOff>96517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375041"/>
          <a:ext cx="889000" cy="26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138411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5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34492</xdr:rowOff>
    </xdr:from>
    <xdr:to>
      <xdr:col>55</xdr:col>
      <xdr:colOff>50800</xdr:colOff>
      <xdr:row>79</xdr:row>
      <xdr:rowOff>136092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120869</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9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30499</xdr:rowOff>
    </xdr:from>
    <xdr:to>
      <xdr:col>50</xdr:col>
      <xdr:colOff>165100</xdr:colOff>
      <xdr:row>79</xdr:row>
      <xdr:rowOff>132099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123226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66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47741</xdr:rowOff>
    </xdr:from>
    <xdr:to>
      <xdr:col>46</xdr:col>
      <xdr:colOff>38100</xdr:colOff>
      <xdr:row>79</xdr:row>
      <xdr:rowOff>149341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140468</xdr:rowOff>
    </xdr:from>
    <xdr:ext cx="313932"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93333" y="136850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45717</xdr:rowOff>
    </xdr:from>
    <xdr:to>
      <xdr:col>41</xdr:col>
      <xdr:colOff>101600</xdr:colOff>
      <xdr:row>79</xdr:row>
      <xdr:rowOff>147317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9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138444</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72017" y="13682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122591</xdr:rowOff>
    </xdr:from>
    <xdr:to>
      <xdr:col>36</xdr:col>
      <xdr:colOff>165100</xdr:colOff>
      <xdr:row>78</xdr:row>
      <xdr:rowOff>52741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69268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09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68290</xdr:rowOff>
    </xdr:from>
    <xdr:to>
      <xdr:col>55</xdr:col>
      <xdr:colOff>0</xdr:colOff>
      <xdr:row>98</xdr:row>
      <xdr:rowOff>148158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870390"/>
          <a:ext cx="838200" cy="7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30015</xdr:rowOff>
    </xdr:from>
    <xdr:to>
      <xdr:col>50</xdr:col>
      <xdr:colOff>114300</xdr:colOff>
      <xdr:row>98</xdr:row>
      <xdr:rowOff>68290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660665"/>
          <a:ext cx="889000" cy="20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130088</xdr:rowOff>
    </xdr:from>
    <xdr:to>
      <xdr:col>45</xdr:col>
      <xdr:colOff>177800</xdr:colOff>
      <xdr:row>97</xdr:row>
      <xdr:rowOff>30015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589288"/>
          <a:ext cx="889000" cy="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130088</xdr:rowOff>
    </xdr:from>
    <xdr:to>
      <xdr:col>41</xdr:col>
      <xdr:colOff>50800</xdr:colOff>
      <xdr:row>97</xdr:row>
      <xdr:rowOff>127595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89288"/>
          <a:ext cx="889000" cy="16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97358</xdr:rowOff>
    </xdr:from>
    <xdr:to>
      <xdr:col>55</xdr:col>
      <xdr:colOff>50800</xdr:colOff>
      <xdr:row>99</xdr:row>
      <xdr:rowOff>27508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8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12285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81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17490</xdr:rowOff>
    </xdr:from>
    <xdr:to>
      <xdr:col>50</xdr:col>
      <xdr:colOff>165100</xdr:colOff>
      <xdr:row>98</xdr:row>
      <xdr:rowOff>119090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110217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9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150665</xdr:rowOff>
    </xdr:from>
    <xdr:to>
      <xdr:col>46</xdr:col>
      <xdr:colOff>38100</xdr:colOff>
      <xdr:row>97</xdr:row>
      <xdr:rowOff>80815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0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97342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3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79288</xdr:rowOff>
    </xdr:from>
    <xdr:to>
      <xdr:col>41</xdr:col>
      <xdr:colOff>101600</xdr:colOff>
      <xdr:row>97</xdr:row>
      <xdr:rowOff>9438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31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76795</xdr:rowOff>
    </xdr:from>
    <xdr:to>
      <xdr:col>36</xdr:col>
      <xdr:colOff>165100</xdr:colOff>
      <xdr:row>98</xdr:row>
      <xdr:rowOff>6945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169522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0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82370</xdr:rowOff>
    </xdr:from>
    <xdr:to>
      <xdr:col>76</xdr:col>
      <xdr:colOff>114300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768920"/>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82370</xdr:rowOff>
    </xdr:from>
    <xdr:to>
      <xdr:col>71</xdr:col>
      <xdr:colOff>177800</xdr:colOff>
      <xdr:row>39</xdr:row>
      <xdr:rowOff>95319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768920"/>
          <a:ext cx="889000" cy="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31570</xdr:rowOff>
    </xdr:from>
    <xdr:to>
      <xdr:col>72</xdr:col>
      <xdr:colOff>38100</xdr:colOff>
      <xdr:row>39</xdr:row>
      <xdr:rowOff>133170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7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124297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8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44519</xdr:rowOff>
    </xdr:from>
    <xdr:to>
      <xdr:col>67</xdr:col>
      <xdr:colOff>101600</xdr:colOff>
      <xdr:row>39</xdr:row>
      <xdr:rowOff>146119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137246</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82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94990</xdr:rowOff>
    </xdr:from>
    <xdr:to>
      <xdr:col>85</xdr:col>
      <xdr:colOff>127000</xdr:colOff>
      <xdr:row>76</xdr:row>
      <xdr:rowOff>111925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125190"/>
          <a:ext cx="8382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111925</xdr:rowOff>
    </xdr:from>
    <xdr:to>
      <xdr:col>81</xdr:col>
      <xdr:colOff>50800</xdr:colOff>
      <xdr:row>76</xdr:row>
      <xdr:rowOff>143739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142125"/>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143739</xdr:rowOff>
    </xdr:from>
    <xdr:to>
      <xdr:col>76</xdr:col>
      <xdr:colOff>114300</xdr:colOff>
      <xdr:row>77</xdr:row>
      <xdr:rowOff>82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173939"/>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152330</xdr:rowOff>
    </xdr:from>
    <xdr:to>
      <xdr:col>71</xdr:col>
      <xdr:colOff>177800</xdr:colOff>
      <xdr:row>77</xdr:row>
      <xdr:rowOff>82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18253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44190</xdr:rowOff>
    </xdr:from>
    <xdr:to>
      <xdr:col>85</xdr:col>
      <xdr:colOff>177800</xdr:colOff>
      <xdr:row>76</xdr:row>
      <xdr:rowOff>145790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22617</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0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61125</xdr:rowOff>
    </xdr:from>
    <xdr:to>
      <xdr:col>81</xdr:col>
      <xdr:colOff>101600</xdr:colOff>
      <xdr:row>76</xdr:row>
      <xdr:rowOff>162725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0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153852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1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92939</xdr:rowOff>
    </xdr:from>
    <xdr:to>
      <xdr:col>76</xdr:col>
      <xdr:colOff>165100</xdr:colOff>
      <xdr:row>77</xdr:row>
      <xdr:rowOff>23089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14216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2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120732</xdr:rowOff>
    </xdr:from>
    <xdr:to>
      <xdr:col>72</xdr:col>
      <xdr:colOff>38100</xdr:colOff>
      <xdr:row>77</xdr:row>
      <xdr:rowOff>50882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42009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101530</xdr:rowOff>
    </xdr:from>
    <xdr:to>
      <xdr:col>67</xdr:col>
      <xdr:colOff>101600</xdr:colOff>
      <xdr:row>77</xdr:row>
      <xdr:rowOff>31680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22807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143872</xdr:rowOff>
    </xdr:from>
    <xdr:to>
      <xdr:col>85</xdr:col>
      <xdr:colOff>127000</xdr:colOff>
      <xdr:row>98</xdr:row>
      <xdr:rowOff>155846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945972"/>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39779</xdr:rowOff>
    </xdr:from>
    <xdr:to>
      <xdr:col>81</xdr:col>
      <xdr:colOff>50800</xdr:colOff>
      <xdr:row>98</xdr:row>
      <xdr:rowOff>155846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841879"/>
          <a:ext cx="889000" cy="1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39779</xdr:rowOff>
    </xdr:from>
    <xdr:to>
      <xdr:col>76</xdr:col>
      <xdr:colOff>114300</xdr:colOff>
      <xdr:row>98</xdr:row>
      <xdr:rowOff>133741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841879"/>
          <a:ext cx="889000" cy="9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145462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133741</xdr:rowOff>
    </xdr:from>
    <xdr:to>
      <xdr:col>71</xdr:col>
      <xdr:colOff>177800</xdr:colOff>
      <xdr:row>99</xdr:row>
      <xdr:rowOff>11573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935841"/>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93072</xdr:rowOff>
    </xdr:from>
    <xdr:to>
      <xdr:col>85</xdr:col>
      <xdr:colOff>177800</xdr:colOff>
      <xdr:row>99</xdr:row>
      <xdr:rowOff>23222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8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25208</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105046</xdr:rowOff>
    </xdr:from>
    <xdr:to>
      <xdr:col>81</xdr:col>
      <xdr:colOff>101600</xdr:colOff>
      <xdr:row>99</xdr:row>
      <xdr:rowOff>35196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9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26323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9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160429</xdr:rowOff>
    </xdr:from>
    <xdr:to>
      <xdr:col>76</xdr:col>
      <xdr:colOff>165100</xdr:colOff>
      <xdr:row>98</xdr:row>
      <xdr:rowOff>90579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7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107106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5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82941</xdr:rowOff>
    </xdr:from>
    <xdr:to>
      <xdr:col>72</xdr:col>
      <xdr:colOff>38100</xdr:colOff>
      <xdr:row>99</xdr:row>
      <xdr:rowOff>13091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8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29618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66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132223</xdr:rowOff>
    </xdr:from>
    <xdr:to>
      <xdr:col>67</xdr:col>
      <xdr:colOff>101600</xdr:colOff>
      <xdr:row>99</xdr:row>
      <xdr:rowOff>62373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9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53500</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702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69405</xdr:rowOff>
    </xdr:from>
    <xdr:to>
      <xdr:col>116</xdr:col>
      <xdr:colOff>63500</xdr:colOff>
      <xdr:row>33</xdr:row>
      <xdr:rowOff>8065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5555805"/>
          <a:ext cx="838200" cy="1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134574</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0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69405</xdr:rowOff>
    </xdr:from>
    <xdr:to>
      <xdr:col>111</xdr:col>
      <xdr:colOff>177800</xdr:colOff>
      <xdr:row>33</xdr:row>
      <xdr:rowOff>106553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5555805"/>
          <a:ext cx="889000" cy="2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89044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159893</xdr:rowOff>
    </xdr:from>
    <xdr:to>
      <xdr:col>107</xdr:col>
      <xdr:colOff>50800</xdr:colOff>
      <xdr:row>33</xdr:row>
      <xdr:rowOff>106553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5303393"/>
          <a:ext cx="88900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68280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159893</xdr:rowOff>
    </xdr:from>
    <xdr:to>
      <xdr:col>102</xdr:col>
      <xdr:colOff>114300</xdr:colOff>
      <xdr:row>33</xdr:row>
      <xdr:rowOff>149416</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5303393"/>
          <a:ext cx="889000" cy="50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166197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9415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128715</xdr:rowOff>
    </xdr:from>
    <xdr:to>
      <xdr:col>116</xdr:col>
      <xdr:colOff>114300</xdr:colOff>
      <xdr:row>33</xdr:row>
      <xdr:rowOff>58865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561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151592</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546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18605</xdr:rowOff>
    </xdr:from>
    <xdr:to>
      <xdr:col>112</xdr:col>
      <xdr:colOff>38100</xdr:colOff>
      <xdr:row>32</xdr:row>
      <xdr:rowOff>120205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55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136732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528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55753</xdr:rowOff>
    </xdr:from>
    <xdr:to>
      <xdr:col>107</xdr:col>
      <xdr:colOff>101600</xdr:colOff>
      <xdr:row>33</xdr:row>
      <xdr:rowOff>157353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57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2430</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548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109093</xdr:rowOff>
    </xdr:from>
    <xdr:to>
      <xdr:col>102</xdr:col>
      <xdr:colOff>165100</xdr:colOff>
      <xdr:row>31</xdr:row>
      <xdr:rowOff>39243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52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55770</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502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98616</xdr:rowOff>
    </xdr:from>
    <xdr:to>
      <xdr:col>98</xdr:col>
      <xdr:colOff>38100</xdr:colOff>
      <xdr:row>34</xdr:row>
      <xdr:rowOff>28766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45293</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55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43557</xdr:rowOff>
    </xdr:from>
    <xdr:to>
      <xdr:col>116</xdr:col>
      <xdr:colOff>63500</xdr:colOff>
      <xdr:row>58</xdr:row>
      <xdr:rowOff>45680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1323300" y="9987657"/>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89240</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10033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44080</xdr:rowOff>
    </xdr:from>
    <xdr:to>
      <xdr:col>111</xdr:col>
      <xdr:colOff>177800</xdr:colOff>
      <xdr:row>58</xdr:row>
      <xdr:rowOff>45680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998818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57073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113215</xdr:rowOff>
    </xdr:from>
    <xdr:to>
      <xdr:col>107</xdr:col>
      <xdr:colOff>50800</xdr:colOff>
      <xdr:row>58</xdr:row>
      <xdr:rowOff>44080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9542965"/>
          <a:ext cx="889000" cy="44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53611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113215</xdr:rowOff>
    </xdr:from>
    <xdr:to>
      <xdr:col>102</xdr:col>
      <xdr:colOff>114300</xdr:colOff>
      <xdr:row>58</xdr:row>
      <xdr:rowOff>43557</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9542965"/>
          <a:ext cx="889000" cy="4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53513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6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70952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164207</xdr:rowOff>
    </xdr:from>
    <xdr:to>
      <xdr:col>116</xdr:col>
      <xdr:colOff>114300</xdr:colOff>
      <xdr:row>58</xdr:row>
      <xdr:rowOff>94357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99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15634</xdr:rowOff>
    </xdr:from>
    <xdr:ext cx="469744"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78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166330</xdr:rowOff>
    </xdr:from>
    <xdr:to>
      <xdr:col>112</xdr:col>
      <xdr:colOff>38100</xdr:colOff>
      <xdr:row>58</xdr:row>
      <xdr:rowOff>96480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99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113007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88428" y="97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164730</xdr:rowOff>
    </xdr:from>
    <xdr:to>
      <xdr:col>107</xdr:col>
      <xdr:colOff>101600</xdr:colOff>
      <xdr:row>58</xdr:row>
      <xdr:rowOff>94880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99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111407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971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62415</xdr:rowOff>
    </xdr:from>
    <xdr:to>
      <xdr:col>102</xdr:col>
      <xdr:colOff>165100</xdr:colOff>
      <xdr:row>55</xdr:row>
      <xdr:rowOff>164015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94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9092</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278111" y="926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164207</xdr:rowOff>
    </xdr:from>
    <xdr:to>
      <xdr:col>98</xdr:col>
      <xdr:colOff>38100</xdr:colOff>
      <xdr:row>58</xdr:row>
      <xdr:rowOff>94357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99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110884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971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80080</xdr:rowOff>
    </xdr:from>
    <xdr:to>
      <xdr:col>116</xdr:col>
      <xdr:colOff>63500</xdr:colOff>
      <xdr:row>77</xdr:row>
      <xdr:rowOff>87190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281730"/>
          <a:ext cx="8382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87190</xdr:rowOff>
    </xdr:from>
    <xdr:to>
      <xdr:col>111</xdr:col>
      <xdr:colOff>177800</xdr:colOff>
      <xdr:row>77</xdr:row>
      <xdr:rowOff>139357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288840"/>
          <a:ext cx="889000" cy="5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139357</xdr:rowOff>
    </xdr:from>
    <xdr:to>
      <xdr:col>107</xdr:col>
      <xdr:colOff>50800</xdr:colOff>
      <xdr:row>77</xdr:row>
      <xdr:rowOff>140294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341007"/>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140294</xdr:rowOff>
    </xdr:from>
    <xdr:to>
      <xdr:col>102</xdr:col>
      <xdr:colOff>114300</xdr:colOff>
      <xdr:row>77</xdr:row>
      <xdr:rowOff>151998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341944"/>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29280</xdr:rowOff>
    </xdr:from>
    <xdr:to>
      <xdr:col>116</xdr:col>
      <xdr:colOff>114300</xdr:colOff>
      <xdr:row>77</xdr:row>
      <xdr:rowOff>130880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2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7707</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2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36390</xdr:rowOff>
    </xdr:from>
    <xdr:to>
      <xdr:col>112</xdr:col>
      <xdr:colOff>38100</xdr:colOff>
      <xdr:row>77</xdr:row>
      <xdr:rowOff>137990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2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129117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3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88557</xdr:rowOff>
    </xdr:from>
    <xdr:to>
      <xdr:col>107</xdr:col>
      <xdr:colOff>101600</xdr:colOff>
      <xdr:row>78</xdr:row>
      <xdr:rowOff>18707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2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9834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38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89494</xdr:rowOff>
    </xdr:from>
    <xdr:to>
      <xdr:col>102</xdr:col>
      <xdr:colOff>165100</xdr:colOff>
      <xdr:row>78</xdr:row>
      <xdr:rowOff>19644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2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10771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3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101198</xdr:rowOff>
    </xdr:from>
    <xdr:to>
      <xdr:col>98</xdr:col>
      <xdr:colOff>38100</xdr:colOff>
      <xdr:row>78</xdr:row>
      <xdr:rowOff>31348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3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22475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3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378</a:t>
          </a:r>
          <a:r>
            <a:rPr kumimoji="1" lang="ja-JP" altLang="en-US" sz="1300">
              <a:latin typeface="ＭＳ Ｐゴシック" panose="020B0600070205080204" pitchFamily="50" charset="-128"/>
              <a:ea typeface="ＭＳ Ｐゴシック" panose="020B0600070205080204" pitchFamily="50" charset="-128"/>
            </a:rPr>
            <a:t>千円となっている。各項目の中で「物件費」「投資及び出資金」「貸付金」が類似団体を上回っている。</a:t>
          </a:r>
        </a:p>
        <a:p>
          <a:r>
            <a:rPr kumimoji="1" lang="ja-JP" altLang="en-US" sz="1300">
              <a:latin typeface="ＭＳ Ｐゴシック" panose="020B0600070205080204" pitchFamily="50" charset="-128"/>
              <a:ea typeface="ＭＳ Ｐゴシック" panose="020B0600070205080204" pitchFamily="50" charset="-128"/>
            </a:rPr>
            <a:t>「物件費」は、以前より指定管理制度や民間委託を実施していることから、類似団体に比べ高い水準となっている。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「普通建設事業費（うち新規整備）」は、主に都市再生整備計画事業（前年度繰越明許費分）（街区公園３号整備工事）により増加している。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「普通建設事業費（うち更新整備）」は、主に中央小学校トイレ改修事業及び阿久津中学校トイレ改修事業の完了に伴い減少した。</a:t>
          </a:r>
        </a:p>
        <a:p>
          <a:r>
            <a:rPr kumimoji="1" lang="ja-JP" altLang="en-US" sz="1300">
              <a:latin typeface="ＭＳ Ｐゴシック" panose="020B0600070205080204" pitchFamily="50" charset="-128"/>
              <a:ea typeface="ＭＳ Ｐゴシック" panose="020B0600070205080204" pitchFamily="50" charset="-128"/>
            </a:rPr>
            <a:t>「積立金」は、財政調整基金、庁舎整備基金等へ積み立てを行った。新庁舎整備のため庁舎整備基金への計画的な積み立てを行っていく。</a:t>
          </a:r>
        </a:p>
        <a:p>
          <a:r>
            <a:rPr kumimoji="1" lang="ja-JP" altLang="en-US" sz="1300">
              <a:latin typeface="ＭＳ Ｐゴシック" panose="020B0600070205080204" pitchFamily="50" charset="-128"/>
              <a:ea typeface="ＭＳ Ｐゴシック" panose="020B0600070205080204" pitchFamily="50" charset="-128"/>
            </a:rPr>
            <a:t>「投資及び出資金」は、水道料金基本料金減免事業の完了により減少した。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28,803
28,372
70.87
10,926,231
10,517,655
360,034
6,999,708
7,326,559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47498</xdr:rowOff>
    </xdr:from>
    <xdr:to>
      <xdr:col>24</xdr:col>
      <xdr:colOff>63500</xdr:colOff>
      <xdr:row>36</xdr:row>
      <xdr:rowOff>106553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19698"/>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89027</xdr:rowOff>
    </xdr:from>
    <xdr:to>
      <xdr:col>19</xdr:col>
      <xdr:colOff>177800</xdr:colOff>
      <xdr:row>36</xdr:row>
      <xdr:rowOff>47498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9777"/>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65786</xdr:rowOff>
    </xdr:from>
    <xdr:to>
      <xdr:col>15</xdr:col>
      <xdr:colOff>50800</xdr:colOff>
      <xdr:row>35</xdr:row>
      <xdr:rowOff>89027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6536"/>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55008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24257</xdr:rowOff>
    </xdr:from>
    <xdr:to>
      <xdr:col>10</xdr:col>
      <xdr:colOff>114300</xdr:colOff>
      <xdr:row>35</xdr:row>
      <xdr:rowOff>65786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5007"/>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72153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55753</xdr:rowOff>
    </xdr:from>
    <xdr:to>
      <xdr:col>24</xdr:col>
      <xdr:colOff>114300</xdr:colOff>
      <xdr:row>36</xdr:row>
      <xdr:rowOff>157353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34180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168148</xdr:rowOff>
    </xdr:from>
    <xdr:to>
      <xdr:col>20</xdr:col>
      <xdr:colOff>38100</xdr:colOff>
      <xdr:row>36</xdr:row>
      <xdr:rowOff>98298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38227</xdr:rowOff>
    </xdr:from>
    <xdr:to>
      <xdr:col>15</xdr:col>
      <xdr:colOff>101600</xdr:colOff>
      <xdr:row>35</xdr:row>
      <xdr:rowOff>139827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130954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3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14986</xdr:rowOff>
    </xdr:from>
    <xdr:to>
      <xdr:col>10</xdr:col>
      <xdr:colOff>165100</xdr:colOff>
      <xdr:row>35</xdr:row>
      <xdr:rowOff>116586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107713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144907</xdr:rowOff>
    </xdr:from>
    <xdr:to>
      <xdr:col>6</xdr:col>
      <xdr:colOff>38100</xdr:colOff>
      <xdr:row>35</xdr:row>
      <xdr:rowOff>75057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66184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7617</xdr:rowOff>
    </xdr:from>
    <xdr:to>
      <xdr:col>24</xdr:col>
      <xdr:colOff>63500</xdr:colOff>
      <xdr:row>59</xdr:row>
      <xdr:rowOff>13305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23167"/>
          <a:ext cx="838200" cy="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138361</xdr:rowOff>
    </xdr:from>
    <xdr:to>
      <xdr:col>19</xdr:col>
      <xdr:colOff>177800</xdr:colOff>
      <xdr:row>59</xdr:row>
      <xdr:rowOff>13305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82461"/>
          <a:ext cx="889000" cy="4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14602</xdr:rowOff>
    </xdr:from>
    <xdr:to>
      <xdr:col>15</xdr:col>
      <xdr:colOff>50800</xdr:colOff>
      <xdr:row>58</xdr:row>
      <xdr:rowOff>138361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58702"/>
          <a:ext cx="889000" cy="12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14602</xdr:rowOff>
    </xdr:from>
    <xdr:to>
      <xdr:col>10</xdr:col>
      <xdr:colOff>114300</xdr:colOff>
      <xdr:row>59</xdr:row>
      <xdr:rowOff>31174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58702"/>
          <a:ext cx="889000" cy="18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128267</xdr:rowOff>
    </xdr:from>
    <xdr:to>
      <xdr:col>24</xdr:col>
      <xdr:colOff>114300</xdr:colOff>
      <xdr:row>59</xdr:row>
      <xdr:rowOff>58417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43194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8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133955</xdr:rowOff>
    </xdr:from>
    <xdr:to>
      <xdr:col>20</xdr:col>
      <xdr:colOff>38100</xdr:colOff>
      <xdr:row>59</xdr:row>
      <xdr:rowOff>64105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55232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87561</xdr:rowOff>
    </xdr:from>
    <xdr:to>
      <xdr:col>15</xdr:col>
      <xdr:colOff>101600</xdr:colOff>
      <xdr:row>59</xdr:row>
      <xdr:rowOff>17711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8838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135252</xdr:rowOff>
    </xdr:from>
    <xdr:to>
      <xdr:col>10</xdr:col>
      <xdr:colOff>165100</xdr:colOff>
      <xdr:row>58</xdr:row>
      <xdr:rowOff>65402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56529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0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151824</xdr:rowOff>
    </xdr:from>
    <xdr:to>
      <xdr:col>6</xdr:col>
      <xdr:colOff>38100</xdr:colOff>
      <xdr:row>59</xdr:row>
      <xdr:rowOff>81974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73101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129282</xdr:rowOff>
    </xdr:from>
    <xdr:to>
      <xdr:col>24</xdr:col>
      <xdr:colOff>62865</xdr:colOff>
      <xdr:row>77</xdr:row>
      <xdr:rowOff>6111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59332"/>
          <a:ext cx="1270" cy="12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9938</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1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6111</xdr:rowOff>
    </xdr:from>
    <xdr:to>
      <xdr:col>24</xdr:col>
      <xdr:colOff>152400</xdr:colOff>
      <xdr:row>77</xdr:row>
      <xdr:rowOff>6111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0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75959</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3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129282</xdr:rowOff>
    </xdr:from>
    <xdr:to>
      <xdr:col>24</xdr:col>
      <xdr:colOff>152400</xdr:colOff>
      <xdr:row>69</xdr:row>
      <xdr:rowOff>129282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171345</xdr:rowOff>
    </xdr:from>
    <xdr:to>
      <xdr:col>24</xdr:col>
      <xdr:colOff>63500</xdr:colOff>
      <xdr:row>76</xdr:row>
      <xdr:rowOff>134235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30095"/>
          <a:ext cx="838200" cy="1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51547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388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28670</xdr:rowOff>
    </xdr:from>
    <xdr:to>
      <xdr:col>24</xdr:col>
      <xdr:colOff>114300</xdr:colOff>
      <xdr:row>75</xdr:row>
      <xdr:rowOff>130270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8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110875</xdr:rowOff>
    </xdr:from>
    <xdr:to>
      <xdr:col>19</xdr:col>
      <xdr:colOff>177800</xdr:colOff>
      <xdr:row>76</xdr:row>
      <xdr:rowOff>134235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969625"/>
          <a:ext cx="889000" cy="19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111673</xdr:rowOff>
    </xdr:from>
    <xdr:to>
      <xdr:col>20</xdr:col>
      <xdr:colOff>38100</xdr:colOff>
      <xdr:row>76</xdr:row>
      <xdr:rowOff>41824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704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58350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4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110875</xdr:rowOff>
    </xdr:from>
    <xdr:to>
      <xdr:col>15</xdr:col>
      <xdr:colOff>50800</xdr:colOff>
      <xdr:row>77</xdr:row>
      <xdr:rowOff>118266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969625"/>
          <a:ext cx="889000" cy="3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169781</xdr:rowOff>
    </xdr:from>
    <xdr:to>
      <xdr:col>15</xdr:col>
      <xdr:colOff>101600</xdr:colOff>
      <xdr:row>75</xdr:row>
      <xdr:rowOff>99931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116458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3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118266</xdr:rowOff>
    </xdr:from>
    <xdr:to>
      <xdr:col>10</xdr:col>
      <xdr:colOff>114300</xdr:colOff>
      <xdr:row>78</xdr:row>
      <xdr:rowOff>29068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19916"/>
          <a:ext cx="889000" cy="8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92971</xdr:rowOff>
    </xdr:from>
    <xdr:to>
      <xdr:col>10</xdr:col>
      <xdr:colOff>165100</xdr:colOff>
      <xdr:row>77</xdr:row>
      <xdr:rowOff>23121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39648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128829</xdr:rowOff>
    </xdr:from>
    <xdr:to>
      <xdr:col>6</xdr:col>
      <xdr:colOff>38100</xdr:colOff>
      <xdr:row>77</xdr:row>
      <xdr:rowOff>58979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75506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120545</xdr:rowOff>
    </xdr:from>
    <xdr:to>
      <xdr:col>24</xdr:col>
      <xdr:colOff>114300</xdr:colOff>
      <xdr:row>76</xdr:row>
      <xdr:rowOff>50695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98972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5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83435</xdr:rowOff>
    </xdr:from>
    <xdr:to>
      <xdr:col>20</xdr:col>
      <xdr:colOff>38100</xdr:colOff>
      <xdr:row>77</xdr:row>
      <xdr:rowOff>13585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4712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0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60075</xdr:rowOff>
    </xdr:from>
    <xdr:to>
      <xdr:col>15</xdr:col>
      <xdr:colOff>101600</xdr:colOff>
      <xdr:row>75</xdr:row>
      <xdr:rowOff>161674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188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152802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0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67466</xdr:rowOff>
    </xdr:from>
    <xdr:to>
      <xdr:col>10</xdr:col>
      <xdr:colOff>165100</xdr:colOff>
      <xdr:row>77</xdr:row>
      <xdr:rowOff>169066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6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160193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6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149718</xdr:rowOff>
    </xdr:from>
    <xdr:to>
      <xdr:col>6</xdr:col>
      <xdr:colOff>38100</xdr:colOff>
      <xdr:row>78</xdr:row>
      <xdr:rowOff>79868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5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70995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84646</xdr:rowOff>
    </xdr:from>
    <xdr:to>
      <xdr:col>24</xdr:col>
      <xdr:colOff>63500</xdr:colOff>
      <xdr:row>97</xdr:row>
      <xdr:rowOff>88075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543846"/>
          <a:ext cx="8382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84646</xdr:rowOff>
    </xdr:from>
    <xdr:to>
      <xdr:col>19</xdr:col>
      <xdr:colOff>177800</xdr:colOff>
      <xdr:row>97</xdr:row>
      <xdr:rowOff>52566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43846"/>
          <a:ext cx="889000" cy="1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52566</xdr:rowOff>
    </xdr:from>
    <xdr:to>
      <xdr:col>15</xdr:col>
      <xdr:colOff>50800</xdr:colOff>
      <xdr:row>98</xdr:row>
      <xdr:rowOff>40411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83216"/>
          <a:ext cx="889000" cy="15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114288</xdr:rowOff>
    </xdr:from>
    <xdr:to>
      <xdr:col>10</xdr:col>
      <xdr:colOff>114300</xdr:colOff>
      <xdr:row>98</xdr:row>
      <xdr:rowOff>40411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230588"/>
          <a:ext cx="889000" cy="6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118724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37275</xdr:rowOff>
    </xdr:from>
    <xdr:to>
      <xdr:col>24</xdr:col>
      <xdr:colOff>114300</xdr:colOff>
      <xdr:row>97</xdr:row>
      <xdr:rowOff>138875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123652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33846</xdr:rowOff>
    </xdr:from>
    <xdr:to>
      <xdr:col>20</xdr:col>
      <xdr:colOff>38100</xdr:colOff>
      <xdr:row>96</xdr:row>
      <xdr:rowOff>135446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126573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58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1766</xdr:rowOff>
    </xdr:from>
    <xdr:to>
      <xdr:col>15</xdr:col>
      <xdr:colOff>101600</xdr:colOff>
      <xdr:row>97</xdr:row>
      <xdr:rowOff>103366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94493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161061</xdr:rowOff>
    </xdr:from>
    <xdr:to>
      <xdr:col>10</xdr:col>
      <xdr:colOff>165100</xdr:colOff>
      <xdr:row>98</xdr:row>
      <xdr:rowOff>91211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82338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88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63488</xdr:rowOff>
    </xdr:from>
    <xdr:to>
      <xdr:col>6</xdr:col>
      <xdr:colOff>38100</xdr:colOff>
      <xdr:row>94</xdr:row>
      <xdr:rowOff>165088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1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10165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59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1016</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875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151130</xdr:rowOff>
    </xdr:from>
    <xdr:to>
      <xdr:col>45</xdr:col>
      <xdr:colOff>177800</xdr:colOff>
      <xdr:row>39</xdr:row>
      <xdr:rowOff>1016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6623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151130</xdr:rowOff>
    </xdr:from>
    <xdr:to>
      <xdr:col>41</xdr:col>
      <xdr:colOff>50800</xdr:colOff>
      <xdr:row>38</xdr:row>
      <xdr:rowOff>151511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6623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121666</xdr:rowOff>
    </xdr:from>
    <xdr:to>
      <xdr:col>46</xdr:col>
      <xdr:colOff>38100</xdr:colOff>
      <xdr:row>39</xdr:row>
      <xdr:rowOff>51816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42943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100330</xdr:rowOff>
    </xdr:from>
    <xdr:to>
      <xdr:col>41</xdr:col>
      <xdr:colOff>101600</xdr:colOff>
      <xdr:row>39</xdr:row>
      <xdr:rowOff>30480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21607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100711</xdr:rowOff>
    </xdr:from>
    <xdr:to>
      <xdr:col>36</xdr:col>
      <xdr:colOff>165100</xdr:colOff>
      <xdr:row>39</xdr:row>
      <xdr:rowOff>30861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21988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73768</xdr:rowOff>
    </xdr:from>
    <xdr:to>
      <xdr:col>55</xdr:col>
      <xdr:colOff>0</xdr:colOff>
      <xdr:row>57</xdr:row>
      <xdr:rowOff>146424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46418"/>
          <a:ext cx="8382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37116</xdr:rowOff>
    </xdr:from>
    <xdr:to>
      <xdr:col>50</xdr:col>
      <xdr:colOff>114300</xdr:colOff>
      <xdr:row>57</xdr:row>
      <xdr:rowOff>73768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638316"/>
          <a:ext cx="889000" cy="2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37116</xdr:rowOff>
    </xdr:from>
    <xdr:to>
      <xdr:col>45</xdr:col>
      <xdr:colOff>177800</xdr:colOff>
      <xdr:row>57</xdr:row>
      <xdr:rowOff>84589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638316"/>
          <a:ext cx="889000" cy="2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52565</xdr:rowOff>
    </xdr:from>
    <xdr:to>
      <xdr:col>41</xdr:col>
      <xdr:colOff>50800</xdr:colOff>
      <xdr:row>57</xdr:row>
      <xdr:rowOff>84589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310865"/>
          <a:ext cx="889000" cy="5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50468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95624</xdr:rowOff>
    </xdr:from>
    <xdr:to>
      <xdr:col>55</xdr:col>
      <xdr:colOff>50800</xdr:colOff>
      <xdr:row>58</xdr:row>
      <xdr:rowOff>25774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74051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4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22968</xdr:rowOff>
    </xdr:from>
    <xdr:to>
      <xdr:col>50</xdr:col>
      <xdr:colOff>165100</xdr:colOff>
      <xdr:row>57</xdr:row>
      <xdr:rowOff>124568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115695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157766</xdr:rowOff>
    </xdr:from>
    <xdr:to>
      <xdr:col>46</xdr:col>
      <xdr:colOff>38100</xdr:colOff>
      <xdr:row>56</xdr:row>
      <xdr:rowOff>87916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104443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36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33789</xdr:rowOff>
    </xdr:from>
    <xdr:to>
      <xdr:col>41</xdr:col>
      <xdr:colOff>101600</xdr:colOff>
      <xdr:row>57</xdr:row>
      <xdr:rowOff>135389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126516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9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1765</xdr:rowOff>
    </xdr:from>
    <xdr:to>
      <xdr:col>36</xdr:col>
      <xdr:colOff>165100</xdr:colOff>
      <xdr:row>54</xdr:row>
      <xdr:rowOff>103365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2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119892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03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140364</xdr:rowOff>
    </xdr:from>
    <xdr:to>
      <xdr:col>55</xdr:col>
      <xdr:colOff>0</xdr:colOff>
      <xdr:row>77</xdr:row>
      <xdr:rowOff>86139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170564"/>
          <a:ext cx="838200" cy="11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86139</xdr:rowOff>
    </xdr:from>
    <xdr:to>
      <xdr:col>50</xdr:col>
      <xdr:colOff>114300</xdr:colOff>
      <xdr:row>77</xdr:row>
      <xdr:rowOff>104222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87789"/>
          <a:ext cx="8890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129481</xdr:rowOff>
    </xdr:from>
    <xdr:to>
      <xdr:col>45</xdr:col>
      <xdr:colOff>177800</xdr:colOff>
      <xdr:row>77</xdr:row>
      <xdr:rowOff>104222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988231"/>
          <a:ext cx="889000" cy="3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129481</xdr:rowOff>
    </xdr:from>
    <xdr:to>
      <xdr:col>41</xdr:col>
      <xdr:colOff>50800</xdr:colOff>
      <xdr:row>77</xdr:row>
      <xdr:rowOff>113068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988231"/>
          <a:ext cx="889000" cy="32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46821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89564</xdr:rowOff>
    </xdr:from>
    <xdr:to>
      <xdr:col>55</xdr:col>
      <xdr:colOff>50800</xdr:colOff>
      <xdr:row>77</xdr:row>
      <xdr:rowOff>19714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67991</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09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35339</xdr:rowOff>
    </xdr:from>
    <xdr:to>
      <xdr:col>50</xdr:col>
      <xdr:colOff>165100</xdr:colOff>
      <xdr:row>77</xdr:row>
      <xdr:rowOff>136939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128066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32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53422</xdr:rowOff>
    </xdr:from>
    <xdr:to>
      <xdr:col>46</xdr:col>
      <xdr:colOff>38100</xdr:colOff>
      <xdr:row>77</xdr:row>
      <xdr:rowOff>155022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146149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34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78681</xdr:rowOff>
    </xdr:from>
    <xdr:to>
      <xdr:col>41</xdr:col>
      <xdr:colOff>101600</xdr:colOff>
      <xdr:row>76</xdr:row>
      <xdr:rowOff>8830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374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25358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62268</xdr:rowOff>
    </xdr:from>
    <xdr:to>
      <xdr:col>36</xdr:col>
      <xdr:colOff>165100</xdr:colOff>
      <xdr:row>77</xdr:row>
      <xdr:rowOff>163868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154995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35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45765</xdr:rowOff>
    </xdr:from>
    <xdr:to>
      <xdr:col>55</xdr:col>
      <xdr:colOff>0</xdr:colOff>
      <xdr:row>98</xdr:row>
      <xdr:rowOff>112497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47865"/>
          <a:ext cx="838200" cy="6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84498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7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45765</xdr:rowOff>
    </xdr:from>
    <xdr:to>
      <xdr:col>50</xdr:col>
      <xdr:colOff>114300</xdr:colOff>
      <xdr:row>98</xdr:row>
      <xdr:rowOff>49861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47865"/>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25419</xdr:rowOff>
    </xdr:from>
    <xdr:to>
      <xdr:col>45</xdr:col>
      <xdr:colOff>177800</xdr:colOff>
      <xdr:row>98</xdr:row>
      <xdr:rowOff>49861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27519"/>
          <a:ext cx="889000" cy="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25419</xdr:rowOff>
    </xdr:from>
    <xdr:to>
      <xdr:col>41</xdr:col>
      <xdr:colOff>50800</xdr:colOff>
      <xdr:row>98</xdr:row>
      <xdr:rowOff>86589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27519"/>
          <a:ext cx="889000" cy="6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41636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61697</xdr:rowOff>
    </xdr:from>
    <xdr:to>
      <xdr:col>55</xdr:col>
      <xdr:colOff>50800</xdr:colOff>
      <xdr:row>98</xdr:row>
      <xdr:rowOff>163297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148074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166415</xdr:rowOff>
    </xdr:from>
    <xdr:to>
      <xdr:col>50</xdr:col>
      <xdr:colOff>165100</xdr:colOff>
      <xdr:row>98</xdr:row>
      <xdr:rowOff>96565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9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87692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8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170511</xdr:rowOff>
    </xdr:from>
    <xdr:to>
      <xdr:col>46</xdr:col>
      <xdr:colOff>38100</xdr:colOff>
      <xdr:row>98</xdr:row>
      <xdr:rowOff>100661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91788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146069</xdr:rowOff>
    </xdr:from>
    <xdr:to>
      <xdr:col>41</xdr:col>
      <xdr:colOff>101600</xdr:colOff>
      <xdr:row>98</xdr:row>
      <xdr:rowOff>76219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67346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35789</xdr:rowOff>
    </xdr:from>
    <xdr:to>
      <xdr:col>36</xdr:col>
      <xdr:colOff>165100</xdr:colOff>
      <xdr:row>98</xdr:row>
      <xdr:rowOff>137389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128516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104496</xdr:rowOff>
    </xdr:from>
    <xdr:to>
      <xdr:col>85</xdr:col>
      <xdr:colOff>127000</xdr:colOff>
      <xdr:row>36</xdr:row>
      <xdr:rowOff>121138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276696"/>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104496</xdr:rowOff>
    </xdr:from>
    <xdr:to>
      <xdr:col>81</xdr:col>
      <xdr:colOff>50800</xdr:colOff>
      <xdr:row>36</xdr:row>
      <xdr:rowOff>169418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76696"/>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13056</xdr:rowOff>
    </xdr:from>
    <xdr:to>
      <xdr:col>76</xdr:col>
      <xdr:colOff>114300</xdr:colOff>
      <xdr:row>36</xdr:row>
      <xdr:rowOff>169418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842356"/>
          <a:ext cx="889000" cy="4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13056</xdr:rowOff>
    </xdr:from>
    <xdr:to>
      <xdr:col>71</xdr:col>
      <xdr:colOff>177800</xdr:colOff>
      <xdr:row>35</xdr:row>
      <xdr:rowOff>158857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842356"/>
          <a:ext cx="889000" cy="3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109755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70338</xdr:rowOff>
    </xdr:from>
    <xdr:to>
      <xdr:col>85</xdr:col>
      <xdr:colOff>177800</xdr:colOff>
      <xdr:row>37</xdr:row>
      <xdr:rowOff>488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48765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53696</xdr:rowOff>
    </xdr:from>
    <xdr:to>
      <xdr:col>81</xdr:col>
      <xdr:colOff>101600</xdr:colOff>
      <xdr:row>36</xdr:row>
      <xdr:rowOff>155296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146423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118618</xdr:rowOff>
    </xdr:from>
    <xdr:to>
      <xdr:col>76</xdr:col>
      <xdr:colOff>165100</xdr:colOff>
      <xdr:row>37</xdr:row>
      <xdr:rowOff>48768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39895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8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133706</xdr:rowOff>
    </xdr:from>
    <xdr:to>
      <xdr:col>72</xdr:col>
      <xdr:colOff>38100</xdr:colOff>
      <xdr:row>34</xdr:row>
      <xdr:rowOff>63856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7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80383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56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108057</xdr:rowOff>
    </xdr:from>
    <xdr:to>
      <xdr:col>67</xdr:col>
      <xdr:colOff>101600</xdr:colOff>
      <xdr:row>36</xdr:row>
      <xdr:rowOff>38207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54734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56506</xdr:rowOff>
    </xdr:from>
    <xdr:to>
      <xdr:col>85</xdr:col>
      <xdr:colOff>127000</xdr:colOff>
      <xdr:row>57</xdr:row>
      <xdr:rowOff>171002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829156"/>
          <a:ext cx="838200" cy="1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171312</xdr:rowOff>
    </xdr:from>
    <xdr:to>
      <xdr:col>81</xdr:col>
      <xdr:colOff>50800</xdr:colOff>
      <xdr:row>57</xdr:row>
      <xdr:rowOff>56506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72512"/>
          <a:ext cx="889000" cy="5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29988</xdr:rowOff>
    </xdr:from>
    <xdr:to>
      <xdr:col>76</xdr:col>
      <xdr:colOff>114300</xdr:colOff>
      <xdr:row>56</xdr:row>
      <xdr:rowOff>171312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459738"/>
          <a:ext cx="889000" cy="3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29988</xdr:rowOff>
    </xdr:from>
    <xdr:to>
      <xdr:col>71</xdr:col>
      <xdr:colOff>177800</xdr:colOff>
      <xdr:row>57</xdr:row>
      <xdr:rowOff>74108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459738"/>
          <a:ext cx="889000" cy="3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120202</xdr:rowOff>
    </xdr:from>
    <xdr:to>
      <xdr:col>85</xdr:col>
      <xdr:colOff>177800</xdr:colOff>
      <xdr:row>58</xdr:row>
      <xdr:rowOff>50352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9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35129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5706</xdr:rowOff>
    </xdr:from>
    <xdr:to>
      <xdr:col>81</xdr:col>
      <xdr:colOff>101600</xdr:colOff>
      <xdr:row>57</xdr:row>
      <xdr:rowOff>107306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7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98433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120512</xdr:rowOff>
    </xdr:from>
    <xdr:to>
      <xdr:col>76</xdr:col>
      <xdr:colOff>165100</xdr:colOff>
      <xdr:row>57</xdr:row>
      <xdr:rowOff>50662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41789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150638</xdr:rowOff>
    </xdr:from>
    <xdr:to>
      <xdr:col>72</xdr:col>
      <xdr:colOff>38100</xdr:colOff>
      <xdr:row>55</xdr:row>
      <xdr:rowOff>80788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97315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18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23308</xdr:rowOff>
    </xdr:from>
    <xdr:to>
      <xdr:col>67</xdr:col>
      <xdr:colOff>101600</xdr:colOff>
      <xdr:row>57</xdr:row>
      <xdr:rowOff>124908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116035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82370</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2692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82370</xdr:rowOff>
    </xdr:from>
    <xdr:to>
      <xdr:col>71</xdr:col>
      <xdr:colOff>177800</xdr:colOff>
      <xdr:row>79</xdr:row>
      <xdr:rowOff>95318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626920"/>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31570</xdr:rowOff>
    </xdr:from>
    <xdr:to>
      <xdr:col>72</xdr:col>
      <xdr:colOff>38100</xdr:colOff>
      <xdr:row>79</xdr:row>
      <xdr:rowOff>133170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124297</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6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44518</xdr:rowOff>
    </xdr:from>
    <xdr:to>
      <xdr:col>67</xdr:col>
      <xdr:colOff>101600</xdr:colOff>
      <xdr:row>79</xdr:row>
      <xdr:rowOff>146118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137245</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8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94990</xdr:rowOff>
    </xdr:from>
    <xdr:to>
      <xdr:col>85</xdr:col>
      <xdr:colOff>127000</xdr:colOff>
      <xdr:row>96</xdr:row>
      <xdr:rowOff>111925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54190"/>
          <a:ext cx="8382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111925</xdr:rowOff>
    </xdr:from>
    <xdr:to>
      <xdr:col>81</xdr:col>
      <xdr:colOff>50800</xdr:colOff>
      <xdr:row>96</xdr:row>
      <xdr:rowOff>143739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71125"/>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143739</xdr:rowOff>
    </xdr:from>
    <xdr:to>
      <xdr:col>76</xdr:col>
      <xdr:colOff>114300</xdr:colOff>
      <xdr:row>97</xdr:row>
      <xdr:rowOff>82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02939"/>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152330</xdr:rowOff>
    </xdr:from>
    <xdr:to>
      <xdr:col>71</xdr:col>
      <xdr:colOff>177800</xdr:colOff>
      <xdr:row>97</xdr:row>
      <xdr:rowOff>82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1153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44190</xdr:rowOff>
    </xdr:from>
    <xdr:to>
      <xdr:col>85</xdr:col>
      <xdr:colOff>177800</xdr:colOff>
      <xdr:row>96</xdr:row>
      <xdr:rowOff>145790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22617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8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61125</xdr:rowOff>
    </xdr:from>
    <xdr:to>
      <xdr:col>81</xdr:col>
      <xdr:colOff>101600</xdr:colOff>
      <xdr:row>96</xdr:row>
      <xdr:rowOff>162725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153852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92939</xdr:rowOff>
    </xdr:from>
    <xdr:to>
      <xdr:col>76</xdr:col>
      <xdr:colOff>165100</xdr:colOff>
      <xdr:row>97</xdr:row>
      <xdr:rowOff>23089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14216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4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120732</xdr:rowOff>
    </xdr:from>
    <xdr:to>
      <xdr:col>72</xdr:col>
      <xdr:colOff>38100</xdr:colOff>
      <xdr:row>97</xdr:row>
      <xdr:rowOff>50882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42009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7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101530</xdr:rowOff>
    </xdr:from>
    <xdr:to>
      <xdr:col>67</xdr:col>
      <xdr:colOff>101600</xdr:colOff>
      <xdr:row>97</xdr:row>
      <xdr:rowOff>31680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22807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全項目において、類似団体を下回っている。</a:t>
          </a:r>
        </a:p>
        <a:p>
          <a:r>
            <a:rPr kumimoji="1" lang="ja-JP" altLang="en-US" sz="1300">
              <a:latin typeface="ＭＳ Ｐゴシック" panose="020B0600070205080204" pitchFamily="50" charset="-128"/>
              <a:ea typeface="ＭＳ Ｐゴシック" panose="020B0600070205080204" pitchFamily="50" charset="-128"/>
            </a:rPr>
            <a:t>「民生費」については、主にひまわり保育園整備事業による増加。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「衛生費」については、主に新型コロナウイルスワクチン接種事業の減少。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「土木費」については、主に区画整理事業特別会計繰出金の減少。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「教育費」については、主に北高根沢中学校屋内運動場改修事業完了による減少。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また、道の駅元気あっぷむらに係る予算を「農林水産業費」から「商工費」組替えたことによるそれぞれの増加・減少。</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財政調整基金の残高は、取り崩し額が積立額を上回ったため標準財政規模比が前年度と比較し</a:t>
          </a:r>
          <a:r>
            <a:rPr kumimoji="1" lang="en-US" altLang="ja-JP" sz="1400">
              <a:latin typeface="ＭＳ ゴシック" pitchFamily="49" charset="-128"/>
              <a:ea typeface="ＭＳ ゴシック" pitchFamily="49" charset="-128"/>
            </a:rPr>
            <a:t>0.31</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実質収支額は前年度と比較し、</a:t>
          </a:r>
          <a:r>
            <a:rPr kumimoji="1" lang="en-US" altLang="ja-JP" sz="1400">
              <a:latin typeface="ＭＳ ゴシック" pitchFamily="49" charset="-128"/>
              <a:ea typeface="ＭＳ ゴシック" pitchFamily="49" charset="-128"/>
            </a:rPr>
            <a:t>0.05p</a:t>
          </a:r>
          <a:r>
            <a:rPr kumimoji="1" lang="ja-JP" altLang="en-US" sz="1400">
              <a:latin typeface="ＭＳ ゴシック" pitchFamily="49" charset="-128"/>
              <a:ea typeface="ＭＳ ゴシック" pitchFamily="49" charset="-128"/>
            </a:rPr>
            <a:t>増加となった。</a:t>
          </a:r>
        </a:p>
        <a:p>
          <a:r>
            <a:rPr kumimoji="1" lang="ja-JP" altLang="en-US" sz="1400">
              <a:latin typeface="ＭＳ ゴシック" pitchFamily="49" charset="-128"/>
              <a:ea typeface="ＭＳ ゴシック" pitchFamily="49" charset="-128"/>
            </a:rPr>
            <a:t>　実質単年度収支は前年度と比較し、</a:t>
          </a:r>
          <a:r>
            <a:rPr kumimoji="1" lang="en-US" altLang="ja-JP" sz="1400">
              <a:latin typeface="ＭＳ ゴシック" pitchFamily="49" charset="-128"/>
              <a:ea typeface="ＭＳ ゴシック" pitchFamily="49" charset="-128"/>
            </a:rPr>
            <a:t>1.77p</a:t>
          </a:r>
          <a:r>
            <a:rPr kumimoji="1" lang="ja-JP" altLang="en-US" sz="1400">
              <a:latin typeface="ＭＳ ゴシック" pitchFamily="49" charset="-128"/>
              <a:ea typeface="ＭＳ ゴシック" pitchFamily="49" charset="-128"/>
            </a:rPr>
            <a:t>増加となり改善が図られた。</a:t>
          </a:r>
        </a:p>
        <a:p>
          <a:r>
            <a:rPr kumimoji="1" lang="ja-JP" altLang="en-US" sz="1400">
              <a:latin typeface="ＭＳ ゴシック" pitchFamily="49" charset="-128"/>
              <a:ea typeface="ＭＳ ゴシック" pitchFamily="49" charset="-128"/>
            </a:rPr>
            <a:t>　今後も事務事業の見直し等を行い、歳出の合理的な行財政を推進し、健全な運営に努めていく。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全会計において黒字を確保しており、赤字は発生していない。</a:t>
          </a:r>
        </a:p>
        <a:p>
          <a:r>
            <a:rPr kumimoji="1" lang="ja-JP" altLang="en-US" sz="1400">
              <a:latin typeface="ＭＳ ゴシック" pitchFamily="49" charset="-128"/>
              <a:ea typeface="ＭＳ ゴシック" pitchFamily="49" charset="-128"/>
            </a:rPr>
            <a:t>　一般会計、高根沢町国民健康保険特別会計、高根沢町介護保険特別会計において実質収支額が増加したため、標準財政規模比が増加となっている。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今後も、各会計で健全な財政運営を行っていく。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実質公債費比率は前年度から</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％増加し、</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％となった。増加した要因は、平成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東小学校校舎整備事業や令和３年度の土づくりセンター整備事業の元金償還が開始したためである。新庁舎整備や学校施設等の改修を予定しているため、実質公債費比率については注視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「組合等が起こした地方債の元利償還金に対する負担金等」が増加しているが、これは塩谷広域行政組合の塩谷広域環境衛生センター解体事業の元金償還が開始したことによるものである。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等の将来負担額に対し、充当可能な財源があるため将来負担が発生していない。しかし、充当可能な財源である基準財政需要額算入見込額は国の制度に依存するものであることから、今後も動向に注意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栃木県高根沢町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地方交付税等の増加に伴い、その他特定目的基金へ積立を行った結果、残高が全体で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百万円）となった。積立の主なものとしては、庁舎立て替えの財源とするため積立てた庁舎整備基金、学校施設の老朽化による更新や改修の財源とするため積立てた学校施設整備基金等である。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老朽化の激しい庁舎を含む公共施設の在り方を検討するとともに、庁舎整備基金や学校教育施設整備基金への積立を行っていく予定だが、中長期的には減少傾向となっていく。また、不測の事態にも対応できるよう、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の整備に充てるために「庁舎整備基金」、学校施設の老朽化による更新や改修に充てるために「学校施設整備基金」、市街化区域内の都市計画施設の整備等に充てるために「都市計画施設整備基金」、企業誘致の促進により地域経済の活性化及び雇用機会の拡大を図るために「企業立地促進基金」、高齢者の保健福祉の増進等地域福祉の向上に資する事業の財源に充てるために「地域福祉基金」、青少年の文化及びスポーツの振興に資する事業の財源に充てるために「小山文化スポーツ振興基金」、豊かな国際感覚を備え、かつ、郷土を愛する人材の育成に資する事業の財源に充てるために「松谷正光ドリーム基金」、農地の大区画化・汎用化等による効率的な農業経営を推進するため「土地改良事業基金」を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庁舎整備基金：庁舎建替えの財源とするため積立てたもの。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学校施設整備基金：校舎及び学校給食センター整備の財源とするため積立てたもの。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使途が限定されている基金なので、今後も目的を達成するために必要な額を積み立てていく。執行する事業についても基金ありきでなく事業目的を念頭に置き、目的が達成されれば解消するなど適正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前年度とほぼ同額で推移している。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物価高騰の影響等も含めて将来的な不測の事態に備え、現状の積立額を維持していく。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将来的な公債費償還に備えて、令和５年度は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今後の金利変動等の公債費償還リスクに備えるため、その推移を注視しながら、取り崩しと積み立てを計画的に行っていく。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10926231</v>
      </c>
      <c r="BO4" s="371"/>
      <c r="BP4" s="371"/>
      <c r="BQ4" s="371"/>
      <c r="BR4" s="371"/>
      <c r="BS4" s="371"/>
      <c r="BT4" s="371"/>
      <c r="BU4" s="372"/>
      <c r="BV4" s="370">
        <v>10933356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5.0999999999999996</v>
      </c>
      <c r="CU4" s="377"/>
      <c r="CV4" s="377"/>
      <c r="CW4" s="377"/>
      <c r="CX4" s="377"/>
      <c r="CY4" s="377"/>
      <c r="CZ4" s="377"/>
      <c r="DA4" s="378"/>
      <c r="DB4" s="376">
        <v>5.0999999999999996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10517655</v>
      </c>
      <c r="BO5" s="408"/>
      <c r="BP5" s="408"/>
      <c r="BQ5" s="408"/>
      <c r="BR5" s="408"/>
      <c r="BS5" s="408"/>
      <c r="BT5" s="408"/>
      <c r="BU5" s="409"/>
      <c r="BV5" s="407">
        <v>10546725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83.3</v>
      </c>
      <c r="CU5" s="405"/>
      <c r="CV5" s="405"/>
      <c r="CW5" s="405"/>
      <c r="CX5" s="405"/>
      <c r="CY5" s="405"/>
      <c r="CZ5" s="405"/>
      <c r="DA5" s="406"/>
      <c r="DB5" s="404">
        <v>82.4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408576</v>
      </c>
      <c r="BO6" s="408"/>
      <c r="BP6" s="408"/>
      <c r="BQ6" s="408"/>
      <c r="BR6" s="408"/>
      <c r="BS6" s="408"/>
      <c r="BT6" s="408"/>
      <c r="BU6" s="409"/>
      <c r="BV6" s="407">
        <v>386631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84.2</v>
      </c>
      <c r="CU6" s="445"/>
      <c r="CV6" s="445"/>
      <c r="CW6" s="445"/>
      <c r="CX6" s="445"/>
      <c r="CY6" s="445"/>
      <c r="CZ6" s="445"/>
      <c r="DA6" s="446"/>
      <c r="DB6" s="444">
        <v>84.2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48542</v>
      </c>
      <c r="BO7" s="408"/>
      <c r="BP7" s="408"/>
      <c r="BQ7" s="408"/>
      <c r="BR7" s="408"/>
      <c r="BS7" s="408"/>
      <c r="BT7" s="408"/>
      <c r="BU7" s="409"/>
      <c r="BV7" s="407">
        <v>36433</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6999708</v>
      </c>
      <c r="CU7" s="408"/>
      <c r="CV7" s="408"/>
      <c r="CW7" s="408"/>
      <c r="CX7" s="408"/>
      <c r="CY7" s="408"/>
      <c r="CZ7" s="408"/>
      <c r="DA7" s="409"/>
      <c r="DB7" s="407">
        <v>6885564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360034</v>
      </c>
      <c r="BO8" s="408"/>
      <c r="BP8" s="408"/>
      <c r="BQ8" s="408"/>
      <c r="BR8" s="408"/>
      <c r="BS8" s="408"/>
      <c r="BT8" s="408"/>
      <c r="BU8" s="409"/>
      <c r="BV8" s="407">
        <v>350198</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0.74</v>
      </c>
      <c r="CU8" s="448"/>
      <c r="CV8" s="448"/>
      <c r="CW8" s="448"/>
      <c r="CX8" s="448"/>
      <c r="CY8" s="448"/>
      <c r="CZ8" s="448"/>
      <c r="DA8" s="449"/>
      <c r="DB8" s="447">
        <v>0.76</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29229</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9836</v>
      </c>
      <c r="BO9" s="408"/>
      <c r="BP9" s="408"/>
      <c r="BQ9" s="408"/>
      <c r="BR9" s="408"/>
      <c r="BS9" s="408"/>
      <c r="BT9" s="408"/>
      <c r="BU9" s="409"/>
      <c r="BV9" s="407">
        <v>-112252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8.6</v>
      </c>
      <c r="CU9" s="405"/>
      <c r="CV9" s="405"/>
      <c r="CW9" s="405"/>
      <c r="CX9" s="405"/>
      <c r="CY9" s="405"/>
      <c r="CZ9" s="405"/>
      <c r="DA9" s="406"/>
      <c r="DB9" s="404">
        <v>8.5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29639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58</v>
      </c>
      <c r="BO10" s="408"/>
      <c r="BP10" s="408"/>
      <c r="BQ10" s="408"/>
      <c r="BR10" s="408"/>
      <c r="BS10" s="408"/>
      <c r="BT10" s="408"/>
      <c r="BU10" s="409"/>
      <c r="BV10" s="407">
        <v>27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28803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28372</v>
      </c>
      <c r="S13" s="492"/>
      <c r="T13" s="492"/>
      <c r="U13" s="492"/>
      <c r="V13" s="493"/>
      <c r="W13" s="423" t="s">
        <v>131</v>
      </c>
      <c r="X13" s="424"/>
      <c r="Y13" s="424"/>
      <c r="Z13" s="424"/>
      <c r="AA13" s="424"/>
      <c r="AB13" s="414"/>
      <c r="AC13" s="458">
        <v>1170</v>
      </c>
      <c r="AD13" s="459"/>
      <c r="AE13" s="459"/>
      <c r="AF13" s="459"/>
      <c r="AG13" s="501"/>
      <c r="AH13" s="458">
        <v>1442</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9894</v>
      </c>
      <c r="BO13" s="408"/>
      <c r="BP13" s="408"/>
      <c r="BQ13" s="408"/>
      <c r="BR13" s="408"/>
      <c r="BS13" s="408"/>
      <c r="BT13" s="408"/>
      <c r="BU13" s="409"/>
      <c r="BV13" s="407">
        <v>-112225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2.1</v>
      </c>
      <c r="CU13" s="405"/>
      <c r="CV13" s="405"/>
      <c r="CW13" s="405"/>
      <c r="CX13" s="405"/>
      <c r="CY13" s="405"/>
      <c r="CZ13" s="405"/>
      <c r="DA13" s="406"/>
      <c r="DB13" s="404">
        <v>1.4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29074</v>
      </c>
      <c r="S14" s="492"/>
      <c r="T14" s="492"/>
      <c r="U14" s="492"/>
      <c r="V14" s="493"/>
      <c r="W14" s="397"/>
      <c r="X14" s="398"/>
      <c r="Y14" s="398"/>
      <c r="Z14" s="398"/>
      <c r="AA14" s="398"/>
      <c r="AB14" s="387"/>
      <c r="AC14" s="494">
        <v>8.1</v>
      </c>
      <c r="AD14" s="495"/>
      <c r="AE14" s="495"/>
      <c r="AF14" s="495"/>
      <c r="AG14" s="496"/>
      <c r="AH14" s="494">
        <v>9.6999999999999993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28692</v>
      </c>
      <c r="S15" s="492"/>
      <c r="T15" s="492"/>
      <c r="U15" s="492"/>
      <c r="V15" s="493"/>
      <c r="W15" s="423" t="s">
        <v>137</v>
      </c>
      <c r="X15" s="424"/>
      <c r="Y15" s="424"/>
      <c r="Z15" s="424"/>
      <c r="AA15" s="424"/>
      <c r="AB15" s="414"/>
      <c r="AC15" s="458">
        <v>4243</v>
      </c>
      <c r="AD15" s="459"/>
      <c r="AE15" s="459"/>
      <c r="AF15" s="459"/>
      <c r="AG15" s="501"/>
      <c r="AH15" s="458">
        <v>4383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4176769</v>
      </c>
      <c r="BO15" s="371"/>
      <c r="BP15" s="371"/>
      <c r="BQ15" s="371"/>
      <c r="BR15" s="371"/>
      <c r="BS15" s="371"/>
      <c r="BT15" s="371"/>
      <c r="BU15" s="372"/>
      <c r="BV15" s="370">
        <v>4211581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29.5</v>
      </c>
      <c r="AD16" s="495"/>
      <c r="AE16" s="495"/>
      <c r="AF16" s="495"/>
      <c r="AG16" s="496"/>
      <c r="AH16" s="494">
        <v>29.6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5834522</v>
      </c>
      <c r="BO16" s="408"/>
      <c r="BP16" s="408"/>
      <c r="BQ16" s="408"/>
      <c r="BR16" s="408"/>
      <c r="BS16" s="408"/>
      <c r="BT16" s="408"/>
      <c r="BU16" s="409"/>
      <c r="BV16" s="407">
        <v>5621710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8949</v>
      </c>
      <c r="AD17" s="459"/>
      <c r="AE17" s="459"/>
      <c r="AF17" s="459"/>
      <c r="AG17" s="501"/>
      <c r="AH17" s="458">
        <v>8975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5261171</v>
      </c>
      <c r="BO17" s="408"/>
      <c r="BP17" s="408"/>
      <c r="BQ17" s="408"/>
      <c r="BR17" s="408"/>
      <c r="BS17" s="408"/>
      <c r="BT17" s="408"/>
      <c r="BU17" s="409"/>
      <c r="BV17" s="407">
        <v>5316088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70.87</v>
      </c>
      <c r="M18" s="531"/>
      <c r="N18" s="531"/>
      <c r="O18" s="531"/>
      <c r="P18" s="531"/>
      <c r="Q18" s="531"/>
      <c r="R18" s="532"/>
      <c r="S18" s="532"/>
      <c r="T18" s="532"/>
      <c r="U18" s="532"/>
      <c r="V18" s="533"/>
      <c r="W18" s="425"/>
      <c r="X18" s="426"/>
      <c r="Y18" s="426"/>
      <c r="Z18" s="426"/>
      <c r="AA18" s="426"/>
      <c r="AB18" s="417"/>
      <c r="AC18" s="534">
        <v>62.3</v>
      </c>
      <c r="AD18" s="535"/>
      <c r="AE18" s="535"/>
      <c r="AF18" s="535"/>
      <c r="AG18" s="536"/>
      <c r="AH18" s="534">
        <v>60.6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5956738</v>
      </c>
      <c r="BO18" s="408"/>
      <c r="BP18" s="408"/>
      <c r="BQ18" s="408"/>
      <c r="BR18" s="408"/>
      <c r="BS18" s="408"/>
      <c r="BT18" s="408"/>
      <c r="BU18" s="409"/>
      <c r="BV18" s="407">
        <v>5752951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412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8050826</v>
      </c>
      <c r="BO19" s="408"/>
      <c r="BP19" s="408"/>
      <c r="BQ19" s="408"/>
      <c r="BR19" s="408"/>
      <c r="BS19" s="408"/>
      <c r="BT19" s="408"/>
      <c r="BU19" s="409"/>
      <c r="BV19" s="407">
        <v>7923138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12205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7326559</v>
      </c>
      <c r="BO22" s="371"/>
      <c r="BP22" s="371"/>
      <c r="BQ22" s="371"/>
      <c r="BR22" s="371"/>
      <c r="BS22" s="371"/>
      <c r="BT22" s="371"/>
      <c r="BU22" s="372"/>
      <c r="BV22" s="370">
        <v>7870480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6514433</v>
      </c>
      <c r="BO23" s="408"/>
      <c r="BP23" s="408"/>
      <c r="BQ23" s="408"/>
      <c r="BR23" s="408"/>
      <c r="BS23" s="408"/>
      <c r="BT23" s="408"/>
      <c r="BU23" s="409"/>
      <c r="BV23" s="407">
        <v>6885964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7500</v>
      </c>
      <c r="R24" s="459"/>
      <c r="S24" s="459"/>
      <c r="T24" s="459"/>
      <c r="U24" s="459"/>
      <c r="V24" s="501"/>
      <c r="W24" s="553"/>
      <c r="X24" s="554"/>
      <c r="Y24" s="555"/>
      <c r="Z24" s="457" t="s">
        <v>162</v>
      </c>
      <c r="AA24" s="437"/>
      <c r="AB24" s="437"/>
      <c r="AC24" s="437"/>
      <c r="AD24" s="437"/>
      <c r="AE24" s="437"/>
      <c r="AF24" s="437"/>
      <c r="AG24" s="438"/>
      <c r="AH24" s="458">
        <v>179</v>
      </c>
      <c r="AI24" s="459"/>
      <c r="AJ24" s="459"/>
      <c r="AK24" s="459"/>
      <c r="AL24" s="501"/>
      <c r="AM24" s="458">
        <v>536821</v>
      </c>
      <c r="AN24" s="459"/>
      <c r="AO24" s="459"/>
      <c r="AP24" s="459"/>
      <c r="AQ24" s="459"/>
      <c r="AR24" s="501"/>
      <c r="AS24" s="458">
        <v>2999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2764045</v>
      </c>
      <c r="BO24" s="408"/>
      <c r="BP24" s="408"/>
      <c r="BQ24" s="408"/>
      <c r="BR24" s="408"/>
      <c r="BS24" s="408"/>
      <c r="BT24" s="408"/>
      <c r="BU24" s="409"/>
      <c r="BV24" s="407">
        <v>2978781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5890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1966500</v>
      </c>
      <c r="BO25" s="371"/>
      <c r="BP25" s="371"/>
      <c r="BQ25" s="371"/>
      <c r="BR25" s="371"/>
      <c r="BS25" s="371"/>
      <c r="BT25" s="371"/>
      <c r="BU25" s="372"/>
      <c r="BV25" s="370">
        <v>2273484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5460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3450</v>
      </c>
      <c r="R27" s="459"/>
      <c r="S27" s="459"/>
      <c r="T27" s="459"/>
      <c r="U27" s="459"/>
      <c r="V27" s="501"/>
      <c r="W27" s="553"/>
      <c r="X27" s="554"/>
      <c r="Y27" s="555"/>
      <c r="Z27" s="457" t="s">
        <v>172</v>
      </c>
      <c r="AA27" s="437"/>
      <c r="AB27" s="437"/>
      <c r="AC27" s="437"/>
      <c r="AD27" s="437"/>
      <c r="AE27" s="437"/>
      <c r="AF27" s="437"/>
      <c r="AG27" s="438"/>
      <c r="AH27" s="458">
        <v>3</v>
      </c>
      <c r="AI27" s="459"/>
      <c r="AJ27" s="459"/>
      <c r="AK27" s="459"/>
      <c r="AL27" s="501"/>
      <c r="AM27" s="458">
        <v>11406</v>
      </c>
      <c r="AN27" s="459"/>
      <c r="AO27" s="459"/>
      <c r="AP27" s="459"/>
      <c r="AQ27" s="459"/>
      <c r="AR27" s="501"/>
      <c r="AS27" s="458">
        <v>3802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2700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1309466</v>
      </c>
      <c r="BO28" s="371"/>
      <c r="BP28" s="371"/>
      <c r="BQ28" s="371"/>
      <c r="BR28" s="371"/>
      <c r="BS28" s="371"/>
      <c r="BT28" s="371"/>
      <c r="BU28" s="372"/>
      <c r="BV28" s="370">
        <v>1309408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11</v>
      </c>
      <c r="M29" s="459"/>
      <c r="N29" s="459"/>
      <c r="O29" s="459"/>
      <c r="P29" s="501"/>
      <c r="Q29" s="458">
        <v>2400</v>
      </c>
      <c r="R29" s="459"/>
      <c r="S29" s="459"/>
      <c r="T29" s="459"/>
      <c r="U29" s="459"/>
      <c r="V29" s="501"/>
      <c r="W29" s="556"/>
      <c r="X29" s="557"/>
      <c r="Y29" s="558"/>
      <c r="Z29" s="457" t="s">
        <v>178</v>
      </c>
      <c r="AA29" s="437"/>
      <c r="AB29" s="437"/>
      <c r="AC29" s="437"/>
      <c r="AD29" s="437"/>
      <c r="AE29" s="437"/>
      <c r="AF29" s="437"/>
      <c r="AG29" s="438"/>
      <c r="AH29" s="458">
        <v>182</v>
      </c>
      <c r="AI29" s="459"/>
      <c r="AJ29" s="459"/>
      <c r="AK29" s="459"/>
      <c r="AL29" s="501"/>
      <c r="AM29" s="458">
        <v>548227</v>
      </c>
      <c r="AN29" s="459"/>
      <c r="AO29" s="459"/>
      <c r="AP29" s="459"/>
      <c r="AQ29" s="459"/>
      <c r="AR29" s="501"/>
      <c r="AS29" s="458">
        <v>3012</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772231</v>
      </c>
      <c r="BO29" s="408"/>
      <c r="BP29" s="408"/>
      <c r="BQ29" s="408"/>
      <c r="BR29" s="408"/>
      <c r="BS29" s="408"/>
      <c r="BT29" s="408"/>
      <c r="BU29" s="409"/>
      <c r="BV29" s="407">
        <v>733963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4294949</v>
      </c>
      <c r="BO30" s="527"/>
      <c r="BP30" s="527"/>
      <c r="BQ30" s="527"/>
      <c r="BR30" s="527"/>
      <c r="BS30" s="527"/>
      <c r="BT30" s="527"/>
      <c r="BU30" s="528"/>
      <c r="BV30" s="526">
        <v>3804957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高根沢町国民健康保険特別会計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高根沢町水道事業会計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塩谷広域行政組合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高根沢町宝積寺駅西第一土地区画整理事業特別会計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高根沢町介護保険特別会計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高根沢町下水道事業会計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塩谷地方ふるさと市町村圏基金特別会計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高根沢町後期高齢者医療特別会計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栃木県市町村総合事務組合（一般会計）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栃木県市町村総合事務組合（特別会計）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栃木県後期高齢者医療広域連合（一般会計）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栃木県後期高齢者医療広域連合（特別会計）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SfEyoGHLIdkQGdXsV/bCfHfXsmHw5E+iiKJKxIEVnJHnFTukMZb2STh79+mQQi9DuZ3AAYdAn9MSIzIS9KkLOQ==" saltValue="lYN40pWpFhvhJTsvBKEwv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4362054</v>
      </c>
      <c r="S5" s="613"/>
      <c r="T5" s="613"/>
      <c r="U5" s="613"/>
      <c r="V5" s="613"/>
      <c r="W5" s="613"/>
      <c r="X5" s="613"/>
      <c r="Y5" s="614"/>
      <c r="Z5" s="615">
        <v>39.9</v>
      </c>
      <c r="AA5" s="615"/>
      <c r="AB5" s="615"/>
      <c r="AC5" s="615"/>
      <c r="AD5" s="616">
        <v>4361585</v>
      </c>
      <c r="AE5" s="616"/>
      <c r="AF5" s="616"/>
      <c r="AG5" s="616"/>
      <c r="AH5" s="616"/>
      <c r="AI5" s="616"/>
      <c r="AJ5" s="616"/>
      <c r="AK5" s="616"/>
      <c r="AL5" s="617">
        <v>61.7</v>
      </c>
      <c r="AM5" s="618"/>
      <c r="AN5" s="618"/>
      <c r="AO5" s="619"/>
      <c r="AP5" s="609" t="s">
        <v>217</v>
      </c>
      <c r="AQ5" s="610"/>
      <c r="AR5" s="610"/>
      <c r="AS5" s="610"/>
      <c r="AT5" s="610"/>
      <c r="AU5" s="610"/>
      <c r="AV5" s="610"/>
      <c r="AW5" s="610"/>
      <c r="AX5" s="610"/>
      <c r="AY5" s="610"/>
      <c r="AZ5" s="610"/>
      <c r="BA5" s="610"/>
      <c r="BB5" s="610"/>
      <c r="BC5" s="610"/>
      <c r="BD5" s="610"/>
      <c r="BE5" s="610"/>
      <c r="BF5" s="611"/>
      <c r="BG5" s="623">
        <v>4350484</v>
      </c>
      <c r="BH5" s="624"/>
      <c r="BI5" s="624"/>
      <c r="BJ5" s="624"/>
      <c r="BK5" s="624"/>
      <c r="BL5" s="624"/>
      <c r="BM5" s="624"/>
      <c r="BN5" s="625"/>
      <c r="BO5" s="626">
        <v>99.7</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144407</v>
      </c>
      <c r="S6" s="624"/>
      <c r="T6" s="624"/>
      <c r="U6" s="624"/>
      <c r="V6" s="624"/>
      <c r="W6" s="624"/>
      <c r="X6" s="624"/>
      <c r="Y6" s="625"/>
      <c r="Z6" s="626">
        <v>1.3</v>
      </c>
      <c r="AA6" s="626"/>
      <c r="AB6" s="626"/>
      <c r="AC6" s="626"/>
      <c r="AD6" s="627">
        <v>144407</v>
      </c>
      <c r="AE6" s="627"/>
      <c r="AF6" s="627"/>
      <c r="AG6" s="627"/>
      <c r="AH6" s="627"/>
      <c r="AI6" s="627"/>
      <c r="AJ6" s="627"/>
      <c r="AK6" s="627"/>
      <c r="AL6" s="628">
        <v>2</v>
      </c>
      <c r="AM6" s="629"/>
      <c r="AN6" s="629"/>
      <c r="AO6" s="630"/>
      <c r="AP6" s="620" t="s">
        <v>222</v>
      </c>
      <c r="AQ6" s="621"/>
      <c r="AR6" s="621"/>
      <c r="AS6" s="621"/>
      <c r="AT6" s="621"/>
      <c r="AU6" s="621"/>
      <c r="AV6" s="621"/>
      <c r="AW6" s="621"/>
      <c r="AX6" s="621"/>
      <c r="AY6" s="621"/>
      <c r="AZ6" s="621"/>
      <c r="BA6" s="621"/>
      <c r="BB6" s="621"/>
      <c r="BC6" s="621"/>
      <c r="BD6" s="621"/>
      <c r="BE6" s="621"/>
      <c r="BF6" s="622"/>
      <c r="BG6" s="623">
        <v>4350484</v>
      </c>
      <c r="BH6" s="624"/>
      <c r="BI6" s="624"/>
      <c r="BJ6" s="624"/>
      <c r="BK6" s="624"/>
      <c r="BL6" s="624"/>
      <c r="BM6" s="624"/>
      <c r="BN6" s="625"/>
      <c r="BO6" s="626">
        <v>99.7</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91792</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91792</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1124</v>
      </c>
      <c r="S7" s="624"/>
      <c r="T7" s="624"/>
      <c r="U7" s="624"/>
      <c r="V7" s="624"/>
      <c r="W7" s="624"/>
      <c r="X7" s="624"/>
      <c r="Y7" s="625"/>
      <c r="Z7" s="626">
        <v>0</v>
      </c>
      <c r="AA7" s="626"/>
      <c r="AB7" s="626"/>
      <c r="AC7" s="626"/>
      <c r="AD7" s="627">
        <v>1124</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2024604</v>
      </c>
      <c r="BH7" s="624"/>
      <c r="BI7" s="624"/>
      <c r="BJ7" s="624"/>
      <c r="BK7" s="624"/>
      <c r="BL7" s="624"/>
      <c r="BM7" s="624"/>
      <c r="BN7" s="625"/>
      <c r="BO7" s="626">
        <v>46.4</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1609833</v>
      </c>
      <c r="CS7" s="624"/>
      <c r="CT7" s="624"/>
      <c r="CU7" s="624"/>
      <c r="CV7" s="624"/>
      <c r="CW7" s="624"/>
      <c r="CX7" s="624"/>
      <c r="CY7" s="625"/>
      <c r="CZ7" s="626">
        <v>15.3</v>
      </c>
      <c r="DA7" s="626"/>
      <c r="DB7" s="626"/>
      <c r="DC7" s="626"/>
      <c r="DD7" s="632">
        <v>27693</v>
      </c>
      <c r="DE7" s="624"/>
      <c r="DF7" s="624"/>
      <c r="DG7" s="624"/>
      <c r="DH7" s="624"/>
      <c r="DI7" s="624"/>
      <c r="DJ7" s="624"/>
      <c r="DK7" s="624"/>
      <c r="DL7" s="624"/>
      <c r="DM7" s="624"/>
      <c r="DN7" s="624"/>
      <c r="DO7" s="624"/>
      <c r="DP7" s="625"/>
      <c r="DQ7" s="632">
        <v>1505124</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26085</v>
      </c>
      <c r="S8" s="624"/>
      <c r="T8" s="624"/>
      <c r="U8" s="624"/>
      <c r="V8" s="624"/>
      <c r="W8" s="624"/>
      <c r="X8" s="624"/>
      <c r="Y8" s="625"/>
      <c r="Z8" s="626">
        <v>0.2</v>
      </c>
      <c r="AA8" s="626"/>
      <c r="AB8" s="626"/>
      <c r="AC8" s="626"/>
      <c r="AD8" s="627">
        <v>26085</v>
      </c>
      <c r="AE8" s="627"/>
      <c r="AF8" s="627"/>
      <c r="AG8" s="627"/>
      <c r="AH8" s="627"/>
      <c r="AI8" s="627"/>
      <c r="AJ8" s="627"/>
      <c r="AK8" s="627"/>
      <c r="AL8" s="628">
        <v>0.4</v>
      </c>
      <c r="AM8" s="629"/>
      <c r="AN8" s="629"/>
      <c r="AO8" s="630"/>
      <c r="AP8" s="620" t="s">
        <v>228</v>
      </c>
      <c r="AQ8" s="621"/>
      <c r="AR8" s="621"/>
      <c r="AS8" s="621"/>
      <c r="AT8" s="621"/>
      <c r="AU8" s="621"/>
      <c r="AV8" s="621"/>
      <c r="AW8" s="621"/>
      <c r="AX8" s="621"/>
      <c r="AY8" s="621"/>
      <c r="AZ8" s="621"/>
      <c r="BA8" s="621"/>
      <c r="BB8" s="621"/>
      <c r="BC8" s="621"/>
      <c r="BD8" s="621"/>
      <c r="BE8" s="621"/>
      <c r="BF8" s="622"/>
      <c r="BG8" s="623">
        <v>56844</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4215127</v>
      </c>
      <c r="CS8" s="624"/>
      <c r="CT8" s="624"/>
      <c r="CU8" s="624"/>
      <c r="CV8" s="624"/>
      <c r="CW8" s="624"/>
      <c r="CX8" s="624"/>
      <c r="CY8" s="625"/>
      <c r="CZ8" s="626">
        <v>40.1</v>
      </c>
      <c r="DA8" s="626"/>
      <c r="DB8" s="626"/>
      <c r="DC8" s="626"/>
      <c r="DD8" s="632">
        <v>222519</v>
      </c>
      <c r="DE8" s="624"/>
      <c r="DF8" s="624"/>
      <c r="DG8" s="624"/>
      <c r="DH8" s="624"/>
      <c r="DI8" s="624"/>
      <c r="DJ8" s="624"/>
      <c r="DK8" s="624"/>
      <c r="DL8" s="624"/>
      <c r="DM8" s="624"/>
      <c r="DN8" s="624"/>
      <c r="DO8" s="624"/>
      <c r="DP8" s="625"/>
      <c r="DQ8" s="632">
        <v>2091345</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30166</v>
      </c>
      <c r="S9" s="624"/>
      <c r="T9" s="624"/>
      <c r="U9" s="624"/>
      <c r="V9" s="624"/>
      <c r="W9" s="624"/>
      <c r="X9" s="624"/>
      <c r="Y9" s="625"/>
      <c r="Z9" s="626">
        <v>0.3</v>
      </c>
      <c r="AA9" s="626"/>
      <c r="AB9" s="626"/>
      <c r="AC9" s="626"/>
      <c r="AD9" s="627">
        <v>30166</v>
      </c>
      <c r="AE9" s="627"/>
      <c r="AF9" s="627"/>
      <c r="AG9" s="627"/>
      <c r="AH9" s="627"/>
      <c r="AI9" s="627"/>
      <c r="AJ9" s="627"/>
      <c r="AK9" s="627"/>
      <c r="AL9" s="628">
        <v>0.4</v>
      </c>
      <c r="AM9" s="629"/>
      <c r="AN9" s="629"/>
      <c r="AO9" s="630"/>
      <c r="AP9" s="620" t="s">
        <v>231</v>
      </c>
      <c r="AQ9" s="621"/>
      <c r="AR9" s="621"/>
      <c r="AS9" s="621"/>
      <c r="AT9" s="621"/>
      <c r="AU9" s="621"/>
      <c r="AV9" s="621"/>
      <c r="AW9" s="621"/>
      <c r="AX9" s="621"/>
      <c r="AY9" s="621"/>
      <c r="AZ9" s="621"/>
      <c r="BA9" s="621"/>
      <c r="BB9" s="621"/>
      <c r="BC9" s="621"/>
      <c r="BD9" s="621"/>
      <c r="BE9" s="621"/>
      <c r="BF9" s="622"/>
      <c r="BG9" s="623">
        <v>1788738</v>
      </c>
      <c r="BH9" s="624"/>
      <c r="BI9" s="624"/>
      <c r="BJ9" s="624"/>
      <c r="BK9" s="624"/>
      <c r="BL9" s="624"/>
      <c r="BM9" s="624"/>
      <c r="BN9" s="625"/>
      <c r="BO9" s="626">
        <v>41</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802305</v>
      </c>
      <c r="CS9" s="624"/>
      <c r="CT9" s="624"/>
      <c r="CU9" s="624"/>
      <c r="CV9" s="624"/>
      <c r="CW9" s="624"/>
      <c r="CX9" s="624"/>
      <c r="CY9" s="625"/>
      <c r="CZ9" s="626">
        <v>7.6</v>
      </c>
      <c r="DA9" s="626"/>
      <c r="DB9" s="626"/>
      <c r="DC9" s="626"/>
      <c r="DD9" s="632">
        <v>22397</v>
      </c>
      <c r="DE9" s="624"/>
      <c r="DF9" s="624"/>
      <c r="DG9" s="624"/>
      <c r="DH9" s="624"/>
      <c r="DI9" s="624"/>
      <c r="DJ9" s="624"/>
      <c r="DK9" s="624"/>
      <c r="DL9" s="624"/>
      <c r="DM9" s="624"/>
      <c r="DN9" s="624"/>
      <c r="DO9" s="624"/>
      <c r="DP9" s="625"/>
      <c r="DQ9" s="632">
        <v>648493</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89043</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704937</v>
      </c>
      <c r="S11" s="624"/>
      <c r="T11" s="624"/>
      <c r="U11" s="624"/>
      <c r="V11" s="624"/>
      <c r="W11" s="624"/>
      <c r="X11" s="624"/>
      <c r="Y11" s="625"/>
      <c r="Z11" s="628">
        <v>6.5</v>
      </c>
      <c r="AA11" s="629"/>
      <c r="AB11" s="629"/>
      <c r="AC11" s="635"/>
      <c r="AD11" s="632">
        <v>704937</v>
      </c>
      <c r="AE11" s="624"/>
      <c r="AF11" s="624"/>
      <c r="AG11" s="624"/>
      <c r="AH11" s="624"/>
      <c r="AI11" s="624"/>
      <c r="AJ11" s="624"/>
      <c r="AK11" s="625"/>
      <c r="AL11" s="628">
        <v>10</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89979</v>
      </c>
      <c r="BH11" s="624"/>
      <c r="BI11" s="624"/>
      <c r="BJ11" s="624"/>
      <c r="BK11" s="624"/>
      <c r="BL11" s="624"/>
      <c r="BM11" s="624"/>
      <c r="BN11" s="625"/>
      <c r="BO11" s="626">
        <v>2.1</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364258</v>
      </c>
      <c r="CS11" s="624"/>
      <c r="CT11" s="624"/>
      <c r="CU11" s="624"/>
      <c r="CV11" s="624"/>
      <c r="CW11" s="624"/>
      <c r="CX11" s="624"/>
      <c r="CY11" s="625"/>
      <c r="CZ11" s="626">
        <v>3.5</v>
      </c>
      <c r="DA11" s="626"/>
      <c r="DB11" s="626"/>
      <c r="DC11" s="626"/>
      <c r="DD11" s="632">
        <v>36873</v>
      </c>
      <c r="DE11" s="624"/>
      <c r="DF11" s="624"/>
      <c r="DG11" s="624"/>
      <c r="DH11" s="624"/>
      <c r="DI11" s="624"/>
      <c r="DJ11" s="624"/>
      <c r="DK11" s="624"/>
      <c r="DL11" s="624"/>
      <c r="DM11" s="624"/>
      <c r="DN11" s="624"/>
      <c r="DO11" s="624"/>
      <c r="DP11" s="625"/>
      <c r="DQ11" s="632">
        <v>305257</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v>28530</v>
      </c>
      <c r="S12" s="624"/>
      <c r="T12" s="624"/>
      <c r="U12" s="624"/>
      <c r="V12" s="624"/>
      <c r="W12" s="624"/>
      <c r="X12" s="624"/>
      <c r="Y12" s="625"/>
      <c r="Z12" s="626">
        <v>0.3</v>
      </c>
      <c r="AA12" s="626"/>
      <c r="AB12" s="626"/>
      <c r="AC12" s="626"/>
      <c r="AD12" s="627">
        <v>28530</v>
      </c>
      <c r="AE12" s="627"/>
      <c r="AF12" s="627"/>
      <c r="AG12" s="627"/>
      <c r="AH12" s="627"/>
      <c r="AI12" s="627"/>
      <c r="AJ12" s="627"/>
      <c r="AK12" s="627"/>
      <c r="AL12" s="628">
        <v>0.4</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2018619</v>
      </c>
      <c r="BH12" s="624"/>
      <c r="BI12" s="624"/>
      <c r="BJ12" s="624"/>
      <c r="BK12" s="624"/>
      <c r="BL12" s="624"/>
      <c r="BM12" s="624"/>
      <c r="BN12" s="625"/>
      <c r="BO12" s="626">
        <v>46.3</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431208</v>
      </c>
      <c r="CS12" s="624"/>
      <c r="CT12" s="624"/>
      <c r="CU12" s="624"/>
      <c r="CV12" s="624"/>
      <c r="CW12" s="624"/>
      <c r="CX12" s="624"/>
      <c r="CY12" s="625"/>
      <c r="CZ12" s="626">
        <v>4.0999999999999996</v>
      </c>
      <c r="DA12" s="626"/>
      <c r="DB12" s="626"/>
      <c r="DC12" s="626"/>
      <c r="DD12" s="632">
        <v>81558</v>
      </c>
      <c r="DE12" s="624"/>
      <c r="DF12" s="624"/>
      <c r="DG12" s="624"/>
      <c r="DH12" s="624"/>
      <c r="DI12" s="624"/>
      <c r="DJ12" s="624"/>
      <c r="DK12" s="624"/>
      <c r="DL12" s="624"/>
      <c r="DM12" s="624"/>
      <c r="DN12" s="624"/>
      <c r="DO12" s="624"/>
      <c r="DP12" s="625"/>
      <c r="DQ12" s="632">
        <v>226830</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2008908</v>
      </c>
      <c r="BH13" s="624"/>
      <c r="BI13" s="624"/>
      <c r="BJ13" s="624"/>
      <c r="BK13" s="624"/>
      <c r="BL13" s="624"/>
      <c r="BM13" s="624"/>
      <c r="BN13" s="625"/>
      <c r="BO13" s="626">
        <v>46.1</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732417</v>
      </c>
      <c r="CS13" s="624"/>
      <c r="CT13" s="624"/>
      <c r="CU13" s="624"/>
      <c r="CV13" s="624"/>
      <c r="CW13" s="624"/>
      <c r="CX13" s="624"/>
      <c r="CY13" s="625"/>
      <c r="CZ13" s="626">
        <v>7</v>
      </c>
      <c r="DA13" s="626"/>
      <c r="DB13" s="626"/>
      <c r="DC13" s="626"/>
      <c r="DD13" s="632">
        <v>218660</v>
      </c>
      <c r="DE13" s="624"/>
      <c r="DF13" s="624"/>
      <c r="DG13" s="624"/>
      <c r="DH13" s="624"/>
      <c r="DI13" s="624"/>
      <c r="DJ13" s="624"/>
      <c r="DK13" s="624"/>
      <c r="DL13" s="624"/>
      <c r="DM13" s="624"/>
      <c r="DN13" s="624"/>
      <c r="DO13" s="624"/>
      <c r="DP13" s="625"/>
      <c r="DQ13" s="632">
        <v>578144</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1164</v>
      </c>
      <c r="S14" s="624"/>
      <c r="T14" s="624"/>
      <c r="U14" s="624"/>
      <c r="V14" s="624"/>
      <c r="W14" s="624"/>
      <c r="X14" s="624"/>
      <c r="Y14" s="625"/>
      <c r="Z14" s="626">
        <v>0</v>
      </c>
      <c r="AA14" s="626"/>
      <c r="AB14" s="626"/>
      <c r="AC14" s="626"/>
      <c r="AD14" s="627">
        <v>1164</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102222</v>
      </c>
      <c r="BH14" s="624"/>
      <c r="BI14" s="624"/>
      <c r="BJ14" s="624"/>
      <c r="BK14" s="624"/>
      <c r="BL14" s="624"/>
      <c r="BM14" s="624"/>
      <c r="BN14" s="625"/>
      <c r="BO14" s="626">
        <v>2.2999999999999998</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515753</v>
      </c>
      <c r="CS14" s="624"/>
      <c r="CT14" s="624"/>
      <c r="CU14" s="624"/>
      <c r="CV14" s="624"/>
      <c r="CW14" s="624"/>
      <c r="CX14" s="624"/>
      <c r="CY14" s="625"/>
      <c r="CZ14" s="626">
        <v>4.9000000000000004</v>
      </c>
      <c r="DA14" s="626"/>
      <c r="DB14" s="626"/>
      <c r="DC14" s="626"/>
      <c r="DD14" s="632">
        <v>6039</v>
      </c>
      <c r="DE14" s="624"/>
      <c r="DF14" s="624"/>
      <c r="DG14" s="624"/>
      <c r="DH14" s="624"/>
      <c r="DI14" s="624"/>
      <c r="DJ14" s="624"/>
      <c r="DK14" s="624"/>
      <c r="DL14" s="624"/>
      <c r="DM14" s="624"/>
      <c r="DN14" s="624"/>
      <c r="DO14" s="624"/>
      <c r="DP14" s="625"/>
      <c r="DQ14" s="632">
        <v>514887</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205039</v>
      </c>
      <c r="BH15" s="624"/>
      <c r="BI15" s="624"/>
      <c r="BJ15" s="624"/>
      <c r="BK15" s="624"/>
      <c r="BL15" s="624"/>
      <c r="BM15" s="624"/>
      <c r="BN15" s="625"/>
      <c r="BO15" s="626">
        <v>4.7</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1053705</v>
      </c>
      <c r="CS15" s="624"/>
      <c r="CT15" s="624"/>
      <c r="CU15" s="624"/>
      <c r="CV15" s="624"/>
      <c r="CW15" s="624"/>
      <c r="CX15" s="624"/>
      <c r="CY15" s="625"/>
      <c r="CZ15" s="626">
        <v>10</v>
      </c>
      <c r="DA15" s="626"/>
      <c r="DB15" s="626"/>
      <c r="DC15" s="626"/>
      <c r="DD15" s="632">
        <v>27249</v>
      </c>
      <c r="DE15" s="624"/>
      <c r="DF15" s="624"/>
      <c r="DG15" s="624"/>
      <c r="DH15" s="624"/>
      <c r="DI15" s="624"/>
      <c r="DJ15" s="624"/>
      <c r="DK15" s="624"/>
      <c r="DL15" s="624"/>
      <c r="DM15" s="624"/>
      <c r="DN15" s="624"/>
      <c r="DO15" s="624"/>
      <c r="DP15" s="625"/>
      <c r="DQ15" s="632">
        <v>985938</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18183</v>
      </c>
      <c r="S16" s="624"/>
      <c r="T16" s="624"/>
      <c r="U16" s="624"/>
      <c r="V16" s="624"/>
      <c r="W16" s="624"/>
      <c r="X16" s="624"/>
      <c r="Y16" s="625"/>
      <c r="Z16" s="626">
        <v>0.2</v>
      </c>
      <c r="AA16" s="626"/>
      <c r="AB16" s="626"/>
      <c r="AC16" s="626"/>
      <c r="AD16" s="627">
        <v>18183</v>
      </c>
      <c r="AE16" s="627"/>
      <c r="AF16" s="627"/>
      <c r="AG16" s="627"/>
      <c r="AH16" s="627"/>
      <c r="AI16" s="627"/>
      <c r="AJ16" s="627"/>
      <c r="AK16" s="627"/>
      <c r="AL16" s="628">
        <v>0.3</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49907</v>
      </c>
      <c r="S17" s="624"/>
      <c r="T17" s="624"/>
      <c r="U17" s="624"/>
      <c r="V17" s="624"/>
      <c r="W17" s="624"/>
      <c r="X17" s="624"/>
      <c r="Y17" s="625"/>
      <c r="Z17" s="626">
        <v>0.5</v>
      </c>
      <c r="AA17" s="626"/>
      <c r="AB17" s="626"/>
      <c r="AC17" s="626"/>
      <c r="AD17" s="627">
        <v>49907</v>
      </c>
      <c r="AE17" s="627"/>
      <c r="AF17" s="627"/>
      <c r="AG17" s="627"/>
      <c r="AH17" s="627"/>
      <c r="AI17" s="627"/>
      <c r="AJ17" s="627"/>
      <c r="AK17" s="627"/>
      <c r="AL17" s="628">
        <v>0.7</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701257</v>
      </c>
      <c r="CS17" s="624"/>
      <c r="CT17" s="624"/>
      <c r="CU17" s="624"/>
      <c r="CV17" s="624"/>
      <c r="CW17" s="624"/>
      <c r="CX17" s="624"/>
      <c r="CY17" s="625"/>
      <c r="CZ17" s="626">
        <v>6.7</v>
      </c>
      <c r="DA17" s="626"/>
      <c r="DB17" s="626"/>
      <c r="DC17" s="626"/>
      <c r="DD17" s="632" t="s">
        <v>122</v>
      </c>
      <c r="DE17" s="624"/>
      <c r="DF17" s="624"/>
      <c r="DG17" s="624"/>
      <c r="DH17" s="624"/>
      <c r="DI17" s="624"/>
      <c r="DJ17" s="624"/>
      <c r="DK17" s="624"/>
      <c r="DL17" s="624"/>
      <c r="DM17" s="624"/>
      <c r="DN17" s="624"/>
      <c r="DO17" s="624"/>
      <c r="DP17" s="625"/>
      <c r="DQ17" s="632">
        <v>694440</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29739</v>
      </c>
      <c r="S18" s="624"/>
      <c r="T18" s="624"/>
      <c r="U18" s="624"/>
      <c r="V18" s="624"/>
      <c r="W18" s="624"/>
      <c r="X18" s="624"/>
      <c r="Y18" s="625"/>
      <c r="Z18" s="626">
        <v>0.3</v>
      </c>
      <c r="AA18" s="626"/>
      <c r="AB18" s="626"/>
      <c r="AC18" s="626"/>
      <c r="AD18" s="627">
        <v>29739</v>
      </c>
      <c r="AE18" s="627"/>
      <c r="AF18" s="627"/>
      <c r="AG18" s="627"/>
      <c r="AH18" s="627"/>
      <c r="AI18" s="627"/>
      <c r="AJ18" s="627"/>
      <c r="AK18" s="627"/>
      <c r="AL18" s="628">
        <v>0.4</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29052</v>
      </c>
      <c r="S19" s="624"/>
      <c r="T19" s="624"/>
      <c r="U19" s="624"/>
      <c r="V19" s="624"/>
      <c r="W19" s="624"/>
      <c r="X19" s="624"/>
      <c r="Y19" s="625"/>
      <c r="Z19" s="626">
        <v>0.3</v>
      </c>
      <c r="AA19" s="626"/>
      <c r="AB19" s="626"/>
      <c r="AC19" s="626"/>
      <c r="AD19" s="627">
        <v>29052</v>
      </c>
      <c r="AE19" s="627"/>
      <c r="AF19" s="627"/>
      <c r="AG19" s="627"/>
      <c r="AH19" s="627"/>
      <c r="AI19" s="627"/>
      <c r="AJ19" s="627"/>
      <c r="AK19" s="627"/>
      <c r="AL19" s="628">
        <v>0.4</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11570</v>
      </c>
      <c r="BH19" s="624"/>
      <c r="BI19" s="624"/>
      <c r="BJ19" s="624"/>
      <c r="BK19" s="624"/>
      <c r="BL19" s="624"/>
      <c r="BM19" s="624"/>
      <c r="BN19" s="625"/>
      <c r="BO19" s="626">
        <v>0.3</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687</v>
      </c>
      <c r="S20" s="624"/>
      <c r="T20" s="624"/>
      <c r="U20" s="624"/>
      <c r="V20" s="624"/>
      <c r="W20" s="624"/>
      <c r="X20" s="624"/>
      <c r="Y20" s="625"/>
      <c r="Z20" s="626">
        <v>0</v>
      </c>
      <c r="AA20" s="626"/>
      <c r="AB20" s="626"/>
      <c r="AC20" s="626"/>
      <c r="AD20" s="627">
        <v>687</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11570</v>
      </c>
      <c r="BH20" s="624"/>
      <c r="BI20" s="624"/>
      <c r="BJ20" s="624"/>
      <c r="BK20" s="624"/>
      <c r="BL20" s="624"/>
      <c r="BM20" s="624"/>
      <c r="BN20" s="625"/>
      <c r="BO20" s="626">
        <v>0.3</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10517655</v>
      </c>
      <c r="CS20" s="624"/>
      <c r="CT20" s="624"/>
      <c r="CU20" s="624"/>
      <c r="CV20" s="624"/>
      <c r="CW20" s="624"/>
      <c r="CX20" s="624"/>
      <c r="CY20" s="625"/>
      <c r="CZ20" s="626">
        <v>100</v>
      </c>
      <c r="DA20" s="626"/>
      <c r="DB20" s="626"/>
      <c r="DC20" s="626"/>
      <c r="DD20" s="632">
        <v>642988</v>
      </c>
      <c r="DE20" s="624"/>
      <c r="DF20" s="624"/>
      <c r="DG20" s="624"/>
      <c r="DH20" s="624"/>
      <c r="DI20" s="624"/>
      <c r="DJ20" s="624"/>
      <c r="DK20" s="624"/>
      <c r="DL20" s="624"/>
      <c r="DM20" s="624"/>
      <c r="DN20" s="624"/>
      <c r="DO20" s="624"/>
      <c r="DP20" s="625"/>
      <c r="DQ20" s="632">
        <v>7642250</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1794566</v>
      </c>
      <c r="S21" s="624"/>
      <c r="T21" s="624"/>
      <c r="U21" s="624"/>
      <c r="V21" s="624"/>
      <c r="W21" s="624"/>
      <c r="X21" s="624"/>
      <c r="Y21" s="625"/>
      <c r="Z21" s="626">
        <v>16.399999999999999</v>
      </c>
      <c r="AA21" s="626"/>
      <c r="AB21" s="626"/>
      <c r="AC21" s="626"/>
      <c r="AD21" s="627">
        <v>1657753</v>
      </c>
      <c r="AE21" s="627"/>
      <c r="AF21" s="627"/>
      <c r="AG21" s="627"/>
      <c r="AH21" s="627"/>
      <c r="AI21" s="627"/>
      <c r="AJ21" s="627"/>
      <c r="AK21" s="627"/>
      <c r="AL21" s="628">
        <v>23.4</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11101</v>
      </c>
      <c r="BH21" s="624"/>
      <c r="BI21" s="624"/>
      <c r="BJ21" s="624"/>
      <c r="BK21" s="624"/>
      <c r="BL21" s="624"/>
      <c r="BM21" s="624"/>
      <c r="BN21" s="625"/>
      <c r="BO21" s="626">
        <v>0.3</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1657753</v>
      </c>
      <c r="S22" s="624"/>
      <c r="T22" s="624"/>
      <c r="U22" s="624"/>
      <c r="V22" s="624"/>
      <c r="W22" s="624"/>
      <c r="X22" s="624"/>
      <c r="Y22" s="625"/>
      <c r="Z22" s="626">
        <v>15.2</v>
      </c>
      <c r="AA22" s="626"/>
      <c r="AB22" s="626"/>
      <c r="AC22" s="626"/>
      <c r="AD22" s="627">
        <v>1657753</v>
      </c>
      <c r="AE22" s="627"/>
      <c r="AF22" s="627"/>
      <c r="AG22" s="627"/>
      <c r="AH22" s="627"/>
      <c r="AI22" s="627"/>
      <c r="AJ22" s="627"/>
      <c r="AK22" s="627"/>
      <c r="AL22" s="628">
        <v>23.4</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136530</v>
      </c>
      <c r="S23" s="624"/>
      <c r="T23" s="624"/>
      <c r="U23" s="624"/>
      <c r="V23" s="624"/>
      <c r="W23" s="624"/>
      <c r="X23" s="624"/>
      <c r="Y23" s="625"/>
      <c r="Z23" s="626">
        <v>1.2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469</v>
      </c>
      <c r="BH23" s="624"/>
      <c r="BI23" s="624"/>
      <c r="BJ23" s="624"/>
      <c r="BK23" s="624"/>
      <c r="BL23" s="624"/>
      <c r="BM23" s="624"/>
      <c r="BN23" s="625"/>
      <c r="BO23" s="626">
        <v>0</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v>283</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4200198</v>
      </c>
      <c r="CS24" s="613"/>
      <c r="CT24" s="613"/>
      <c r="CU24" s="613"/>
      <c r="CV24" s="613"/>
      <c r="CW24" s="613"/>
      <c r="CX24" s="613"/>
      <c r="CY24" s="614"/>
      <c r="CZ24" s="617">
        <v>39.9</v>
      </c>
      <c r="DA24" s="618"/>
      <c r="DB24" s="618"/>
      <c r="DC24" s="634"/>
      <c r="DD24" s="655">
        <v>2977491</v>
      </c>
      <c r="DE24" s="613"/>
      <c r="DF24" s="613"/>
      <c r="DG24" s="613"/>
      <c r="DH24" s="613"/>
      <c r="DI24" s="613"/>
      <c r="DJ24" s="613"/>
      <c r="DK24" s="614"/>
      <c r="DL24" s="655">
        <v>2824392</v>
      </c>
      <c r="DM24" s="613"/>
      <c r="DN24" s="613"/>
      <c r="DO24" s="613"/>
      <c r="DP24" s="613"/>
      <c r="DQ24" s="613"/>
      <c r="DR24" s="613"/>
      <c r="DS24" s="613"/>
      <c r="DT24" s="613"/>
      <c r="DU24" s="613"/>
      <c r="DV24" s="614"/>
      <c r="DW24" s="617">
        <v>39.5</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7190862</v>
      </c>
      <c r="S25" s="624"/>
      <c r="T25" s="624"/>
      <c r="U25" s="624"/>
      <c r="V25" s="624"/>
      <c r="W25" s="624"/>
      <c r="X25" s="624"/>
      <c r="Y25" s="625"/>
      <c r="Z25" s="626">
        <v>65.8</v>
      </c>
      <c r="AA25" s="626"/>
      <c r="AB25" s="626"/>
      <c r="AC25" s="626"/>
      <c r="AD25" s="627">
        <v>7053580</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1715912</v>
      </c>
      <c r="CS25" s="656"/>
      <c r="CT25" s="656"/>
      <c r="CU25" s="656"/>
      <c r="CV25" s="656"/>
      <c r="CW25" s="656"/>
      <c r="CX25" s="656"/>
      <c r="CY25" s="657"/>
      <c r="CZ25" s="628">
        <v>16.3</v>
      </c>
      <c r="DA25" s="653"/>
      <c r="DB25" s="653"/>
      <c r="DC25" s="658"/>
      <c r="DD25" s="632">
        <v>1604571</v>
      </c>
      <c r="DE25" s="656"/>
      <c r="DF25" s="656"/>
      <c r="DG25" s="656"/>
      <c r="DH25" s="656"/>
      <c r="DI25" s="656"/>
      <c r="DJ25" s="656"/>
      <c r="DK25" s="657"/>
      <c r="DL25" s="632">
        <v>1598408</v>
      </c>
      <c r="DM25" s="656"/>
      <c r="DN25" s="656"/>
      <c r="DO25" s="656"/>
      <c r="DP25" s="656"/>
      <c r="DQ25" s="656"/>
      <c r="DR25" s="656"/>
      <c r="DS25" s="656"/>
      <c r="DT25" s="656"/>
      <c r="DU25" s="656"/>
      <c r="DV25" s="657"/>
      <c r="DW25" s="628">
        <v>22.3</v>
      </c>
      <c r="DX25" s="653"/>
      <c r="DY25" s="653"/>
      <c r="DZ25" s="653"/>
      <c r="EA25" s="653"/>
      <c r="EB25" s="653"/>
      <c r="EC25" s="654"/>
    </row>
    <row r="26" spans="2:133" ht="11.25" customHeight="1" x14ac:dyDescent="0.2">
      <c r="B26" s="620" t="s">
        <v>284</v>
      </c>
      <c r="C26" s="621"/>
      <c r="D26" s="621"/>
      <c r="E26" s="621"/>
      <c r="F26" s="621"/>
      <c r="G26" s="621"/>
      <c r="H26" s="621"/>
      <c r="I26" s="621"/>
      <c r="J26" s="621"/>
      <c r="K26" s="621"/>
      <c r="L26" s="621"/>
      <c r="M26" s="621"/>
      <c r="N26" s="621"/>
      <c r="O26" s="621"/>
      <c r="P26" s="621"/>
      <c r="Q26" s="622"/>
      <c r="R26" s="623">
        <v>3809</v>
      </c>
      <c r="S26" s="624"/>
      <c r="T26" s="624"/>
      <c r="U26" s="624"/>
      <c r="V26" s="624"/>
      <c r="W26" s="624"/>
      <c r="X26" s="624"/>
      <c r="Y26" s="625"/>
      <c r="Z26" s="626">
        <v>0</v>
      </c>
      <c r="AA26" s="626"/>
      <c r="AB26" s="626"/>
      <c r="AC26" s="626"/>
      <c r="AD26" s="627">
        <v>3809</v>
      </c>
      <c r="AE26" s="627"/>
      <c r="AF26" s="627"/>
      <c r="AG26" s="627"/>
      <c r="AH26" s="627"/>
      <c r="AI26" s="627"/>
      <c r="AJ26" s="627"/>
      <c r="AK26" s="627"/>
      <c r="AL26" s="628">
        <v>0.1</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1105169</v>
      </c>
      <c r="CS26" s="624"/>
      <c r="CT26" s="624"/>
      <c r="CU26" s="624"/>
      <c r="CV26" s="624"/>
      <c r="CW26" s="624"/>
      <c r="CX26" s="624"/>
      <c r="CY26" s="625"/>
      <c r="CZ26" s="628">
        <v>10.5</v>
      </c>
      <c r="DA26" s="653"/>
      <c r="DB26" s="653"/>
      <c r="DC26" s="658"/>
      <c r="DD26" s="632">
        <v>1010005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287</v>
      </c>
      <c r="C27" s="621"/>
      <c r="D27" s="621"/>
      <c r="E27" s="621"/>
      <c r="F27" s="621"/>
      <c r="G27" s="621"/>
      <c r="H27" s="621"/>
      <c r="I27" s="621"/>
      <c r="J27" s="621"/>
      <c r="K27" s="621"/>
      <c r="L27" s="621"/>
      <c r="M27" s="621"/>
      <c r="N27" s="621"/>
      <c r="O27" s="621"/>
      <c r="P27" s="621"/>
      <c r="Q27" s="622"/>
      <c r="R27" s="623">
        <v>34675</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4362054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1783029</v>
      </c>
      <c r="CS27" s="656"/>
      <c r="CT27" s="656"/>
      <c r="CU27" s="656"/>
      <c r="CV27" s="656"/>
      <c r="CW27" s="656"/>
      <c r="CX27" s="656"/>
      <c r="CY27" s="657"/>
      <c r="CZ27" s="628">
        <v>17</v>
      </c>
      <c r="DA27" s="653"/>
      <c r="DB27" s="653"/>
      <c r="DC27" s="658"/>
      <c r="DD27" s="632">
        <v>678480</v>
      </c>
      <c r="DE27" s="656"/>
      <c r="DF27" s="656"/>
      <c r="DG27" s="656"/>
      <c r="DH27" s="656"/>
      <c r="DI27" s="656"/>
      <c r="DJ27" s="656"/>
      <c r="DK27" s="657"/>
      <c r="DL27" s="632">
        <v>531544</v>
      </c>
      <c r="DM27" s="656"/>
      <c r="DN27" s="656"/>
      <c r="DO27" s="656"/>
      <c r="DP27" s="656"/>
      <c r="DQ27" s="656"/>
      <c r="DR27" s="656"/>
      <c r="DS27" s="656"/>
      <c r="DT27" s="656"/>
      <c r="DU27" s="656"/>
      <c r="DV27" s="657"/>
      <c r="DW27" s="628">
        <v>7.4</v>
      </c>
      <c r="DX27" s="653"/>
      <c r="DY27" s="653"/>
      <c r="DZ27" s="653"/>
      <c r="EA27" s="653"/>
      <c r="EB27" s="653"/>
      <c r="EC27" s="654"/>
    </row>
    <row r="28" spans="2:133" ht="11.25" customHeight="1" x14ac:dyDescent="0.2">
      <c r="B28" s="620" t="s">
        <v>290</v>
      </c>
      <c r="C28" s="621"/>
      <c r="D28" s="621"/>
      <c r="E28" s="621"/>
      <c r="F28" s="621"/>
      <c r="G28" s="621"/>
      <c r="H28" s="621"/>
      <c r="I28" s="621"/>
      <c r="J28" s="621"/>
      <c r="K28" s="621"/>
      <c r="L28" s="621"/>
      <c r="M28" s="621"/>
      <c r="N28" s="621"/>
      <c r="O28" s="621"/>
      <c r="P28" s="621"/>
      <c r="Q28" s="622"/>
      <c r="R28" s="623">
        <v>55113</v>
      </c>
      <c r="S28" s="624"/>
      <c r="T28" s="624"/>
      <c r="U28" s="624"/>
      <c r="V28" s="624"/>
      <c r="W28" s="624"/>
      <c r="X28" s="624"/>
      <c r="Y28" s="625"/>
      <c r="Z28" s="626">
        <v>0.5</v>
      </c>
      <c r="AA28" s="626"/>
      <c r="AB28" s="626"/>
      <c r="AC28" s="626"/>
      <c r="AD28" s="627">
        <v>9911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701257</v>
      </c>
      <c r="CS28" s="624"/>
      <c r="CT28" s="624"/>
      <c r="CU28" s="624"/>
      <c r="CV28" s="624"/>
      <c r="CW28" s="624"/>
      <c r="CX28" s="624"/>
      <c r="CY28" s="625"/>
      <c r="CZ28" s="628">
        <v>6.7</v>
      </c>
      <c r="DA28" s="653"/>
      <c r="DB28" s="653"/>
      <c r="DC28" s="658"/>
      <c r="DD28" s="632">
        <v>694440</v>
      </c>
      <c r="DE28" s="624"/>
      <c r="DF28" s="624"/>
      <c r="DG28" s="624"/>
      <c r="DH28" s="624"/>
      <c r="DI28" s="624"/>
      <c r="DJ28" s="624"/>
      <c r="DK28" s="625"/>
      <c r="DL28" s="632">
        <v>694440</v>
      </c>
      <c r="DM28" s="624"/>
      <c r="DN28" s="624"/>
      <c r="DO28" s="624"/>
      <c r="DP28" s="624"/>
      <c r="DQ28" s="624"/>
      <c r="DR28" s="624"/>
      <c r="DS28" s="624"/>
      <c r="DT28" s="624"/>
      <c r="DU28" s="624"/>
      <c r="DV28" s="625"/>
      <c r="DW28" s="628">
        <v>9.6999999999999993</v>
      </c>
      <c r="DX28" s="653"/>
      <c r="DY28" s="653"/>
      <c r="DZ28" s="653"/>
      <c r="EA28" s="653"/>
      <c r="EB28" s="653"/>
      <c r="EC28" s="654"/>
    </row>
    <row r="29" spans="2:133" ht="11.25" customHeight="1" x14ac:dyDescent="0.2">
      <c r="B29" s="620" t="s">
        <v>292</v>
      </c>
      <c r="C29" s="621"/>
      <c r="D29" s="621"/>
      <c r="E29" s="621"/>
      <c r="F29" s="621"/>
      <c r="G29" s="621"/>
      <c r="H29" s="621"/>
      <c r="I29" s="621"/>
      <c r="J29" s="621"/>
      <c r="K29" s="621"/>
      <c r="L29" s="621"/>
      <c r="M29" s="621"/>
      <c r="N29" s="621"/>
      <c r="O29" s="621"/>
      <c r="P29" s="621"/>
      <c r="Q29" s="622"/>
      <c r="R29" s="623">
        <v>53571</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701257</v>
      </c>
      <c r="CS29" s="656"/>
      <c r="CT29" s="656"/>
      <c r="CU29" s="656"/>
      <c r="CV29" s="656"/>
      <c r="CW29" s="656"/>
      <c r="CX29" s="656"/>
      <c r="CY29" s="657"/>
      <c r="CZ29" s="628">
        <v>6.7</v>
      </c>
      <c r="DA29" s="653"/>
      <c r="DB29" s="653"/>
      <c r="DC29" s="658"/>
      <c r="DD29" s="632">
        <v>694440</v>
      </c>
      <c r="DE29" s="656"/>
      <c r="DF29" s="656"/>
      <c r="DG29" s="656"/>
      <c r="DH29" s="656"/>
      <c r="DI29" s="656"/>
      <c r="DJ29" s="656"/>
      <c r="DK29" s="657"/>
      <c r="DL29" s="632">
        <v>694440</v>
      </c>
      <c r="DM29" s="656"/>
      <c r="DN29" s="656"/>
      <c r="DO29" s="656"/>
      <c r="DP29" s="656"/>
      <c r="DQ29" s="656"/>
      <c r="DR29" s="656"/>
      <c r="DS29" s="656"/>
      <c r="DT29" s="656"/>
      <c r="DU29" s="656"/>
      <c r="DV29" s="657"/>
      <c r="DW29" s="628">
        <v>9.6999999999999993</v>
      </c>
      <c r="DX29" s="653"/>
      <c r="DY29" s="653"/>
      <c r="DZ29" s="653"/>
      <c r="EA29" s="653"/>
      <c r="EB29" s="653"/>
      <c r="EC29" s="654"/>
    </row>
    <row r="30" spans="2:133" ht="11.25" customHeight="1" x14ac:dyDescent="0.2">
      <c r="B30" s="620" t="s">
        <v>294</v>
      </c>
      <c r="C30" s="621"/>
      <c r="D30" s="621"/>
      <c r="E30" s="621"/>
      <c r="F30" s="621"/>
      <c r="G30" s="621"/>
      <c r="H30" s="621"/>
      <c r="I30" s="621"/>
      <c r="J30" s="621"/>
      <c r="K30" s="621"/>
      <c r="L30" s="621"/>
      <c r="M30" s="621"/>
      <c r="N30" s="621"/>
      <c r="O30" s="621"/>
      <c r="P30" s="621"/>
      <c r="Q30" s="622"/>
      <c r="R30" s="623">
        <v>1859033</v>
      </c>
      <c r="S30" s="624"/>
      <c r="T30" s="624"/>
      <c r="U30" s="624"/>
      <c r="V30" s="624"/>
      <c r="W30" s="624"/>
      <c r="X30" s="624"/>
      <c r="Y30" s="625"/>
      <c r="Z30" s="626">
        <v>17</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680921</v>
      </c>
      <c r="CS30" s="624"/>
      <c r="CT30" s="624"/>
      <c r="CU30" s="624"/>
      <c r="CV30" s="624"/>
      <c r="CW30" s="624"/>
      <c r="CX30" s="624"/>
      <c r="CY30" s="625"/>
      <c r="CZ30" s="628">
        <v>6.5</v>
      </c>
      <c r="DA30" s="653"/>
      <c r="DB30" s="653"/>
      <c r="DC30" s="658"/>
      <c r="DD30" s="632">
        <v>674104</v>
      </c>
      <c r="DE30" s="624"/>
      <c r="DF30" s="624"/>
      <c r="DG30" s="624"/>
      <c r="DH30" s="624"/>
      <c r="DI30" s="624"/>
      <c r="DJ30" s="624"/>
      <c r="DK30" s="625"/>
      <c r="DL30" s="632">
        <v>674104</v>
      </c>
      <c r="DM30" s="624"/>
      <c r="DN30" s="624"/>
      <c r="DO30" s="624"/>
      <c r="DP30" s="624"/>
      <c r="DQ30" s="624"/>
      <c r="DR30" s="624"/>
      <c r="DS30" s="624"/>
      <c r="DT30" s="624"/>
      <c r="DU30" s="624"/>
      <c r="DV30" s="625"/>
      <c r="DW30" s="628">
        <v>9.4</v>
      </c>
      <c r="DX30" s="653"/>
      <c r="DY30" s="653"/>
      <c r="DZ30" s="653"/>
      <c r="EA30" s="653"/>
      <c r="EB30" s="653"/>
      <c r="EC30" s="654"/>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99.4</v>
      </c>
      <c r="BH31" s="667"/>
      <c r="BI31" s="667"/>
      <c r="BJ31" s="667"/>
      <c r="BK31" s="667"/>
      <c r="BL31" s="667"/>
      <c r="BM31" s="618">
        <v>98.2</v>
      </c>
      <c r="BN31" s="667"/>
      <c r="BO31" s="667"/>
      <c r="BP31" s="667"/>
      <c r="BQ31" s="668"/>
      <c r="BR31" s="670">
        <v>99.4</v>
      </c>
      <c r="BS31" s="667"/>
      <c r="BT31" s="667"/>
      <c r="BU31" s="667"/>
      <c r="BV31" s="667"/>
      <c r="BW31" s="667"/>
      <c r="BX31" s="618">
        <v>98.1</v>
      </c>
      <c r="BY31" s="667"/>
      <c r="BZ31" s="667"/>
      <c r="CA31" s="667"/>
      <c r="CB31" s="668"/>
      <c r="CD31" s="663"/>
      <c r="CE31" s="664"/>
      <c r="CF31" s="620" t="s">
        <v>301</v>
      </c>
      <c r="CG31" s="621"/>
      <c r="CH31" s="621"/>
      <c r="CI31" s="621"/>
      <c r="CJ31" s="621"/>
      <c r="CK31" s="621"/>
      <c r="CL31" s="621"/>
      <c r="CM31" s="621"/>
      <c r="CN31" s="621"/>
      <c r="CO31" s="621"/>
      <c r="CP31" s="621"/>
      <c r="CQ31" s="622"/>
      <c r="CR31" s="623">
        <v>20336</v>
      </c>
      <c r="CS31" s="656"/>
      <c r="CT31" s="656"/>
      <c r="CU31" s="656"/>
      <c r="CV31" s="656"/>
      <c r="CW31" s="656"/>
      <c r="CX31" s="656"/>
      <c r="CY31" s="657"/>
      <c r="CZ31" s="628">
        <v>0.2</v>
      </c>
      <c r="DA31" s="653"/>
      <c r="DB31" s="653"/>
      <c r="DC31" s="658"/>
      <c r="DD31" s="632">
        <v>20336</v>
      </c>
      <c r="DE31" s="656"/>
      <c r="DF31" s="656"/>
      <c r="DG31" s="656"/>
      <c r="DH31" s="656"/>
      <c r="DI31" s="656"/>
      <c r="DJ31" s="656"/>
      <c r="DK31" s="657"/>
      <c r="DL31" s="632">
        <v>20336</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2">
      <c r="B32" s="620" t="s">
        <v>302</v>
      </c>
      <c r="C32" s="621"/>
      <c r="D32" s="621"/>
      <c r="E32" s="621"/>
      <c r="F32" s="621"/>
      <c r="G32" s="621"/>
      <c r="H32" s="621"/>
      <c r="I32" s="621"/>
      <c r="J32" s="621"/>
      <c r="K32" s="621"/>
      <c r="L32" s="621"/>
      <c r="M32" s="621"/>
      <c r="N32" s="621"/>
      <c r="O32" s="621"/>
      <c r="P32" s="621"/>
      <c r="Q32" s="622"/>
      <c r="R32" s="623">
        <v>841382</v>
      </c>
      <c r="S32" s="624"/>
      <c r="T32" s="624"/>
      <c r="U32" s="624"/>
      <c r="V32" s="624"/>
      <c r="W32" s="624"/>
      <c r="X32" s="624"/>
      <c r="Y32" s="625"/>
      <c r="Z32" s="626">
        <v>7.7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99.4</v>
      </c>
      <c r="BH32" s="656"/>
      <c r="BI32" s="656"/>
      <c r="BJ32" s="656"/>
      <c r="BK32" s="656"/>
      <c r="BL32" s="656"/>
      <c r="BM32" s="629">
        <v>98.3</v>
      </c>
      <c r="BN32" s="656"/>
      <c r="BO32" s="656"/>
      <c r="BP32" s="656"/>
      <c r="BQ32" s="669"/>
      <c r="BR32" s="680">
        <v>99.4</v>
      </c>
      <c r="BS32" s="656"/>
      <c r="BT32" s="656"/>
      <c r="BU32" s="656"/>
      <c r="BV32" s="656"/>
      <c r="BW32" s="656"/>
      <c r="BX32" s="629">
        <v>98.2</v>
      </c>
      <c r="BY32" s="656"/>
      <c r="BZ32" s="656"/>
      <c r="CA32" s="656"/>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306</v>
      </c>
      <c r="C33" s="621"/>
      <c r="D33" s="621"/>
      <c r="E33" s="621"/>
      <c r="F33" s="621"/>
      <c r="G33" s="621"/>
      <c r="H33" s="621"/>
      <c r="I33" s="621"/>
      <c r="J33" s="621"/>
      <c r="K33" s="621"/>
      <c r="L33" s="621"/>
      <c r="M33" s="621"/>
      <c r="N33" s="621"/>
      <c r="O33" s="621"/>
      <c r="P33" s="621"/>
      <c r="Q33" s="622"/>
      <c r="R33" s="623">
        <v>10333</v>
      </c>
      <c r="S33" s="624"/>
      <c r="T33" s="624"/>
      <c r="U33" s="624"/>
      <c r="V33" s="624"/>
      <c r="W33" s="624"/>
      <c r="X33" s="624"/>
      <c r="Y33" s="625"/>
      <c r="Z33" s="626">
        <v>0.1</v>
      </c>
      <c r="AA33" s="626"/>
      <c r="AB33" s="626"/>
      <c r="AC33" s="626"/>
      <c r="AD33" s="627">
        <v>5456</v>
      </c>
      <c r="AE33" s="627"/>
      <c r="AF33" s="627"/>
      <c r="AG33" s="627"/>
      <c r="AH33" s="627"/>
      <c r="AI33" s="627"/>
      <c r="AJ33" s="627"/>
      <c r="AK33" s="627"/>
      <c r="AL33" s="628">
        <v>0.1</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99.4</v>
      </c>
      <c r="BH33" s="682"/>
      <c r="BI33" s="682"/>
      <c r="BJ33" s="682"/>
      <c r="BK33" s="682"/>
      <c r="BL33" s="682"/>
      <c r="BM33" s="683">
        <v>98</v>
      </c>
      <c r="BN33" s="682"/>
      <c r="BO33" s="682"/>
      <c r="BP33" s="682"/>
      <c r="BQ33" s="684"/>
      <c r="BR33" s="681">
        <v>99.4</v>
      </c>
      <c r="BS33" s="682"/>
      <c r="BT33" s="682"/>
      <c r="BU33" s="682"/>
      <c r="BV33" s="682"/>
      <c r="BW33" s="682"/>
      <c r="BX33" s="683">
        <v>98</v>
      </c>
      <c r="BY33" s="682"/>
      <c r="BZ33" s="682"/>
      <c r="CA33" s="682"/>
      <c r="CB33" s="684"/>
      <c r="CD33" s="620" t="s">
        <v>308</v>
      </c>
      <c r="CE33" s="621"/>
      <c r="CF33" s="621"/>
      <c r="CG33" s="621"/>
      <c r="CH33" s="621"/>
      <c r="CI33" s="621"/>
      <c r="CJ33" s="621"/>
      <c r="CK33" s="621"/>
      <c r="CL33" s="621"/>
      <c r="CM33" s="621"/>
      <c r="CN33" s="621"/>
      <c r="CO33" s="621"/>
      <c r="CP33" s="621"/>
      <c r="CQ33" s="622"/>
      <c r="CR33" s="623">
        <v>5674469</v>
      </c>
      <c r="CS33" s="656"/>
      <c r="CT33" s="656"/>
      <c r="CU33" s="656"/>
      <c r="CV33" s="656"/>
      <c r="CW33" s="656"/>
      <c r="CX33" s="656"/>
      <c r="CY33" s="657"/>
      <c r="CZ33" s="628">
        <v>54</v>
      </c>
      <c r="DA33" s="653"/>
      <c r="DB33" s="653"/>
      <c r="DC33" s="658"/>
      <c r="DD33" s="632">
        <v>4322445</v>
      </c>
      <c r="DE33" s="656"/>
      <c r="DF33" s="656"/>
      <c r="DG33" s="656"/>
      <c r="DH33" s="656"/>
      <c r="DI33" s="656"/>
      <c r="DJ33" s="656"/>
      <c r="DK33" s="657"/>
      <c r="DL33" s="632">
        <v>3132346</v>
      </c>
      <c r="DM33" s="656"/>
      <c r="DN33" s="656"/>
      <c r="DO33" s="656"/>
      <c r="DP33" s="656"/>
      <c r="DQ33" s="656"/>
      <c r="DR33" s="656"/>
      <c r="DS33" s="656"/>
      <c r="DT33" s="656"/>
      <c r="DU33" s="656"/>
      <c r="DV33" s="657"/>
      <c r="DW33" s="628">
        <v>43.8</v>
      </c>
      <c r="DX33" s="653"/>
      <c r="DY33" s="653"/>
      <c r="DZ33" s="653"/>
      <c r="EA33" s="653"/>
      <c r="EB33" s="653"/>
      <c r="EC33" s="654"/>
    </row>
    <row r="34" spans="2:133" ht="11.25" customHeight="1" x14ac:dyDescent="0.2">
      <c r="B34" s="620" t="s">
        <v>309</v>
      </c>
      <c r="C34" s="621"/>
      <c r="D34" s="621"/>
      <c r="E34" s="621"/>
      <c r="F34" s="621"/>
      <c r="G34" s="621"/>
      <c r="H34" s="621"/>
      <c r="I34" s="621"/>
      <c r="J34" s="621"/>
      <c r="K34" s="621"/>
      <c r="L34" s="621"/>
      <c r="M34" s="621"/>
      <c r="N34" s="621"/>
      <c r="O34" s="621"/>
      <c r="P34" s="621"/>
      <c r="Q34" s="622"/>
      <c r="R34" s="623">
        <v>17238</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2492756</v>
      </c>
      <c r="CS34" s="624"/>
      <c r="CT34" s="624"/>
      <c r="CU34" s="624"/>
      <c r="CV34" s="624"/>
      <c r="CW34" s="624"/>
      <c r="CX34" s="624"/>
      <c r="CY34" s="625"/>
      <c r="CZ34" s="628">
        <v>23.7</v>
      </c>
      <c r="DA34" s="653"/>
      <c r="DB34" s="653"/>
      <c r="DC34" s="658"/>
      <c r="DD34" s="632">
        <v>1608315</v>
      </c>
      <c r="DE34" s="624"/>
      <c r="DF34" s="624"/>
      <c r="DG34" s="624"/>
      <c r="DH34" s="624"/>
      <c r="DI34" s="624"/>
      <c r="DJ34" s="624"/>
      <c r="DK34" s="625"/>
      <c r="DL34" s="632">
        <v>1478302</v>
      </c>
      <c r="DM34" s="624"/>
      <c r="DN34" s="624"/>
      <c r="DO34" s="624"/>
      <c r="DP34" s="624"/>
      <c r="DQ34" s="624"/>
      <c r="DR34" s="624"/>
      <c r="DS34" s="624"/>
      <c r="DT34" s="624"/>
      <c r="DU34" s="624"/>
      <c r="DV34" s="625"/>
      <c r="DW34" s="628">
        <v>20.7</v>
      </c>
      <c r="DX34" s="653"/>
      <c r="DY34" s="653"/>
      <c r="DZ34" s="653"/>
      <c r="EA34" s="653"/>
      <c r="EB34" s="653"/>
      <c r="EC34" s="654"/>
    </row>
    <row r="35" spans="2:133" ht="11.25" customHeight="1" x14ac:dyDescent="0.2">
      <c r="B35" s="620" t="s">
        <v>311</v>
      </c>
      <c r="C35" s="621"/>
      <c r="D35" s="621"/>
      <c r="E35" s="621"/>
      <c r="F35" s="621"/>
      <c r="G35" s="621"/>
      <c r="H35" s="621"/>
      <c r="I35" s="621"/>
      <c r="J35" s="621"/>
      <c r="K35" s="621"/>
      <c r="L35" s="621"/>
      <c r="M35" s="621"/>
      <c r="N35" s="621"/>
      <c r="O35" s="621"/>
      <c r="P35" s="621"/>
      <c r="Q35" s="622"/>
      <c r="R35" s="623">
        <v>30696</v>
      </c>
      <c r="S35" s="624"/>
      <c r="T35" s="624"/>
      <c r="U35" s="624"/>
      <c r="V35" s="624"/>
      <c r="W35" s="624"/>
      <c r="X35" s="624"/>
      <c r="Y35" s="625"/>
      <c r="Z35" s="626">
        <v>0.3</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28596</v>
      </c>
      <c r="CS35" s="656"/>
      <c r="CT35" s="656"/>
      <c r="CU35" s="656"/>
      <c r="CV35" s="656"/>
      <c r="CW35" s="656"/>
      <c r="CX35" s="656"/>
      <c r="CY35" s="657"/>
      <c r="CZ35" s="628">
        <v>0.3</v>
      </c>
      <c r="DA35" s="653"/>
      <c r="DB35" s="653"/>
      <c r="DC35" s="658"/>
      <c r="DD35" s="632">
        <v>21623</v>
      </c>
      <c r="DE35" s="656"/>
      <c r="DF35" s="656"/>
      <c r="DG35" s="656"/>
      <c r="DH35" s="656"/>
      <c r="DI35" s="656"/>
      <c r="DJ35" s="656"/>
      <c r="DK35" s="657"/>
      <c r="DL35" s="632">
        <v>21623</v>
      </c>
      <c r="DM35" s="656"/>
      <c r="DN35" s="656"/>
      <c r="DO35" s="656"/>
      <c r="DP35" s="656"/>
      <c r="DQ35" s="656"/>
      <c r="DR35" s="656"/>
      <c r="DS35" s="656"/>
      <c r="DT35" s="656"/>
      <c r="DU35" s="656"/>
      <c r="DV35" s="657"/>
      <c r="DW35" s="628">
        <v>0.3</v>
      </c>
      <c r="DX35" s="653"/>
      <c r="DY35" s="653"/>
      <c r="DZ35" s="653"/>
      <c r="EA35" s="653"/>
      <c r="EB35" s="653"/>
      <c r="EC35" s="654"/>
    </row>
    <row r="36" spans="2:133" ht="11.25" customHeight="1" x14ac:dyDescent="0.2">
      <c r="B36" s="620" t="s">
        <v>315</v>
      </c>
      <c r="C36" s="621"/>
      <c r="D36" s="621"/>
      <c r="E36" s="621"/>
      <c r="F36" s="621"/>
      <c r="G36" s="621"/>
      <c r="H36" s="621"/>
      <c r="I36" s="621"/>
      <c r="J36" s="621"/>
      <c r="K36" s="621"/>
      <c r="L36" s="621"/>
      <c r="M36" s="621"/>
      <c r="N36" s="621"/>
      <c r="O36" s="621"/>
      <c r="P36" s="621"/>
      <c r="Q36" s="622"/>
      <c r="R36" s="623">
        <v>386631</v>
      </c>
      <c r="S36" s="624"/>
      <c r="T36" s="624"/>
      <c r="U36" s="624"/>
      <c r="V36" s="624"/>
      <c r="W36" s="624"/>
      <c r="X36" s="624"/>
      <c r="Y36" s="625"/>
      <c r="Z36" s="626">
        <v>3.5</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1284131</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62757</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1380363</v>
      </c>
      <c r="CS36" s="624"/>
      <c r="CT36" s="624"/>
      <c r="CU36" s="624"/>
      <c r="CV36" s="624"/>
      <c r="CW36" s="624"/>
      <c r="CX36" s="624"/>
      <c r="CY36" s="625"/>
      <c r="CZ36" s="628">
        <v>13.1</v>
      </c>
      <c r="DA36" s="653"/>
      <c r="DB36" s="653"/>
      <c r="DC36" s="658"/>
      <c r="DD36" s="632">
        <v>1294831</v>
      </c>
      <c r="DE36" s="624"/>
      <c r="DF36" s="624"/>
      <c r="DG36" s="624"/>
      <c r="DH36" s="624"/>
      <c r="DI36" s="624"/>
      <c r="DJ36" s="624"/>
      <c r="DK36" s="625"/>
      <c r="DL36" s="632">
        <v>944928</v>
      </c>
      <c r="DM36" s="624"/>
      <c r="DN36" s="624"/>
      <c r="DO36" s="624"/>
      <c r="DP36" s="624"/>
      <c r="DQ36" s="624"/>
      <c r="DR36" s="624"/>
      <c r="DS36" s="624"/>
      <c r="DT36" s="624"/>
      <c r="DU36" s="624"/>
      <c r="DV36" s="625"/>
      <c r="DW36" s="628">
        <v>13.2</v>
      </c>
      <c r="DX36" s="653"/>
      <c r="DY36" s="653"/>
      <c r="DZ36" s="653"/>
      <c r="EA36" s="653"/>
      <c r="EB36" s="653"/>
      <c r="EC36" s="654"/>
    </row>
    <row r="37" spans="2:133" ht="11.25" customHeight="1" x14ac:dyDescent="0.2">
      <c r="B37" s="620" t="s">
        <v>319</v>
      </c>
      <c r="C37" s="621"/>
      <c r="D37" s="621"/>
      <c r="E37" s="621"/>
      <c r="F37" s="621"/>
      <c r="G37" s="621"/>
      <c r="H37" s="621"/>
      <c r="I37" s="621"/>
      <c r="J37" s="621"/>
      <c r="K37" s="621"/>
      <c r="L37" s="621"/>
      <c r="M37" s="621"/>
      <c r="N37" s="621"/>
      <c r="O37" s="621"/>
      <c r="P37" s="621"/>
      <c r="Q37" s="622"/>
      <c r="R37" s="623">
        <v>305888</v>
      </c>
      <c r="S37" s="624"/>
      <c r="T37" s="624"/>
      <c r="U37" s="624"/>
      <c r="V37" s="624"/>
      <c r="W37" s="624"/>
      <c r="X37" s="624"/>
      <c r="Y37" s="625"/>
      <c r="Z37" s="626">
        <v>2.8</v>
      </c>
      <c r="AA37" s="626"/>
      <c r="AB37" s="626"/>
      <c r="AC37" s="626"/>
      <c r="AD37" s="627">
        <v>14</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412084</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43034</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754953</v>
      </c>
      <c r="CS37" s="656"/>
      <c r="CT37" s="656"/>
      <c r="CU37" s="656"/>
      <c r="CV37" s="656"/>
      <c r="CW37" s="656"/>
      <c r="CX37" s="656"/>
      <c r="CY37" s="657"/>
      <c r="CZ37" s="628">
        <v>7.2</v>
      </c>
      <c r="DA37" s="653"/>
      <c r="DB37" s="653"/>
      <c r="DC37" s="658"/>
      <c r="DD37" s="632">
        <v>754866</v>
      </c>
      <c r="DE37" s="656"/>
      <c r="DF37" s="656"/>
      <c r="DG37" s="656"/>
      <c r="DH37" s="656"/>
      <c r="DI37" s="656"/>
      <c r="DJ37" s="656"/>
      <c r="DK37" s="657"/>
      <c r="DL37" s="632">
        <v>754866</v>
      </c>
      <c r="DM37" s="656"/>
      <c r="DN37" s="656"/>
      <c r="DO37" s="656"/>
      <c r="DP37" s="656"/>
      <c r="DQ37" s="656"/>
      <c r="DR37" s="656"/>
      <c r="DS37" s="656"/>
      <c r="DT37" s="656"/>
      <c r="DU37" s="656"/>
      <c r="DV37" s="657"/>
      <c r="DW37" s="628">
        <v>10.6</v>
      </c>
      <c r="DX37" s="653"/>
      <c r="DY37" s="653"/>
      <c r="DZ37" s="653"/>
      <c r="EA37" s="653"/>
      <c r="EB37" s="653"/>
      <c r="EC37" s="654"/>
    </row>
    <row r="38" spans="2:133" ht="11.25" customHeight="1" x14ac:dyDescent="0.2">
      <c r="B38" s="620" t="s">
        <v>323</v>
      </c>
      <c r="C38" s="621"/>
      <c r="D38" s="621"/>
      <c r="E38" s="621"/>
      <c r="F38" s="621"/>
      <c r="G38" s="621"/>
      <c r="H38" s="621"/>
      <c r="I38" s="621"/>
      <c r="J38" s="621"/>
      <c r="K38" s="621"/>
      <c r="L38" s="621"/>
      <c r="M38" s="621"/>
      <c r="N38" s="621"/>
      <c r="O38" s="621"/>
      <c r="P38" s="621"/>
      <c r="Q38" s="622"/>
      <c r="R38" s="623">
        <v>137000</v>
      </c>
      <c r="S38" s="624"/>
      <c r="T38" s="624"/>
      <c r="U38" s="624"/>
      <c r="V38" s="624"/>
      <c r="W38" s="624"/>
      <c r="X38" s="624"/>
      <c r="Y38" s="625"/>
      <c r="Z38" s="626">
        <v>1.3</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4851</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3339</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867196</v>
      </c>
      <c r="CS38" s="624"/>
      <c r="CT38" s="624"/>
      <c r="CU38" s="624"/>
      <c r="CV38" s="624"/>
      <c r="CW38" s="624"/>
      <c r="CX38" s="624"/>
      <c r="CY38" s="625"/>
      <c r="CZ38" s="628">
        <v>8.1999999999999993</v>
      </c>
      <c r="DA38" s="653"/>
      <c r="DB38" s="653"/>
      <c r="DC38" s="658"/>
      <c r="DD38" s="632">
        <v>692493</v>
      </c>
      <c r="DE38" s="624"/>
      <c r="DF38" s="624"/>
      <c r="DG38" s="624"/>
      <c r="DH38" s="624"/>
      <c r="DI38" s="624"/>
      <c r="DJ38" s="624"/>
      <c r="DK38" s="625"/>
      <c r="DL38" s="632">
        <v>687493</v>
      </c>
      <c r="DM38" s="624"/>
      <c r="DN38" s="624"/>
      <c r="DO38" s="624"/>
      <c r="DP38" s="624"/>
      <c r="DQ38" s="624"/>
      <c r="DR38" s="624"/>
      <c r="DS38" s="624"/>
      <c r="DT38" s="624"/>
      <c r="DU38" s="624"/>
      <c r="DV38" s="625"/>
      <c r="DW38" s="628">
        <v>9.6</v>
      </c>
      <c r="DX38" s="653"/>
      <c r="DY38" s="653"/>
      <c r="DZ38" s="653"/>
      <c r="EA38" s="653"/>
      <c r="EB38" s="653"/>
      <c r="EC38" s="654"/>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5174</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544527</v>
      </c>
      <c r="CS39" s="656"/>
      <c r="CT39" s="656"/>
      <c r="CU39" s="656"/>
      <c r="CV39" s="656"/>
      <c r="CW39" s="656"/>
      <c r="CX39" s="656"/>
      <c r="CY39" s="657"/>
      <c r="CZ39" s="628">
        <v>5.2</v>
      </c>
      <c r="DA39" s="653"/>
      <c r="DB39" s="653"/>
      <c r="DC39" s="658"/>
      <c r="DD39" s="632">
        <v>544152</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331</v>
      </c>
      <c r="C40" s="621"/>
      <c r="D40" s="621"/>
      <c r="E40" s="621"/>
      <c r="F40" s="621"/>
      <c r="G40" s="621"/>
      <c r="H40" s="621"/>
      <c r="I40" s="621"/>
      <c r="J40" s="621"/>
      <c r="K40" s="621"/>
      <c r="L40" s="621"/>
      <c r="M40" s="621"/>
      <c r="N40" s="621"/>
      <c r="O40" s="621"/>
      <c r="P40" s="621"/>
      <c r="Q40" s="622"/>
      <c r="R40" s="623">
        <v>80000</v>
      </c>
      <c r="S40" s="624"/>
      <c r="T40" s="624"/>
      <c r="U40" s="624"/>
      <c r="V40" s="624"/>
      <c r="W40" s="624"/>
      <c r="X40" s="624"/>
      <c r="Y40" s="625"/>
      <c r="Z40" s="626">
        <v>0.7</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118</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361031</v>
      </c>
      <c r="CS40" s="624"/>
      <c r="CT40" s="624"/>
      <c r="CU40" s="624"/>
      <c r="CV40" s="624"/>
      <c r="CW40" s="624"/>
      <c r="CX40" s="624"/>
      <c r="CY40" s="625"/>
      <c r="CZ40" s="628">
        <v>3.4</v>
      </c>
      <c r="DA40" s="653"/>
      <c r="DB40" s="653"/>
      <c r="DC40" s="658"/>
      <c r="DD40" s="632">
        <v>161031</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336</v>
      </c>
      <c r="C41" s="645"/>
      <c r="D41" s="645"/>
      <c r="E41" s="645"/>
      <c r="F41" s="645"/>
      <c r="G41" s="645"/>
      <c r="H41" s="645"/>
      <c r="I41" s="645"/>
      <c r="J41" s="645"/>
      <c r="K41" s="645"/>
      <c r="L41" s="645"/>
      <c r="M41" s="645"/>
      <c r="N41" s="645"/>
      <c r="O41" s="645"/>
      <c r="P41" s="645"/>
      <c r="Q41" s="646"/>
      <c r="R41" s="695">
        <v>10926231</v>
      </c>
      <c r="S41" s="696"/>
      <c r="T41" s="696"/>
      <c r="U41" s="696"/>
      <c r="V41" s="696"/>
      <c r="W41" s="696"/>
      <c r="X41" s="696"/>
      <c r="Y41" s="700"/>
      <c r="Z41" s="701">
        <v>100</v>
      </c>
      <c r="AA41" s="701"/>
      <c r="AB41" s="701"/>
      <c r="AC41" s="701"/>
      <c r="AD41" s="702">
        <v>7072770</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176468</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690728</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329</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642988</v>
      </c>
      <c r="CS42" s="656"/>
      <c r="CT42" s="656"/>
      <c r="CU42" s="656"/>
      <c r="CV42" s="656"/>
      <c r="CW42" s="656"/>
      <c r="CX42" s="656"/>
      <c r="CY42" s="657"/>
      <c r="CZ42" s="628">
        <v>6.1</v>
      </c>
      <c r="DA42" s="653"/>
      <c r="DB42" s="653"/>
      <c r="DC42" s="658"/>
      <c r="DD42" s="632">
        <v>342314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12581</v>
      </c>
      <c r="CS43" s="656"/>
      <c r="CT43" s="656"/>
      <c r="CU43" s="656"/>
      <c r="CV43" s="656"/>
      <c r="CW43" s="656"/>
      <c r="CX43" s="656"/>
      <c r="CY43" s="657"/>
      <c r="CZ43" s="628">
        <v>0.1</v>
      </c>
      <c r="DA43" s="653"/>
      <c r="DB43" s="653"/>
      <c r="DC43" s="658"/>
      <c r="DD43" s="632">
        <v>12581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642988</v>
      </c>
      <c r="CS44" s="624"/>
      <c r="CT44" s="624"/>
      <c r="CU44" s="624"/>
      <c r="CV44" s="624"/>
      <c r="CW44" s="624"/>
      <c r="CX44" s="624"/>
      <c r="CY44" s="625"/>
      <c r="CZ44" s="628">
        <v>6.1</v>
      </c>
      <c r="DA44" s="629"/>
      <c r="DB44" s="629"/>
      <c r="DC44" s="635"/>
      <c r="DD44" s="632">
        <v>342314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371466</v>
      </c>
      <c r="CS45" s="656"/>
      <c r="CT45" s="656"/>
      <c r="CU45" s="656"/>
      <c r="CV45" s="656"/>
      <c r="CW45" s="656"/>
      <c r="CX45" s="656"/>
      <c r="CY45" s="657"/>
      <c r="CZ45" s="628">
        <v>3.5</v>
      </c>
      <c r="DA45" s="653"/>
      <c r="DB45" s="653"/>
      <c r="DC45" s="658"/>
      <c r="DD45" s="632">
        <v>90433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349</v>
      </c>
      <c r="CG46" s="621"/>
      <c r="CH46" s="621"/>
      <c r="CI46" s="621"/>
      <c r="CJ46" s="621"/>
      <c r="CK46" s="621"/>
      <c r="CL46" s="621"/>
      <c r="CM46" s="621"/>
      <c r="CN46" s="621"/>
      <c r="CO46" s="621"/>
      <c r="CP46" s="621"/>
      <c r="CQ46" s="622"/>
      <c r="CR46" s="623">
        <v>271522</v>
      </c>
      <c r="CS46" s="624"/>
      <c r="CT46" s="624"/>
      <c r="CU46" s="624"/>
      <c r="CV46" s="624"/>
      <c r="CW46" s="624"/>
      <c r="CX46" s="624"/>
      <c r="CY46" s="625"/>
      <c r="CZ46" s="628">
        <v>2.6</v>
      </c>
      <c r="DA46" s="629"/>
      <c r="DB46" s="629"/>
      <c r="DC46" s="635"/>
      <c r="DD46" s="632">
        <v>251881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350</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10517655</v>
      </c>
      <c r="CS49" s="682"/>
      <c r="CT49" s="682"/>
      <c r="CU49" s="682"/>
      <c r="CV49" s="682"/>
      <c r="CW49" s="682"/>
      <c r="CX49" s="682"/>
      <c r="CY49" s="711"/>
      <c r="CZ49" s="703">
        <v>100</v>
      </c>
      <c r="DA49" s="712"/>
      <c r="DB49" s="712"/>
      <c r="DC49" s="713"/>
      <c r="DD49" s="714">
        <v>7642250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JP97ObJNAq0Y4jHqaIjEJqGZB2bAPTayRF6wnTNZb2Pxq/EQozQEElusBWayJRRifnuCofO5kIXk/s/ci07QA==" saltValue="l91vLYqnjRBKdoAql9rtm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10923</v>
      </c>
      <c r="R7" s="753"/>
      <c r="S7" s="753"/>
      <c r="T7" s="753"/>
      <c r="U7" s="753"/>
      <c r="V7" s="753">
        <v>10514</v>
      </c>
      <c r="W7" s="753"/>
      <c r="X7" s="753"/>
      <c r="Y7" s="753"/>
      <c r="Z7" s="753"/>
      <c r="AA7" s="753">
        <v>409</v>
      </c>
      <c r="AB7" s="753"/>
      <c r="AC7" s="753"/>
      <c r="AD7" s="753"/>
      <c r="AE7" s="754"/>
      <c r="AF7" s="755">
        <v>360</v>
      </c>
      <c r="AG7" s="756"/>
      <c r="AH7" s="756"/>
      <c r="AI7" s="756"/>
      <c r="AJ7" s="757"/>
      <c r="AK7" s="758">
        <v>31</v>
      </c>
      <c r="AL7" s="759"/>
      <c r="AM7" s="759"/>
      <c r="AN7" s="759"/>
      <c r="AO7" s="759"/>
      <c r="AP7" s="759">
        <v>7293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376</v>
      </c>
      <c r="C8" s="781"/>
      <c r="D8" s="781"/>
      <c r="E8" s="781"/>
      <c r="F8" s="781"/>
      <c r="G8" s="781"/>
      <c r="H8" s="781"/>
      <c r="I8" s="781"/>
      <c r="J8" s="781"/>
      <c r="K8" s="781"/>
      <c r="L8" s="781"/>
      <c r="M8" s="781"/>
      <c r="N8" s="781"/>
      <c r="O8" s="781"/>
      <c r="P8" s="782"/>
      <c r="Q8" s="783">
        <v>18</v>
      </c>
      <c r="R8" s="784"/>
      <c r="S8" s="784"/>
      <c r="T8" s="784"/>
      <c r="U8" s="784"/>
      <c r="V8" s="784">
        <v>18</v>
      </c>
      <c r="W8" s="784"/>
      <c r="X8" s="784"/>
      <c r="Y8" s="784"/>
      <c r="Z8" s="784"/>
      <c r="AA8" s="784">
        <v>0</v>
      </c>
      <c r="AB8" s="784"/>
      <c r="AC8" s="784"/>
      <c r="AD8" s="784"/>
      <c r="AE8" s="785"/>
      <c r="AF8" s="786" t="s">
        <v>122</v>
      </c>
      <c r="AG8" s="787"/>
      <c r="AH8" s="787"/>
      <c r="AI8" s="787"/>
      <c r="AJ8" s="788"/>
      <c r="AK8" s="769">
        <v>15</v>
      </c>
      <c r="AL8" s="770"/>
      <c r="AM8" s="770"/>
      <c r="AN8" s="770"/>
      <c r="AO8" s="770"/>
      <c r="AP8" s="770">
        <v>33219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360</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2608</v>
      </c>
      <c r="R28" s="823"/>
      <c r="S28" s="823"/>
      <c r="T28" s="823"/>
      <c r="U28" s="823"/>
      <c r="V28" s="823">
        <v>2545</v>
      </c>
      <c r="W28" s="823"/>
      <c r="X28" s="823"/>
      <c r="Y28" s="823"/>
      <c r="Z28" s="823"/>
      <c r="AA28" s="823">
        <v>63</v>
      </c>
      <c r="AB28" s="823"/>
      <c r="AC28" s="823"/>
      <c r="AD28" s="823"/>
      <c r="AE28" s="824"/>
      <c r="AF28" s="825">
        <v>63</v>
      </c>
      <c r="AG28" s="823"/>
      <c r="AH28" s="823"/>
      <c r="AI28" s="823"/>
      <c r="AJ28" s="826"/>
      <c r="AK28" s="827">
        <v>157</v>
      </c>
      <c r="AL28" s="828"/>
      <c r="AM28" s="828"/>
      <c r="AN28" s="828"/>
      <c r="AO28" s="828"/>
      <c r="AP28" s="828" t="s">
        <v>559</v>
      </c>
      <c r="AQ28" s="828"/>
      <c r="AR28" s="828"/>
      <c r="AS28" s="828"/>
      <c r="AT28" s="828"/>
      <c r="AU28" s="828" t="s">
        <v>559</v>
      </c>
      <c r="AV28" s="828"/>
      <c r="AW28" s="828"/>
      <c r="AX28" s="828"/>
      <c r="AY28" s="828"/>
      <c r="AZ28" s="829" t="s">
        <v>559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2366</v>
      </c>
      <c r="R29" s="784"/>
      <c r="S29" s="784"/>
      <c r="T29" s="784"/>
      <c r="U29" s="784"/>
      <c r="V29" s="784">
        <v>2325</v>
      </c>
      <c r="W29" s="784"/>
      <c r="X29" s="784"/>
      <c r="Y29" s="784"/>
      <c r="Z29" s="784"/>
      <c r="AA29" s="784">
        <v>41</v>
      </c>
      <c r="AB29" s="784"/>
      <c r="AC29" s="784"/>
      <c r="AD29" s="784"/>
      <c r="AE29" s="785"/>
      <c r="AF29" s="786">
        <v>41</v>
      </c>
      <c r="AG29" s="787"/>
      <c r="AH29" s="787"/>
      <c r="AI29" s="787"/>
      <c r="AJ29" s="788"/>
      <c r="AK29" s="834">
        <v>358</v>
      </c>
      <c r="AL29" s="830"/>
      <c r="AM29" s="830"/>
      <c r="AN29" s="830"/>
      <c r="AO29" s="830"/>
      <c r="AP29" s="830" t="s">
        <v>559</v>
      </c>
      <c r="AQ29" s="830"/>
      <c r="AR29" s="830"/>
      <c r="AS29" s="830"/>
      <c r="AT29" s="830"/>
      <c r="AU29" s="830" t="s">
        <v>559</v>
      </c>
      <c r="AV29" s="830"/>
      <c r="AW29" s="830"/>
      <c r="AX29" s="830"/>
      <c r="AY29" s="830"/>
      <c r="AZ29" s="831" t="s">
        <v>559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560</v>
      </c>
      <c r="C30" s="781"/>
      <c r="D30" s="781"/>
      <c r="E30" s="781"/>
      <c r="F30" s="781"/>
      <c r="G30" s="781"/>
      <c r="H30" s="781"/>
      <c r="I30" s="781"/>
      <c r="J30" s="781"/>
      <c r="K30" s="781"/>
      <c r="L30" s="781"/>
      <c r="M30" s="781"/>
      <c r="N30" s="781"/>
      <c r="O30" s="781"/>
      <c r="P30" s="782"/>
      <c r="Q30" s="783">
        <v>322</v>
      </c>
      <c r="R30" s="784"/>
      <c r="S30" s="784"/>
      <c r="T30" s="784"/>
      <c r="U30" s="784"/>
      <c r="V30" s="784">
        <v>320</v>
      </c>
      <c r="W30" s="784"/>
      <c r="X30" s="784"/>
      <c r="Y30" s="784"/>
      <c r="Z30" s="784"/>
      <c r="AA30" s="784">
        <v>2</v>
      </c>
      <c r="AB30" s="784"/>
      <c r="AC30" s="784"/>
      <c r="AD30" s="784"/>
      <c r="AE30" s="785"/>
      <c r="AF30" s="786">
        <v>2</v>
      </c>
      <c r="AG30" s="787"/>
      <c r="AH30" s="787"/>
      <c r="AI30" s="787"/>
      <c r="AJ30" s="788"/>
      <c r="AK30" s="834">
        <v>66</v>
      </c>
      <c r="AL30" s="830"/>
      <c r="AM30" s="830"/>
      <c r="AN30" s="830"/>
      <c r="AO30" s="830"/>
      <c r="AP30" s="830" t="s">
        <v>559</v>
      </c>
      <c r="AQ30" s="830"/>
      <c r="AR30" s="830"/>
      <c r="AS30" s="830"/>
      <c r="AT30" s="830"/>
      <c r="AU30" s="830" t="s">
        <v>559</v>
      </c>
      <c r="AV30" s="830"/>
      <c r="AW30" s="830"/>
      <c r="AX30" s="830"/>
      <c r="AY30" s="830"/>
      <c r="AZ30" s="831" t="s">
        <v>559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546</v>
      </c>
      <c r="R31" s="784"/>
      <c r="S31" s="784"/>
      <c r="T31" s="784"/>
      <c r="U31" s="784"/>
      <c r="V31" s="784">
        <v>498</v>
      </c>
      <c r="W31" s="784"/>
      <c r="X31" s="784"/>
      <c r="Y31" s="784"/>
      <c r="Z31" s="784"/>
      <c r="AA31" s="784">
        <v>48</v>
      </c>
      <c r="AB31" s="784"/>
      <c r="AC31" s="784"/>
      <c r="AD31" s="784"/>
      <c r="AE31" s="785"/>
      <c r="AF31" s="786">
        <v>1450</v>
      </c>
      <c r="AG31" s="787"/>
      <c r="AH31" s="787"/>
      <c r="AI31" s="787"/>
      <c r="AJ31" s="788"/>
      <c r="AK31" s="834">
        <v>6</v>
      </c>
      <c r="AL31" s="830"/>
      <c r="AM31" s="830"/>
      <c r="AN31" s="830"/>
      <c r="AO31" s="830"/>
      <c r="AP31" s="830">
        <v>387</v>
      </c>
      <c r="AQ31" s="830"/>
      <c r="AR31" s="830"/>
      <c r="AS31" s="830"/>
      <c r="AT31" s="830"/>
      <c r="AU31" s="830">
        <v>1</v>
      </c>
      <c r="AV31" s="830"/>
      <c r="AW31" s="830"/>
      <c r="AX31" s="830"/>
      <c r="AY31" s="830"/>
      <c r="AZ31" s="831" t="s">
        <v>561</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395</v>
      </c>
      <c r="C32" s="781"/>
      <c r="D32" s="781"/>
      <c r="E32" s="781"/>
      <c r="F32" s="781"/>
      <c r="G32" s="781"/>
      <c r="H32" s="781"/>
      <c r="I32" s="781"/>
      <c r="J32" s="781"/>
      <c r="K32" s="781"/>
      <c r="L32" s="781"/>
      <c r="M32" s="781"/>
      <c r="N32" s="781"/>
      <c r="O32" s="781"/>
      <c r="P32" s="782"/>
      <c r="Q32" s="783">
        <v>690</v>
      </c>
      <c r="R32" s="784"/>
      <c r="S32" s="784"/>
      <c r="T32" s="784"/>
      <c r="U32" s="784"/>
      <c r="V32" s="784">
        <v>657</v>
      </c>
      <c r="W32" s="784"/>
      <c r="X32" s="784"/>
      <c r="Y32" s="784"/>
      <c r="Z32" s="784"/>
      <c r="AA32" s="784">
        <v>33</v>
      </c>
      <c r="AB32" s="784"/>
      <c r="AC32" s="784"/>
      <c r="AD32" s="784"/>
      <c r="AE32" s="785"/>
      <c r="AF32" s="786">
        <v>154</v>
      </c>
      <c r="AG32" s="787"/>
      <c r="AH32" s="787"/>
      <c r="AI32" s="787"/>
      <c r="AJ32" s="788"/>
      <c r="AK32" s="834">
        <v>412</v>
      </c>
      <c r="AL32" s="830"/>
      <c r="AM32" s="830"/>
      <c r="AN32" s="830"/>
      <c r="AO32" s="830"/>
      <c r="AP32" s="830">
        <v>4046</v>
      </c>
      <c r="AQ32" s="830"/>
      <c r="AR32" s="830"/>
      <c r="AS32" s="830"/>
      <c r="AT32" s="830"/>
      <c r="AU32" s="830">
        <v>2440</v>
      </c>
      <c r="AV32" s="830"/>
      <c r="AW32" s="830"/>
      <c r="AX32" s="830"/>
      <c r="AY32" s="830"/>
      <c r="AZ32" s="831" t="s">
        <v>561</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1711</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553</v>
      </c>
      <c r="C68" s="870"/>
      <c r="D68" s="870"/>
      <c r="E68" s="870"/>
      <c r="F68" s="870"/>
      <c r="G68" s="870"/>
      <c r="H68" s="870"/>
      <c r="I68" s="870"/>
      <c r="J68" s="870"/>
      <c r="K68" s="870"/>
      <c r="L68" s="870"/>
      <c r="M68" s="870"/>
      <c r="N68" s="870"/>
      <c r="O68" s="870"/>
      <c r="P68" s="871"/>
      <c r="Q68" s="872">
        <v>3692</v>
      </c>
      <c r="R68" s="866"/>
      <c r="S68" s="866"/>
      <c r="T68" s="866"/>
      <c r="U68" s="866"/>
      <c r="V68" s="866">
        <v>3613</v>
      </c>
      <c r="W68" s="866"/>
      <c r="X68" s="866"/>
      <c r="Y68" s="866"/>
      <c r="Z68" s="866"/>
      <c r="AA68" s="866">
        <v>79</v>
      </c>
      <c r="AB68" s="866"/>
      <c r="AC68" s="866"/>
      <c r="AD68" s="866"/>
      <c r="AE68" s="866"/>
      <c r="AF68" s="866">
        <v>79</v>
      </c>
      <c r="AG68" s="866"/>
      <c r="AH68" s="866"/>
      <c r="AI68" s="866"/>
      <c r="AJ68" s="866"/>
      <c r="AK68" s="866">
        <v>80</v>
      </c>
      <c r="AL68" s="866"/>
      <c r="AM68" s="866"/>
      <c r="AN68" s="866"/>
      <c r="AO68" s="866"/>
      <c r="AP68" s="866">
        <v>2671</v>
      </c>
      <c r="AQ68" s="866"/>
      <c r="AR68" s="866"/>
      <c r="AS68" s="866"/>
      <c r="AT68" s="866"/>
      <c r="AU68" s="866">
        <v>634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554</v>
      </c>
      <c r="C69" s="874"/>
      <c r="D69" s="874"/>
      <c r="E69" s="874"/>
      <c r="F69" s="874"/>
      <c r="G69" s="874"/>
      <c r="H69" s="874"/>
      <c r="I69" s="874"/>
      <c r="J69" s="874"/>
      <c r="K69" s="874"/>
      <c r="L69" s="874"/>
      <c r="M69" s="874"/>
      <c r="N69" s="874"/>
      <c r="O69" s="874"/>
      <c r="P69" s="875"/>
      <c r="Q69" s="876">
        <v>3</v>
      </c>
      <c r="R69" s="830"/>
      <c r="S69" s="830"/>
      <c r="T69" s="830"/>
      <c r="U69" s="830"/>
      <c r="V69" s="830">
        <v>3</v>
      </c>
      <c r="W69" s="830"/>
      <c r="X69" s="830"/>
      <c r="Y69" s="830"/>
      <c r="Z69" s="830"/>
      <c r="AA69" s="830">
        <v>0</v>
      </c>
      <c r="AB69" s="830"/>
      <c r="AC69" s="830"/>
      <c r="AD69" s="830"/>
      <c r="AE69" s="830"/>
      <c r="AF69" s="830">
        <v>0</v>
      </c>
      <c r="AG69" s="830"/>
      <c r="AH69" s="830"/>
      <c r="AI69" s="830"/>
      <c r="AJ69" s="830"/>
      <c r="AK69" s="830">
        <v>0</v>
      </c>
      <c r="AL69" s="830"/>
      <c r="AM69" s="830"/>
      <c r="AN69" s="830"/>
      <c r="AO69" s="830"/>
      <c r="AP69" s="830" t="s">
        <v>561</v>
      </c>
      <c r="AQ69" s="830"/>
      <c r="AR69" s="830"/>
      <c r="AS69" s="830"/>
      <c r="AT69" s="830"/>
      <c r="AU69" s="830" t="s">
        <v>561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555</v>
      </c>
      <c r="C70" s="874"/>
      <c r="D70" s="874"/>
      <c r="E70" s="874"/>
      <c r="F70" s="874"/>
      <c r="G70" s="874"/>
      <c r="H70" s="874"/>
      <c r="I70" s="874"/>
      <c r="J70" s="874"/>
      <c r="K70" s="874"/>
      <c r="L70" s="874"/>
      <c r="M70" s="874"/>
      <c r="N70" s="874"/>
      <c r="O70" s="874"/>
      <c r="P70" s="875"/>
      <c r="Q70" s="876">
        <v>7868</v>
      </c>
      <c r="R70" s="830"/>
      <c r="S70" s="830"/>
      <c r="T70" s="830"/>
      <c r="U70" s="830"/>
      <c r="V70" s="830">
        <v>7783</v>
      </c>
      <c r="W70" s="830"/>
      <c r="X70" s="830"/>
      <c r="Y70" s="830"/>
      <c r="Z70" s="830"/>
      <c r="AA70" s="830">
        <v>85</v>
      </c>
      <c r="AB70" s="830"/>
      <c r="AC70" s="830"/>
      <c r="AD70" s="830"/>
      <c r="AE70" s="830"/>
      <c r="AF70" s="830">
        <v>85</v>
      </c>
      <c r="AG70" s="830"/>
      <c r="AH70" s="830"/>
      <c r="AI70" s="830"/>
      <c r="AJ70" s="830"/>
      <c r="AK70" s="830">
        <v>52</v>
      </c>
      <c r="AL70" s="830"/>
      <c r="AM70" s="830"/>
      <c r="AN70" s="830"/>
      <c r="AO70" s="830"/>
      <c r="AP70" s="830" t="s">
        <v>561</v>
      </c>
      <c r="AQ70" s="830"/>
      <c r="AR70" s="830"/>
      <c r="AS70" s="830"/>
      <c r="AT70" s="830"/>
      <c r="AU70" s="830" t="s">
        <v>561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556</v>
      </c>
      <c r="C71" s="874"/>
      <c r="D71" s="874"/>
      <c r="E71" s="874"/>
      <c r="F71" s="874"/>
      <c r="G71" s="874"/>
      <c r="H71" s="874"/>
      <c r="I71" s="874"/>
      <c r="J71" s="874"/>
      <c r="K71" s="874"/>
      <c r="L71" s="874"/>
      <c r="M71" s="874"/>
      <c r="N71" s="874"/>
      <c r="O71" s="874"/>
      <c r="P71" s="875"/>
      <c r="Q71" s="876">
        <v>43</v>
      </c>
      <c r="R71" s="830"/>
      <c r="S71" s="830"/>
      <c r="T71" s="830"/>
      <c r="U71" s="830"/>
      <c r="V71" s="830">
        <v>38</v>
      </c>
      <c r="W71" s="830"/>
      <c r="X71" s="830"/>
      <c r="Y71" s="830"/>
      <c r="Z71" s="830"/>
      <c r="AA71" s="830">
        <v>5</v>
      </c>
      <c r="AB71" s="830"/>
      <c r="AC71" s="830"/>
      <c r="AD71" s="830"/>
      <c r="AE71" s="830"/>
      <c r="AF71" s="830">
        <v>5</v>
      </c>
      <c r="AG71" s="830"/>
      <c r="AH71" s="830"/>
      <c r="AI71" s="830"/>
      <c r="AJ71" s="830"/>
      <c r="AK71" s="830">
        <v>26</v>
      </c>
      <c r="AL71" s="830"/>
      <c r="AM71" s="830"/>
      <c r="AN71" s="830"/>
      <c r="AO71" s="830"/>
      <c r="AP71" s="830" t="s">
        <v>561</v>
      </c>
      <c r="AQ71" s="830"/>
      <c r="AR71" s="830"/>
      <c r="AS71" s="830"/>
      <c r="AT71" s="830"/>
      <c r="AU71" s="830" t="s">
        <v>561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557</v>
      </c>
      <c r="C72" s="874"/>
      <c r="D72" s="874"/>
      <c r="E72" s="874"/>
      <c r="F72" s="874"/>
      <c r="G72" s="874"/>
      <c r="H72" s="874"/>
      <c r="I72" s="874"/>
      <c r="J72" s="874"/>
      <c r="K72" s="874"/>
      <c r="L72" s="874"/>
      <c r="M72" s="874"/>
      <c r="N72" s="874"/>
      <c r="O72" s="874"/>
      <c r="P72" s="875"/>
      <c r="Q72" s="876">
        <v>368</v>
      </c>
      <c r="R72" s="830"/>
      <c r="S72" s="830"/>
      <c r="T72" s="830"/>
      <c r="U72" s="830"/>
      <c r="V72" s="830">
        <v>358</v>
      </c>
      <c r="W72" s="830"/>
      <c r="X72" s="830"/>
      <c r="Y72" s="830"/>
      <c r="Z72" s="830"/>
      <c r="AA72" s="830">
        <v>10</v>
      </c>
      <c r="AB72" s="830"/>
      <c r="AC72" s="830"/>
      <c r="AD72" s="830"/>
      <c r="AE72" s="830"/>
      <c r="AF72" s="830">
        <v>10</v>
      </c>
      <c r="AG72" s="830"/>
      <c r="AH72" s="830"/>
      <c r="AI72" s="830"/>
      <c r="AJ72" s="830"/>
      <c r="AK72" s="830">
        <v>249</v>
      </c>
      <c r="AL72" s="830"/>
      <c r="AM72" s="830"/>
      <c r="AN72" s="830"/>
      <c r="AO72" s="830"/>
      <c r="AP72" s="830" t="s">
        <v>561</v>
      </c>
      <c r="AQ72" s="830"/>
      <c r="AR72" s="830"/>
      <c r="AS72" s="830"/>
      <c r="AT72" s="830"/>
      <c r="AU72" s="830" t="s">
        <v>561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558</v>
      </c>
      <c r="C73" s="874"/>
      <c r="D73" s="874"/>
      <c r="E73" s="874"/>
      <c r="F73" s="874"/>
      <c r="G73" s="874"/>
      <c r="H73" s="874"/>
      <c r="I73" s="874"/>
      <c r="J73" s="874"/>
      <c r="K73" s="874"/>
      <c r="L73" s="874"/>
      <c r="M73" s="874"/>
      <c r="N73" s="874"/>
      <c r="O73" s="874"/>
      <c r="P73" s="875"/>
      <c r="Q73" s="876">
        <v>241808</v>
      </c>
      <c r="R73" s="830"/>
      <c r="S73" s="830"/>
      <c r="T73" s="830"/>
      <c r="U73" s="830"/>
      <c r="V73" s="830">
        <v>236655</v>
      </c>
      <c r="W73" s="830"/>
      <c r="X73" s="830"/>
      <c r="Y73" s="830"/>
      <c r="Z73" s="830"/>
      <c r="AA73" s="830">
        <v>5153</v>
      </c>
      <c r="AB73" s="830"/>
      <c r="AC73" s="830"/>
      <c r="AD73" s="830"/>
      <c r="AE73" s="830"/>
      <c r="AF73" s="830">
        <v>5153</v>
      </c>
      <c r="AG73" s="830"/>
      <c r="AH73" s="830"/>
      <c r="AI73" s="830"/>
      <c r="AJ73" s="830"/>
      <c r="AK73" s="830">
        <v>5508</v>
      </c>
      <c r="AL73" s="830"/>
      <c r="AM73" s="830"/>
      <c r="AN73" s="830"/>
      <c r="AO73" s="830"/>
      <c r="AP73" s="830" t="s">
        <v>561</v>
      </c>
      <c r="AQ73" s="830"/>
      <c r="AR73" s="830"/>
      <c r="AS73" s="830"/>
      <c r="AT73" s="830"/>
      <c r="AU73" s="830" t="s">
        <v>561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2">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639478</v>
      </c>
      <c r="AB110" s="900"/>
      <c r="AC110" s="900"/>
      <c r="AD110" s="900"/>
      <c r="AE110" s="901"/>
      <c r="AF110" s="902">
        <v>682031</v>
      </c>
      <c r="AG110" s="900"/>
      <c r="AH110" s="900"/>
      <c r="AI110" s="900"/>
      <c r="AJ110" s="901"/>
      <c r="AK110" s="902">
        <v>701257</v>
      </c>
      <c r="AL110" s="900"/>
      <c r="AM110" s="900"/>
      <c r="AN110" s="900"/>
      <c r="AO110" s="901"/>
      <c r="AP110" s="903">
        <v>11.3</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8266481</v>
      </c>
      <c r="BR110" s="931"/>
      <c r="BS110" s="931"/>
      <c r="BT110" s="931"/>
      <c r="BU110" s="931"/>
      <c r="BV110" s="931">
        <v>7870480</v>
      </c>
      <c r="BW110" s="931"/>
      <c r="BX110" s="931"/>
      <c r="BY110" s="931"/>
      <c r="BZ110" s="931"/>
      <c r="CA110" s="931">
        <v>7326559</v>
      </c>
      <c r="CB110" s="931"/>
      <c r="CC110" s="931"/>
      <c r="CD110" s="931"/>
      <c r="CE110" s="931"/>
      <c r="CF110" s="944">
        <v>118.4</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2926888</v>
      </c>
      <c r="BR112" s="926"/>
      <c r="BS112" s="926"/>
      <c r="BT112" s="926"/>
      <c r="BU112" s="926"/>
      <c r="BV112" s="926">
        <v>2801633</v>
      </c>
      <c r="BW112" s="926"/>
      <c r="BX112" s="926"/>
      <c r="BY112" s="926"/>
      <c r="BZ112" s="926"/>
      <c r="CA112" s="926">
        <v>2440339</v>
      </c>
      <c r="CB112" s="926"/>
      <c r="CC112" s="926"/>
      <c r="CD112" s="926"/>
      <c r="CE112" s="926"/>
      <c r="CF112" s="920">
        <v>39.4</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241534</v>
      </c>
      <c r="AB113" s="938"/>
      <c r="AC113" s="938"/>
      <c r="AD113" s="938"/>
      <c r="AE113" s="939"/>
      <c r="AF113" s="940">
        <v>249571</v>
      </c>
      <c r="AG113" s="938"/>
      <c r="AH113" s="938"/>
      <c r="AI113" s="938"/>
      <c r="AJ113" s="939"/>
      <c r="AK113" s="940">
        <v>224155</v>
      </c>
      <c r="AL113" s="938"/>
      <c r="AM113" s="938"/>
      <c r="AN113" s="938"/>
      <c r="AO113" s="939"/>
      <c r="AP113" s="941">
        <v>3.6</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751178</v>
      </c>
      <c r="BR113" s="926"/>
      <c r="BS113" s="926"/>
      <c r="BT113" s="926"/>
      <c r="BU113" s="926"/>
      <c r="BV113" s="926">
        <v>693279</v>
      </c>
      <c r="BW113" s="926"/>
      <c r="BX113" s="926"/>
      <c r="BY113" s="926"/>
      <c r="BZ113" s="926"/>
      <c r="CA113" s="926">
        <v>634363</v>
      </c>
      <c r="CB113" s="926"/>
      <c r="CC113" s="926"/>
      <c r="CD113" s="926"/>
      <c r="CE113" s="926"/>
      <c r="CF113" s="920">
        <v>10.3</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37496</v>
      </c>
      <c r="AB114" s="959"/>
      <c r="AC114" s="959"/>
      <c r="AD114" s="959"/>
      <c r="AE114" s="960"/>
      <c r="AF114" s="961">
        <v>55281</v>
      </c>
      <c r="AG114" s="959"/>
      <c r="AH114" s="959"/>
      <c r="AI114" s="959"/>
      <c r="AJ114" s="960"/>
      <c r="AK114" s="961">
        <v>82065</v>
      </c>
      <c r="AL114" s="959"/>
      <c r="AM114" s="959"/>
      <c r="AN114" s="959"/>
      <c r="AO114" s="960"/>
      <c r="AP114" s="962">
        <v>1.3</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1013292</v>
      </c>
      <c r="BR114" s="926"/>
      <c r="BS114" s="926"/>
      <c r="BT114" s="926"/>
      <c r="BU114" s="926"/>
      <c r="BV114" s="926">
        <v>978560</v>
      </c>
      <c r="BW114" s="926"/>
      <c r="BX114" s="926"/>
      <c r="BY114" s="926"/>
      <c r="BZ114" s="926"/>
      <c r="CA114" s="926">
        <v>1015750</v>
      </c>
      <c r="CB114" s="926"/>
      <c r="CC114" s="926"/>
      <c r="CD114" s="926"/>
      <c r="CE114" s="926"/>
      <c r="CF114" s="920">
        <v>16.399999999999999</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176</v>
      </c>
      <c r="AB115" s="938"/>
      <c r="AC115" s="938"/>
      <c r="AD115" s="938"/>
      <c r="AE115" s="939"/>
      <c r="AF115" s="940">
        <v>113</v>
      </c>
      <c r="AG115" s="938"/>
      <c r="AH115" s="938"/>
      <c r="AI115" s="938"/>
      <c r="AJ115" s="939"/>
      <c r="AK115" s="940">
        <v>112</v>
      </c>
      <c r="AL115" s="938"/>
      <c r="AM115" s="938"/>
      <c r="AN115" s="938"/>
      <c r="AO115" s="939"/>
      <c r="AP115" s="941">
        <v>0</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918684</v>
      </c>
      <c r="AB117" s="979"/>
      <c r="AC117" s="979"/>
      <c r="AD117" s="979"/>
      <c r="AE117" s="980"/>
      <c r="AF117" s="981">
        <v>986996</v>
      </c>
      <c r="AG117" s="979"/>
      <c r="AH117" s="979"/>
      <c r="AI117" s="979"/>
      <c r="AJ117" s="980"/>
      <c r="AK117" s="981">
        <v>1007589</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12957839</v>
      </c>
      <c r="BR119" s="1000"/>
      <c r="BS119" s="1000"/>
      <c r="BT119" s="1000"/>
      <c r="BU119" s="1000"/>
      <c r="BV119" s="1000">
        <v>12343952</v>
      </c>
      <c r="BW119" s="1000"/>
      <c r="BX119" s="1000"/>
      <c r="BY119" s="1000"/>
      <c r="BZ119" s="1000"/>
      <c r="CA119" s="1000">
        <v>11417011</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6153751</v>
      </c>
      <c r="BR120" s="931"/>
      <c r="BS120" s="931"/>
      <c r="BT120" s="931"/>
      <c r="BU120" s="931"/>
      <c r="BV120" s="931">
        <v>6702905</v>
      </c>
      <c r="BW120" s="931"/>
      <c r="BX120" s="931"/>
      <c r="BY120" s="931"/>
      <c r="BZ120" s="931"/>
      <c r="CA120" s="931">
        <v>7413707</v>
      </c>
      <c r="CB120" s="931"/>
      <c r="CC120" s="931"/>
      <c r="CD120" s="931"/>
      <c r="CE120" s="931"/>
      <c r="CF120" s="944">
        <v>119.8</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2924422</v>
      </c>
      <c r="DH120" s="931"/>
      <c r="DI120" s="931"/>
      <c r="DJ120" s="931"/>
      <c r="DK120" s="931"/>
      <c r="DL120" s="931">
        <v>2800636</v>
      </c>
      <c r="DM120" s="931"/>
      <c r="DN120" s="931"/>
      <c r="DO120" s="931"/>
      <c r="DP120" s="931"/>
      <c r="DQ120" s="931">
        <v>2439566</v>
      </c>
      <c r="DR120" s="931"/>
      <c r="DS120" s="931"/>
      <c r="DT120" s="931"/>
      <c r="DU120" s="931"/>
      <c r="DV120" s="932">
        <v>39.4</v>
      </c>
      <c r="DW120" s="932"/>
      <c r="DX120" s="932"/>
      <c r="DY120" s="932"/>
      <c r="DZ120" s="933"/>
    </row>
    <row r="121" spans="1:130" s="230" customFormat="1" ht="26.25" customHeight="1" x14ac:dyDescent="0.2">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801599</v>
      </c>
      <c r="BR121" s="926"/>
      <c r="BS121" s="926"/>
      <c r="BT121" s="926"/>
      <c r="BU121" s="926"/>
      <c r="BV121" s="926">
        <v>517908</v>
      </c>
      <c r="BW121" s="926"/>
      <c r="BX121" s="926"/>
      <c r="BY121" s="926"/>
      <c r="BZ121" s="926"/>
      <c r="CA121" s="926">
        <v>261070</v>
      </c>
      <c r="CB121" s="926"/>
      <c r="CC121" s="926"/>
      <c r="CD121" s="926"/>
      <c r="CE121" s="926"/>
      <c r="CF121" s="920">
        <v>4.2</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2466</v>
      </c>
      <c r="DH121" s="926"/>
      <c r="DI121" s="926"/>
      <c r="DJ121" s="926"/>
      <c r="DK121" s="926"/>
      <c r="DL121" s="926">
        <v>997</v>
      </c>
      <c r="DM121" s="926"/>
      <c r="DN121" s="926"/>
      <c r="DO121" s="926"/>
      <c r="DP121" s="926"/>
      <c r="DQ121" s="926">
        <v>773</v>
      </c>
      <c r="DR121" s="926"/>
      <c r="DS121" s="926"/>
      <c r="DT121" s="926"/>
      <c r="DU121" s="926"/>
      <c r="DV121" s="927">
        <v>0</v>
      </c>
      <c r="DW121" s="927"/>
      <c r="DX121" s="927"/>
      <c r="DY121" s="927"/>
      <c r="DZ121" s="928"/>
    </row>
    <row r="122" spans="1:130" s="230" customFormat="1" ht="26.25" customHeight="1" x14ac:dyDescent="0.2">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9534166</v>
      </c>
      <c r="BR122" s="1000"/>
      <c r="BS122" s="1000"/>
      <c r="BT122" s="1000"/>
      <c r="BU122" s="1000"/>
      <c r="BV122" s="1000">
        <v>9055891</v>
      </c>
      <c r="BW122" s="1000"/>
      <c r="BX122" s="1000"/>
      <c r="BY122" s="1000"/>
      <c r="BZ122" s="1000"/>
      <c r="CA122" s="1000">
        <v>8431357</v>
      </c>
      <c r="CB122" s="1000"/>
      <c r="CC122" s="1000"/>
      <c r="CD122" s="1000"/>
      <c r="CE122" s="1000"/>
      <c r="CF122" s="1017">
        <v>136.19999999999999</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3">
        <v>16489516</v>
      </c>
      <c r="BR123" s="1064"/>
      <c r="BS123" s="1064"/>
      <c r="BT123" s="1064"/>
      <c r="BU123" s="1064"/>
      <c r="BV123" s="1064">
        <v>16276704</v>
      </c>
      <c r="BW123" s="1064"/>
      <c r="BX123" s="1064"/>
      <c r="BY123" s="1064"/>
      <c r="BZ123" s="1064"/>
      <c r="CA123" s="1064">
        <v>16106134</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176</v>
      </c>
      <c r="AB127" s="959"/>
      <c r="AC127" s="959"/>
      <c r="AD127" s="959"/>
      <c r="AE127" s="960"/>
      <c r="AF127" s="961">
        <v>113</v>
      </c>
      <c r="AG127" s="959"/>
      <c r="AH127" s="959"/>
      <c r="AI127" s="959"/>
      <c r="AJ127" s="960"/>
      <c r="AK127" s="961">
        <v>112</v>
      </c>
      <c r="AL127" s="959"/>
      <c r="AM127" s="959"/>
      <c r="AN127" s="959"/>
      <c r="AO127" s="960"/>
      <c r="AP127" s="962">
        <v>0</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83710</v>
      </c>
      <c r="AB128" s="1046"/>
      <c r="AC128" s="1046"/>
      <c r="AD128" s="1046"/>
      <c r="AE128" s="1047"/>
      <c r="AF128" s="1048">
        <v>11596</v>
      </c>
      <c r="AG128" s="1046"/>
      <c r="AH128" s="1046"/>
      <c r="AI128" s="1046"/>
      <c r="AJ128" s="1047"/>
      <c r="AK128" s="1048">
        <v>7459</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14.05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7137535</v>
      </c>
      <c r="AB129" s="959"/>
      <c r="AC129" s="959"/>
      <c r="AD129" s="959"/>
      <c r="AE129" s="960"/>
      <c r="AF129" s="961">
        <v>6885564</v>
      </c>
      <c r="AG129" s="959"/>
      <c r="AH129" s="959"/>
      <c r="AI129" s="959"/>
      <c r="AJ129" s="960"/>
      <c r="AK129" s="961">
        <v>6999708</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19.05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793212</v>
      </c>
      <c r="AB130" s="959"/>
      <c r="AC130" s="959"/>
      <c r="AD130" s="959"/>
      <c r="AE130" s="960"/>
      <c r="AF130" s="961">
        <v>801399</v>
      </c>
      <c r="AG130" s="959"/>
      <c r="AH130" s="959"/>
      <c r="AI130" s="959"/>
      <c r="AJ130" s="960"/>
      <c r="AK130" s="961">
        <v>810943</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2.1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6344323</v>
      </c>
      <c r="AB131" s="986"/>
      <c r="AC131" s="986"/>
      <c r="AD131" s="986"/>
      <c r="AE131" s="987"/>
      <c r="AF131" s="985">
        <v>6084165</v>
      </c>
      <c r="AG131" s="986"/>
      <c r="AH131" s="986"/>
      <c r="AI131" s="986"/>
      <c r="AJ131" s="987"/>
      <c r="AK131" s="985">
        <v>6188765</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0.65825778400000001</v>
      </c>
      <c r="AB132" s="1097"/>
      <c r="AC132" s="1097"/>
      <c r="AD132" s="1097"/>
      <c r="AE132" s="1098"/>
      <c r="AF132" s="1099">
        <v>2.8598994270000002</v>
      </c>
      <c r="AG132" s="1097"/>
      <c r="AH132" s="1097"/>
      <c r="AI132" s="1097"/>
      <c r="AJ132" s="1098"/>
      <c r="AK132" s="1099">
        <v>3.0569427020000002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0.8</v>
      </c>
      <c r="AB133" s="1080"/>
      <c r="AC133" s="1080"/>
      <c r="AD133" s="1080"/>
      <c r="AE133" s="1081"/>
      <c r="AF133" s="1079">
        <v>1.4</v>
      </c>
      <c r="AG133" s="1080"/>
      <c r="AH133" s="1080"/>
      <c r="AI133" s="1080"/>
      <c r="AJ133" s="1081"/>
      <c r="AK133" s="1079">
        <v>2.1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i3T6hyekLYj/+GhS79dAsktcVHXIwmlkEjQInLjxbqVDh0od8Cn662nIxJpLZsrXkD9c5uXS2G/OSJ2cu5UGA==" saltValue="z7SeN8b9+YApXTXcmHqro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2WGhLrnY2Yzh3r30n9bSbva2fQ89TxMS3gm+VIRIBsApZh5+Z1QPTE9GuAyRLpfIle7JDMYNF0+8aL7tVOUEBg==" saltValue="Ml03JjknA5jlyszUIdS2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Tg44wg7q02SUyXWD1e+Qnhr7oSIAb+iWgd7jMOhKuv2m6crwRO8mjuO1yQqH2AGiiEsJDvUa3Hqnc4lm9Uypg==" saltValue="Ta959H2T9nNo3OInelM30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J47" sqref="J47"/>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1715912</v>
      </c>
      <c r="AP9" s="281">
        <v>59574</v>
      </c>
      <c r="AQ9" s="282">
        <v>78624</v>
      </c>
      <c r="AR9" s="283">
        <v>-24.2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351926</v>
      </c>
      <c r="AP10" s="284">
        <v>12218</v>
      </c>
      <c r="AQ10" s="285">
        <v>8393</v>
      </c>
      <c r="AR10" s="286">
        <v>45.6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566</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v>4</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56841</v>
      </c>
      <c r="AP13" s="284">
        <v>1973</v>
      </c>
      <c r="AQ13" s="285">
        <v>2520</v>
      </c>
      <c r="AR13" s="286">
        <v>-21.7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12581</v>
      </c>
      <c r="AP14" s="284">
        <v>437</v>
      </c>
      <c r="AQ14" s="285">
        <v>1291</v>
      </c>
      <c r="AR14" s="286">
        <v>-66.2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-112617</v>
      </c>
      <c r="AP15" s="284">
        <v>-3910</v>
      </c>
      <c r="AQ15" s="285">
        <v>-4844</v>
      </c>
      <c r="AR15" s="286">
        <v>-19.3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2024643</v>
      </c>
      <c r="AP16" s="284">
        <v>70293</v>
      </c>
      <c r="AQ16" s="285">
        <v>86555</v>
      </c>
      <c r="AR16" s="286">
        <v>-18.8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6.32</v>
      </c>
      <c r="AP21" s="298">
        <v>7.95</v>
      </c>
      <c r="AQ21" s="299">
        <v>-1.63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97.8</v>
      </c>
      <c r="AP22" s="303">
        <v>97.2</v>
      </c>
      <c r="AQ22" s="304">
        <v>0.6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701257</v>
      </c>
      <c r="AP32" s="312">
        <v>24347</v>
      </c>
      <c r="AQ32" s="313">
        <v>34484</v>
      </c>
      <c r="AR32" s="314">
        <v>-29.4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224155</v>
      </c>
      <c r="AP35" s="312">
        <v>7782</v>
      </c>
      <c r="AQ35" s="313">
        <v>11558</v>
      </c>
      <c r="AR35" s="314">
        <v>-32.700000000000003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82065</v>
      </c>
      <c r="AP36" s="312">
        <v>2849</v>
      </c>
      <c r="AQ36" s="313">
        <v>3181</v>
      </c>
      <c r="AR36" s="314">
        <v>-10.4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112</v>
      </c>
      <c r="AP37" s="312">
        <v>4</v>
      </c>
      <c r="AQ37" s="313">
        <v>154</v>
      </c>
      <c r="AR37" s="314">
        <v>-97.4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1</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-7459</v>
      </c>
      <c r="AP39" s="312">
        <v>-259</v>
      </c>
      <c r="AQ39" s="313">
        <v>-2572</v>
      </c>
      <c r="AR39" s="314">
        <v>-89.9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-810943</v>
      </c>
      <c r="AP40" s="312">
        <v>-28155</v>
      </c>
      <c r="AQ40" s="313">
        <v>-30360</v>
      </c>
      <c r="AR40" s="314">
        <v>-7.3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189187</v>
      </c>
      <c r="AP41" s="312">
        <v>6568</v>
      </c>
      <c r="AQ41" s="313">
        <v>16445</v>
      </c>
      <c r="AR41" s="314">
        <v>-60.1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1616624</v>
      </c>
      <c r="AN51" s="334">
        <v>54760</v>
      </c>
      <c r="AO51" s="335">
        <v>41.6</v>
      </c>
      <c r="AP51" s="336">
        <v>59119</v>
      </c>
      <c r="AQ51" s="337">
        <v>9.6999999999999993</v>
      </c>
      <c r="AR51" s="338">
        <v>31.9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630655</v>
      </c>
      <c r="AN52" s="342">
        <v>21362</v>
      </c>
      <c r="AO52" s="343">
        <v>13.2</v>
      </c>
      <c r="AP52" s="344">
        <v>29900</v>
      </c>
      <c r="AQ52" s="345">
        <v>-14.7</v>
      </c>
      <c r="AR52" s="346">
        <v>27.9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1488122</v>
      </c>
      <c r="AN53" s="334">
        <v>50575</v>
      </c>
      <c r="AO53" s="335">
        <v>-7.6</v>
      </c>
      <c r="AP53" s="336">
        <v>53895</v>
      </c>
      <c r="AQ53" s="337">
        <v>-8.8000000000000007</v>
      </c>
      <c r="AR53" s="338">
        <v>1.2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1097045</v>
      </c>
      <c r="AN54" s="342">
        <v>37284</v>
      </c>
      <c r="AO54" s="343">
        <v>74.5</v>
      </c>
      <c r="AP54" s="344">
        <v>31224</v>
      </c>
      <c r="AQ54" s="345">
        <v>4.4000000000000004</v>
      </c>
      <c r="AR54" s="346">
        <v>70.099999999999994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1546085</v>
      </c>
      <c r="AN55" s="334">
        <v>52678</v>
      </c>
      <c r="AO55" s="335">
        <v>4.2</v>
      </c>
      <c r="AP55" s="336">
        <v>56181</v>
      </c>
      <c r="AQ55" s="337">
        <v>4.2</v>
      </c>
      <c r="AR55" s="338">
        <v>0</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905158</v>
      </c>
      <c r="AN56" s="342">
        <v>30840</v>
      </c>
      <c r="AO56" s="343">
        <v>-17.3</v>
      </c>
      <c r="AP56" s="344">
        <v>32039</v>
      </c>
      <c r="AQ56" s="345">
        <v>2.6</v>
      </c>
      <c r="AR56" s="346">
        <v>-19.899999999999999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681148</v>
      </c>
      <c r="AN57" s="334">
        <v>23428</v>
      </c>
      <c r="AO57" s="335">
        <v>-55.5</v>
      </c>
      <c r="AP57" s="336">
        <v>47730</v>
      </c>
      <c r="AQ57" s="337">
        <v>-15</v>
      </c>
      <c r="AR57" s="338">
        <v>-40.5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347545</v>
      </c>
      <c r="AN58" s="342">
        <v>11954</v>
      </c>
      <c r="AO58" s="343">
        <v>-61.2</v>
      </c>
      <c r="AP58" s="344">
        <v>26378</v>
      </c>
      <c r="AQ58" s="345">
        <v>-17.7</v>
      </c>
      <c r="AR58" s="346">
        <v>-43.5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642988</v>
      </c>
      <c r="AN59" s="334">
        <v>22324</v>
      </c>
      <c r="AO59" s="335">
        <v>-4.7</v>
      </c>
      <c r="AP59" s="336">
        <v>61921</v>
      </c>
      <c r="AQ59" s="337">
        <v>29.7</v>
      </c>
      <c r="AR59" s="338">
        <v>-34.4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271522</v>
      </c>
      <c r="AN60" s="342">
        <v>9427</v>
      </c>
      <c r="AO60" s="343">
        <v>-21.1</v>
      </c>
      <c r="AP60" s="344">
        <v>34719</v>
      </c>
      <c r="AQ60" s="345">
        <v>31.6</v>
      </c>
      <c r="AR60" s="346">
        <v>-52.7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1194993</v>
      </c>
      <c r="AN61" s="349">
        <v>40753</v>
      </c>
      <c r="AO61" s="350">
        <v>-4.4000000000000004</v>
      </c>
      <c r="AP61" s="351">
        <v>55769</v>
      </c>
      <c r="AQ61" s="352">
        <v>4</v>
      </c>
      <c r="AR61" s="338">
        <v>-8.4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650385</v>
      </c>
      <c r="AN62" s="342">
        <v>22173</v>
      </c>
      <c r="AO62" s="343">
        <v>-2.4</v>
      </c>
      <c r="AP62" s="344">
        <v>30852</v>
      </c>
      <c r="AQ62" s="345">
        <v>1.2</v>
      </c>
      <c r="AR62" s="346">
        <v>-3.6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iEfVdEC6F1FwiK2Rb2G3aQeR3vr7Fov3hoE4ljVQTvJCSVE48n0xAQta+bnS/2swxOmt3YQZyHO6qeqblwr5mA==" saltValue="08tKTMIOe1VYNUB+YhGj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3xDBHNNgMC7UZ0httMzTv+0PwIMA1cpMX/Y8ENDFL+n1LTgoEsu9zt7EfjfE+ZiPBSiy7EGTD+EyMJ3PK0Eqng==" saltValue="UB+KjUCFLNpm4R/I5MV2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byERcXWGlRYsg/M9hw1yoFhb2q1fR4ICIwTGktmh0riVSgeXsiApawkRr3XnJ92MJqvrhr7SCJQ+hao90EskCg==" saltValue="vZSkE3Pl+ARWAE+btMz1U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M50" sqref="M50"/>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15.42</v>
      </c>
      <c r="G47" s="12">
        <v>16.52</v>
      </c>
      <c r="H47" s="12">
        <v>18.350000000000001</v>
      </c>
      <c r="I47" s="12">
        <v>19.02</v>
      </c>
      <c r="J47" s="13">
        <v>18.71</v>
      </c>
    </row>
    <row r="48" spans="2:10" ht="57.75" customHeight="1" x14ac:dyDescent="0.2">
      <c r="B48" s="14"/>
      <c r="C48" s="1141" t="s">
        <v>4</v>
      </c>
      <c r="D48" s="1141"/>
      <c r="E48" s="1142"/>
      <c r="F48" s="15">
        <v>11.04</v>
      </c>
      <c r="G48" s="16">
        <v>8.17</v>
      </c>
      <c r="H48" s="16">
        <v>6.48</v>
      </c>
      <c r="I48" s="16">
        <v>5.09</v>
      </c>
      <c r="J48" s="17">
        <v>5.14</v>
      </c>
    </row>
    <row r="49" spans="2:10" ht="57.75" customHeight="1" thickBot="1" x14ac:dyDescent="0.25">
      <c r="B49" s="18"/>
      <c r="C49" s="1143" t="s">
        <v>5</v>
      </c>
      <c r="D49" s="1143"/>
      <c r="E49" s="1144"/>
      <c r="F49" s="19" t="s">
        <v>531</v>
      </c>
      <c r="G49" s="20" t="s">
        <v>532</v>
      </c>
      <c r="H49" s="20">
        <v>1.6</v>
      </c>
      <c r="I49" s="20" t="s">
        <v>533</v>
      </c>
      <c r="J49" s="21">
        <v>0.14000000000000001</v>
      </c>
    </row>
    <row r="50" spans="2:10" ht="13" x14ac:dyDescent="0.2"/>
  </sheetData>
  <sheetProtection algorithmName="SHA-512" hashValue="YCg8rQ4mPJRaW2wm2Tk42+zKYJMxEdf9fyCiNUm1KkwWAGnDg1bZgX+ohWGQsmTofeNImembuedbqbmCPfBcjQ==" saltValue="FVL2sJ6gtaymOcE91SRc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J40" sqref="J40"/>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534</v>
      </c>
      <c r="D34" s="1151"/>
      <c r="E34" s="1152"/>
      <c r="F34" s="32">
        <v>17.489999999999998</v>
      </c>
      <c r="G34" s="33">
        <v>18.79</v>
      </c>
      <c r="H34" s="33">
        <v>19</v>
      </c>
      <c r="I34" s="33">
        <v>20.65</v>
      </c>
      <c r="J34" s="34">
        <v>20.72</v>
      </c>
      <c r="K34" s="22"/>
      <c r="L34" s="22"/>
      <c r="M34" s="22"/>
      <c r="N34" s="22"/>
      <c r="O34" s="22"/>
      <c r="P34" s="22"/>
    </row>
    <row r="35" spans="1:16" ht="39" customHeight="1" x14ac:dyDescent="0.2">
      <c r="A35" s="22"/>
      <c r="B35" s="35"/>
      <c r="C35" s="1145" t="s">
        <v>535</v>
      </c>
      <c r="D35" s="1146"/>
      <c r="E35" s="1147"/>
      <c r="F35" s="36">
        <v>10.96</v>
      </c>
      <c r="G35" s="37">
        <v>8.16</v>
      </c>
      <c r="H35" s="37">
        <v>6.44</v>
      </c>
      <c r="I35" s="37">
        <v>5.04</v>
      </c>
      <c r="J35" s="38">
        <v>5.14</v>
      </c>
      <c r="K35" s="22"/>
      <c r="L35" s="22"/>
      <c r="M35" s="22"/>
      <c r="N35" s="22"/>
      <c r="O35" s="22"/>
      <c r="P35" s="22"/>
    </row>
    <row r="36" spans="1:16" ht="39" customHeight="1" x14ac:dyDescent="0.2">
      <c r="A36" s="22"/>
      <c r="B36" s="35"/>
      <c r="C36" s="1145" t="s">
        <v>536</v>
      </c>
      <c r="D36" s="1146"/>
      <c r="E36" s="1147"/>
      <c r="F36" s="36">
        <v>2.2400000000000002</v>
      </c>
      <c r="G36" s="37">
        <v>2.2999999999999998</v>
      </c>
      <c r="H36" s="37">
        <v>2.08</v>
      </c>
      <c r="I36" s="37">
        <v>2.19</v>
      </c>
      <c r="J36" s="38">
        <v>2.19</v>
      </c>
      <c r="K36" s="22"/>
      <c r="L36" s="22"/>
      <c r="M36" s="22"/>
      <c r="N36" s="22"/>
      <c r="O36" s="22"/>
      <c r="P36" s="22"/>
    </row>
    <row r="37" spans="1:16" ht="39" customHeight="1" x14ac:dyDescent="0.2">
      <c r="A37" s="22"/>
      <c r="B37" s="35"/>
      <c r="C37" s="1145" t="s">
        <v>537</v>
      </c>
      <c r="D37" s="1146"/>
      <c r="E37" s="1147"/>
      <c r="F37" s="36">
        <v>0.79</v>
      </c>
      <c r="G37" s="37">
        <v>0.95</v>
      </c>
      <c r="H37" s="37">
        <v>0.95</v>
      </c>
      <c r="I37" s="37">
        <v>0.8</v>
      </c>
      <c r="J37" s="38">
        <v>0.89</v>
      </c>
      <c r="K37" s="22"/>
      <c r="L37" s="22"/>
      <c r="M37" s="22"/>
      <c r="N37" s="22"/>
      <c r="O37" s="22"/>
      <c r="P37" s="22"/>
    </row>
    <row r="38" spans="1:16" ht="39" customHeight="1" x14ac:dyDescent="0.2">
      <c r="A38" s="22"/>
      <c r="B38" s="35"/>
      <c r="C38" s="1145" t="s">
        <v>538</v>
      </c>
      <c r="D38" s="1146"/>
      <c r="E38" s="1147"/>
      <c r="F38" s="36">
        <v>1.69</v>
      </c>
      <c r="G38" s="37">
        <v>1.26</v>
      </c>
      <c r="H38" s="37">
        <v>0.68</v>
      </c>
      <c r="I38" s="37">
        <v>0.53</v>
      </c>
      <c r="J38" s="38">
        <v>0.57999999999999996</v>
      </c>
      <c r="K38" s="22"/>
      <c r="L38" s="22"/>
      <c r="M38" s="22"/>
      <c r="N38" s="22"/>
      <c r="O38" s="22"/>
      <c r="P38" s="22"/>
    </row>
    <row r="39" spans="1:16" ht="39" customHeight="1" x14ac:dyDescent="0.2">
      <c r="A39" s="22"/>
      <c r="B39" s="35"/>
      <c r="C39" s="1145" t="s">
        <v>539</v>
      </c>
      <c r="D39" s="1146"/>
      <c r="E39" s="1147"/>
      <c r="F39" s="36">
        <v>0.03</v>
      </c>
      <c r="G39" s="37">
        <v>0.03</v>
      </c>
      <c r="H39" s="37">
        <v>0.03</v>
      </c>
      <c r="I39" s="37">
        <v>0.04</v>
      </c>
      <c r="J39" s="38">
        <v>0.03</v>
      </c>
      <c r="K39" s="22"/>
      <c r="L39" s="22"/>
      <c r="M39" s="22"/>
      <c r="N39" s="22"/>
      <c r="O39" s="22"/>
      <c r="P39" s="22"/>
    </row>
    <row r="40" spans="1:16" ht="39" customHeight="1" x14ac:dyDescent="0.2">
      <c r="A40" s="22"/>
      <c r="B40" s="35"/>
      <c r="C40" s="1145" t="s">
        <v>540</v>
      </c>
      <c r="D40" s="1146"/>
      <c r="E40" s="1147"/>
      <c r="F40" s="36">
        <v>7.0000000000000007E-2</v>
      </c>
      <c r="G40" s="37">
        <v>0</v>
      </c>
      <c r="H40" s="37">
        <v>0.03</v>
      </c>
      <c r="I40" s="37">
        <v>0.03</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542</v>
      </c>
      <c r="D43" s="1149"/>
      <c r="E43" s="1150"/>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H2ApzUQt3gCtn3wRttxaCcYEegjWIuV5a0IFFWk7b5iFI7Nw9M2rdsbSiFFWJ47EZ5PtSea/v1NuV4CD3tXQVA==" saltValue="uHCrtw4nZwb4FMMLFPz5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630</v>
      </c>
      <c r="L45" s="60">
        <v>598</v>
      </c>
      <c r="M45" s="60">
        <v>639</v>
      </c>
      <c r="N45" s="60">
        <v>682</v>
      </c>
      <c r="O45" s="61">
        <v>701</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257</v>
      </c>
      <c r="L48" s="64">
        <v>268</v>
      </c>
      <c r="M48" s="64">
        <v>242</v>
      </c>
      <c r="N48" s="64">
        <v>250</v>
      </c>
      <c r="O48" s="65">
        <v>224</v>
      </c>
      <c r="P48" s="48"/>
      <c r="Q48" s="48"/>
      <c r="R48" s="48"/>
      <c r="S48" s="48"/>
      <c r="T48" s="48"/>
      <c r="U48" s="48"/>
    </row>
    <row r="49" spans="1:21" ht="30.75" customHeight="1" x14ac:dyDescent="0.2">
      <c r="A49" s="48"/>
      <c r="B49" s="1155"/>
      <c r="C49" s="1156"/>
      <c r="D49" s="62"/>
      <c r="E49" s="1161" t="s">
        <v>14</v>
      </c>
      <c r="F49" s="1161"/>
      <c r="G49" s="1161"/>
      <c r="H49" s="1161"/>
      <c r="I49" s="1161"/>
      <c r="J49" s="1162"/>
      <c r="K49" s="63">
        <v>35</v>
      </c>
      <c r="L49" s="64">
        <v>35</v>
      </c>
      <c r="M49" s="64">
        <v>37</v>
      </c>
      <c r="N49" s="64">
        <v>55</v>
      </c>
      <c r="O49" s="65">
        <v>82</v>
      </c>
      <c r="P49" s="48"/>
      <c r="Q49" s="48"/>
      <c r="R49" s="48"/>
      <c r="S49" s="48"/>
      <c r="T49" s="48"/>
      <c r="U49" s="48"/>
    </row>
    <row r="50" spans="1:21" ht="30.75" customHeight="1" x14ac:dyDescent="0.2">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854</v>
      </c>
      <c r="L52" s="64">
        <v>857</v>
      </c>
      <c r="M52" s="64">
        <v>877</v>
      </c>
      <c r="N52" s="64">
        <v>813</v>
      </c>
      <c r="O52" s="65">
        <v>818</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68</v>
      </c>
      <c r="L53" s="69">
        <v>44</v>
      </c>
      <c r="M53" s="69">
        <v>41</v>
      </c>
      <c r="N53" s="69">
        <v>174</v>
      </c>
      <c r="O53" s="70">
        <v>189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GHT33Eqfc1y9mPFoYn35fTceOCQKDsKbwrBrgd9J+TiRxI54/HnwfDOZz5iZ9ojaWmj+py8s+hLj8jzBR++nA==" saltValue="WIMkAVvcmckmSyiD5ZC3p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50" sqref="M50"/>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4" t="s">
        <v>30</v>
      </c>
      <c r="C41" s="1185"/>
      <c r="D41" s="105"/>
      <c r="E41" s="1190" t="s">
        <v>31</v>
      </c>
      <c r="F41" s="1190"/>
      <c r="G41" s="1190"/>
      <c r="H41" s="1191"/>
      <c r="I41" s="355">
        <v>7396</v>
      </c>
      <c r="J41" s="356">
        <v>7973</v>
      </c>
      <c r="K41" s="356">
        <v>8266</v>
      </c>
      <c r="L41" s="356">
        <v>7870</v>
      </c>
      <c r="M41" s="357">
        <v>7327</v>
      </c>
    </row>
    <row r="42" spans="2:13" ht="27.75" customHeight="1" x14ac:dyDescent="0.2">
      <c r="B42" s="1186"/>
      <c r="C42" s="1187"/>
      <c r="D42" s="106"/>
      <c r="E42" s="1192" t="s">
        <v>32</v>
      </c>
      <c r="F42" s="1192"/>
      <c r="G42" s="1192"/>
      <c r="H42" s="1193"/>
      <c r="I42" s="358" t="s">
        <v>487</v>
      </c>
      <c r="J42" s="359" t="s">
        <v>487</v>
      </c>
      <c r="K42" s="359" t="s">
        <v>487</v>
      </c>
      <c r="L42" s="359" t="s">
        <v>487</v>
      </c>
      <c r="M42" s="360" t="s">
        <v>487</v>
      </c>
    </row>
    <row r="43" spans="2:13" ht="27.75" customHeight="1" x14ac:dyDescent="0.2">
      <c r="B43" s="1186"/>
      <c r="C43" s="1187"/>
      <c r="D43" s="106"/>
      <c r="E43" s="1192" t="s">
        <v>33</v>
      </c>
      <c r="F43" s="1192"/>
      <c r="G43" s="1192"/>
      <c r="H43" s="1193"/>
      <c r="I43" s="358">
        <v>3865</v>
      </c>
      <c r="J43" s="359">
        <v>3125</v>
      </c>
      <c r="K43" s="359">
        <v>2927</v>
      </c>
      <c r="L43" s="359">
        <v>2802</v>
      </c>
      <c r="M43" s="360">
        <v>2440</v>
      </c>
    </row>
    <row r="44" spans="2:13" ht="27.75" customHeight="1" x14ac:dyDescent="0.2">
      <c r="B44" s="1186"/>
      <c r="C44" s="1187"/>
      <c r="D44" s="106"/>
      <c r="E44" s="1192" t="s">
        <v>34</v>
      </c>
      <c r="F44" s="1192"/>
      <c r="G44" s="1192"/>
      <c r="H44" s="1193"/>
      <c r="I44" s="358">
        <v>207</v>
      </c>
      <c r="J44" s="359">
        <v>654</v>
      </c>
      <c r="K44" s="359">
        <v>751</v>
      </c>
      <c r="L44" s="359">
        <v>693</v>
      </c>
      <c r="M44" s="360">
        <v>634</v>
      </c>
    </row>
    <row r="45" spans="2:13" ht="27.75" customHeight="1" x14ac:dyDescent="0.2">
      <c r="B45" s="1186"/>
      <c r="C45" s="1187"/>
      <c r="D45" s="106"/>
      <c r="E45" s="1192" t="s">
        <v>35</v>
      </c>
      <c r="F45" s="1192"/>
      <c r="G45" s="1192"/>
      <c r="H45" s="1193"/>
      <c r="I45" s="358">
        <v>1053</v>
      </c>
      <c r="J45" s="359">
        <v>1027</v>
      </c>
      <c r="K45" s="359">
        <v>1013</v>
      </c>
      <c r="L45" s="359">
        <v>979</v>
      </c>
      <c r="M45" s="360">
        <v>1016</v>
      </c>
    </row>
    <row r="46" spans="2:13" ht="27.75" customHeight="1" x14ac:dyDescent="0.2">
      <c r="B46" s="1186"/>
      <c r="C46" s="1187"/>
      <c r="D46" s="107"/>
      <c r="E46" s="1192" t="s">
        <v>36</v>
      </c>
      <c r="F46" s="1192"/>
      <c r="G46" s="1192"/>
      <c r="H46" s="1193"/>
      <c r="I46" s="358" t="s">
        <v>487</v>
      </c>
      <c r="J46" s="359" t="s">
        <v>487</v>
      </c>
      <c r="K46" s="359" t="s">
        <v>487</v>
      </c>
      <c r="L46" s="359" t="s">
        <v>487</v>
      </c>
      <c r="M46" s="360" t="s">
        <v>487</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3887</v>
      </c>
      <c r="J50" s="359">
        <v>4689</v>
      </c>
      <c r="K50" s="359">
        <v>6154</v>
      </c>
      <c r="L50" s="359">
        <v>6703</v>
      </c>
      <c r="M50" s="360">
        <v>7414</v>
      </c>
    </row>
    <row r="51" spans="2:13" ht="27.75" customHeight="1" x14ac:dyDescent="0.2">
      <c r="B51" s="1186"/>
      <c r="C51" s="1187"/>
      <c r="D51" s="106"/>
      <c r="E51" s="1192" t="s">
        <v>42</v>
      </c>
      <c r="F51" s="1192"/>
      <c r="G51" s="1192"/>
      <c r="H51" s="1193"/>
      <c r="I51" s="358">
        <v>981</v>
      </c>
      <c r="J51" s="359">
        <v>885</v>
      </c>
      <c r="K51" s="359">
        <v>802</v>
      </c>
      <c r="L51" s="359">
        <v>518</v>
      </c>
      <c r="M51" s="360">
        <v>261</v>
      </c>
    </row>
    <row r="52" spans="2:13" ht="27.75" customHeight="1" x14ac:dyDescent="0.2">
      <c r="B52" s="1188"/>
      <c r="C52" s="1189"/>
      <c r="D52" s="106"/>
      <c r="E52" s="1192" t="s">
        <v>43</v>
      </c>
      <c r="F52" s="1192"/>
      <c r="G52" s="1192"/>
      <c r="H52" s="1193"/>
      <c r="I52" s="358">
        <v>9585</v>
      </c>
      <c r="J52" s="359">
        <v>9642</v>
      </c>
      <c r="K52" s="359">
        <v>9534</v>
      </c>
      <c r="L52" s="359">
        <v>9056</v>
      </c>
      <c r="M52" s="360">
        <v>8431</v>
      </c>
    </row>
    <row r="53" spans="2:13" ht="27.75" customHeight="1" thickBot="1" x14ac:dyDescent="0.25">
      <c r="B53" s="1199" t="s">
        <v>19</v>
      </c>
      <c r="C53" s="1200"/>
      <c r="D53" s="110"/>
      <c r="E53" s="1201" t="s">
        <v>44</v>
      </c>
      <c r="F53" s="1201"/>
      <c r="G53" s="1201"/>
      <c r="H53" s="1202"/>
      <c r="I53" s="361">
        <v>-1932</v>
      </c>
      <c r="J53" s="362">
        <v>-2437</v>
      </c>
      <c r="K53" s="362">
        <v>-3532</v>
      </c>
      <c r="L53" s="362">
        <v>-3933</v>
      </c>
      <c r="M53" s="363">
        <v>-4689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LaOdiZX2abz8+JWI5W3VUZKesqObYjb43WOuJWKo1wngZz06BvQZ3eTlkt28RDXVThP7S0yH+T4zFnks3SChRQ==" saltValue="ZA0Ru9egaGYGze2z1qE6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2" sqref="H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1309</v>
      </c>
      <c r="G55" s="122">
        <v>1309</v>
      </c>
      <c r="H55" s="123">
        <v>1309</v>
      </c>
    </row>
    <row r="56" spans="2:8" ht="52.5" customHeight="1" x14ac:dyDescent="0.2">
      <c r="B56" s="124"/>
      <c r="C56" s="1213" t="s">
        <v>47</v>
      </c>
      <c r="D56" s="1213"/>
      <c r="E56" s="1214"/>
      <c r="F56" s="125">
        <v>632</v>
      </c>
      <c r="G56" s="125">
        <v>734</v>
      </c>
      <c r="H56" s="126">
        <v>772</v>
      </c>
    </row>
    <row r="57" spans="2:8" ht="53.25" customHeight="1" x14ac:dyDescent="0.2">
      <c r="B57" s="124"/>
      <c r="C57" s="1215" t="s">
        <v>48</v>
      </c>
      <c r="D57" s="1215"/>
      <c r="E57" s="1216"/>
      <c r="F57" s="127">
        <v>3462</v>
      </c>
      <c r="G57" s="127">
        <v>3805</v>
      </c>
      <c r="H57" s="128">
        <v>4295</v>
      </c>
    </row>
    <row r="58" spans="2:8" ht="45.75" customHeight="1" x14ac:dyDescent="0.2">
      <c r="B58" s="129"/>
      <c r="C58" s="1203" t="s">
        <v>548</v>
      </c>
      <c r="D58" s="1204"/>
      <c r="E58" s="1205"/>
      <c r="F58" s="130">
        <v>1517</v>
      </c>
      <c r="G58" s="130">
        <v>1767</v>
      </c>
      <c r="H58" s="131">
        <v>2067</v>
      </c>
    </row>
    <row r="59" spans="2:8" ht="45.75" customHeight="1" x14ac:dyDescent="0.2">
      <c r="B59" s="129"/>
      <c r="C59" s="1203" t="s">
        <v>549</v>
      </c>
      <c r="D59" s="1204"/>
      <c r="E59" s="1205"/>
      <c r="F59" s="130">
        <v>871</v>
      </c>
      <c r="G59" s="130">
        <v>971</v>
      </c>
      <c r="H59" s="131">
        <v>1071</v>
      </c>
    </row>
    <row r="60" spans="2:8" ht="45.75" customHeight="1" x14ac:dyDescent="0.2">
      <c r="B60" s="129"/>
      <c r="C60" s="1203" t="s">
        <v>550</v>
      </c>
      <c r="D60" s="1204"/>
      <c r="E60" s="1205"/>
      <c r="F60" s="130">
        <v>809</v>
      </c>
      <c r="G60" s="130">
        <v>809</v>
      </c>
      <c r="H60" s="131">
        <v>909</v>
      </c>
    </row>
    <row r="61" spans="2:8" ht="45.75" customHeight="1" x14ac:dyDescent="0.2">
      <c r="B61" s="129"/>
      <c r="C61" s="1203" t="s">
        <v>551</v>
      </c>
      <c r="D61" s="1204"/>
      <c r="E61" s="1205"/>
      <c r="F61" s="130">
        <v>100</v>
      </c>
      <c r="G61" s="130">
        <v>100</v>
      </c>
      <c r="H61" s="131">
        <v>100</v>
      </c>
    </row>
    <row r="62" spans="2:8" ht="45.75" customHeight="1" thickBot="1" x14ac:dyDescent="0.25">
      <c r="B62" s="132"/>
      <c r="C62" s="1206" t="s">
        <v>552</v>
      </c>
      <c r="D62" s="1207"/>
      <c r="E62" s="1208"/>
      <c r="F62" s="133">
        <v>100</v>
      </c>
      <c r="G62" s="133">
        <v>100</v>
      </c>
      <c r="H62" s="134">
        <v>100</v>
      </c>
    </row>
    <row r="63" spans="2:8" ht="52.5" customHeight="1" thickBot="1" x14ac:dyDescent="0.25">
      <c r="B63" s="135"/>
      <c r="C63" s="1209" t="s">
        <v>49</v>
      </c>
      <c r="D63" s="1209"/>
      <c r="E63" s="1210"/>
      <c r="F63" s="136">
        <v>5403</v>
      </c>
      <c r="G63" s="136">
        <v>5848</v>
      </c>
      <c r="H63" s="137">
        <v>6377</v>
      </c>
    </row>
    <row r="64" spans="2:8" ht="13" x14ac:dyDescent="0.2"/>
  </sheetData>
  <sheetProtection algorithmName="SHA-512" hashValue="Ts3OVtYRI3oqZRwoqzNlU485cTZ9OlkooSn5geyqse6YFfPxUhtbXz3nGDq1q4hIzPajolD4k193DeZoD0zhJQ==" saltValue="r8G8L/1iiVKgxp1ej/Q5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54760</v>
      </c>
      <c r="E3" s="156"/>
      <c r="F3" s="157">
        <v>59119</v>
      </c>
      <c r="G3" s="158"/>
      <c r="H3" s="159"/>
    </row>
    <row r="4" spans="1:8" x14ac:dyDescent="0.2">
      <c r="A4" s="160"/>
      <c r="B4" s="161"/>
      <c r="C4" s="162"/>
      <c r="D4" s="163">
        <v>21362</v>
      </c>
      <c r="E4" s="164"/>
      <c r="F4" s="165">
        <v>29900</v>
      </c>
      <c r="G4" s="166"/>
      <c r="H4" s="167"/>
    </row>
    <row r="5" spans="1:8" x14ac:dyDescent="0.2">
      <c r="A5" s="148" t="s">
        <v>520</v>
      </c>
      <c r="B5" s="153"/>
      <c r="C5" s="154"/>
      <c r="D5" s="155">
        <v>50575</v>
      </c>
      <c r="E5" s="156"/>
      <c r="F5" s="157">
        <v>53895</v>
      </c>
      <c r="G5" s="158"/>
      <c r="H5" s="159"/>
    </row>
    <row r="6" spans="1:8" x14ac:dyDescent="0.2">
      <c r="A6" s="160"/>
      <c r="B6" s="161"/>
      <c r="C6" s="162"/>
      <c r="D6" s="163">
        <v>37284</v>
      </c>
      <c r="E6" s="164"/>
      <c r="F6" s="165">
        <v>31224</v>
      </c>
      <c r="G6" s="166"/>
      <c r="H6" s="167"/>
    </row>
    <row r="7" spans="1:8" x14ac:dyDescent="0.2">
      <c r="A7" s="148" t="s">
        <v>521</v>
      </c>
      <c r="B7" s="153"/>
      <c r="C7" s="154"/>
      <c r="D7" s="155">
        <v>52678</v>
      </c>
      <c r="E7" s="156"/>
      <c r="F7" s="157">
        <v>56181</v>
      </c>
      <c r="G7" s="158"/>
      <c r="H7" s="159"/>
    </row>
    <row r="8" spans="1:8" x14ac:dyDescent="0.2">
      <c r="A8" s="160"/>
      <c r="B8" s="161"/>
      <c r="C8" s="162"/>
      <c r="D8" s="163">
        <v>30840</v>
      </c>
      <c r="E8" s="164"/>
      <c r="F8" s="165">
        <v>32039</v>
      </c>
      <c r="G8" s="166"/>
      <c r="H8" s="167"/>
    </row>
    <row r="9" spans="1:8" x14ac:dyDescent="0.2">
      <c r="A9" s="148" t="s">
        <v>522</v>
      </c>
      <c r="B9" s="153"/>
      <c r="C9" s="154"/>
      <c r="D9" s="155">
        <v>23428</v>
      </c>
      <c r="E9" s="156"/>
      <c r="F9" s="157">
        <v>47730</v>
      </c>
      <c r="G9" s="158"/>
      <c r="H9" s="159"/>
    </row>
    <row r="10" spans="1:8" x14ac:dyDescent="0.2">
      <c r="A10" s="160"/>
      <c r="B10" s="161"/>
      <c r="C10" s="162"/>
      <c r="D10" s="163">
        <v>11954</v>
      </c>
      <c r="E10" s="164"/>
      <c r="F10" s="165">
        <v>26378</v>
      </c>
      <c r="G10" s="166"/>
      <c r="H10" s="167"/>
    </row>
    <row r="11" spans="1:8" x14ac:dyDescent="0.2">
      <c r="A11" s="148" t="s">
        <v>523</v>
      </c>
      <c r="B11" s="153"/>
      <c r="C11" s="154"/>
      <c r="D11" s="155">
        <v>22324</v>
      </c>
      <c r="E11" s="156"/>
      <c r="F11" s="157">
        <v>61921</v>
      </c>
      <c r="G11" s="158"/>
      <c r="H11" s="159"/>
    </row>
    <row r="12" spans="1:8" x14ac:dyDescent="0.2">
      <c r="A12" s="160"/>
      <c r="B12" s="161"/>
      <c r="C12" s="168"/>
      <c r="D12" s="163">
        <v>9427</v>
      </c>
      <c r="E12" s="164"/>
      <c r="F12" s="165">
        <v>34719</v>
      </c>
      <c r="G12" s="166"/>
      <c r="H12" s="167"/>
    </row>
    <row r="13" spans="1:8" x14ac:dyDescent="0.2">
      <c r="A13" s="148"/>
      <c r="B13" s="153"/>
      <c r="C13" s="169"/>
      <c r="D13" s="170">
        <v>40753</v>
      </c>
      <c r="E13" s="171"/>
      <c r="F13" s="172">
        <v>55769</v>
      </c>
      <c r="G13" s="173"/>
      <c r="H13" s="159"/>
    </row>
    <row r="14" spans="1:8" x14ac:dyDescent="0.2">
      <c r="A14" s="160"/>
      <c r="B14" s="161"/>
      <c r="C14" s="162"/>
      <c r="D14" s="163">
        <v>22173</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11.04</v>
      </c>
      <c r="C19" s="174">
        <f>ROUND(VALUE(SUBSTITUTE(実質収支比率等に係る経年分析!G$48,"▲","-")),2)</f>
        <v>8.17</v>
      </c>
      <c r="D19" s="174">
        <f>ROUND(VALUE(SUBSTITUTE(実質収支比率等に係る経年分析!H$48,"▲","-")),2)</f>
        <v>6.48</v>
      </c>
      <c r="E19" s="174">
        <f>ROUND(VALUE(SUBSTITUTE(実質収支比率等に係る経年分析!I$48,"▲","-")),2)</f>
        <v>5.09</v>
      </c>
      <c r="F19" s="174">
        <f>ROUND(VALUE(SUBSTITUTE(実質収支比率等に係る経年分析!J$48,"▲","-")),2)</f>
        <v>5.14</v>
      </c>
    </row>
    <row r="20" spans="1:11" x14ac:dyDescent="0.2">
      <c r="A20" s="174" t="s">
        <v>53</v>
      </c>
      <c r="B20" s="174">
        <f>ROUND(VALUE(SUBSTITUTE(実質収支比率等に係る経年分析!F$47,"▲","-")),2)</f>
        <v>15.42</v>
      </c>
      <c r="C20" s="174">
        <f>ROUND(VALUE(SUBSTITUTE(実質収支比率等に係る経年分析!G$47,"▲","-")),2)</f>
        <v>16.52</v>
      </c>
      <c r="D20" s="174">
        <f>ROUND(VALUE(SUBSTITUTE(実質収支比率等に係る経年分析!H$47,"▲","-")),2)</f>
        <v>18.350000000000001</v>
      </c>
      <c r="E20" s="174">
        <f>ROUND(VALUE(SUBSTITUTE(実質収支比率等に係る経年分析!I$47,"▲","-")),2)</f>
        <v>19.02</v>
      </c>
      <c r="F20" s="174">
        <f>ROUND(VALUE(SUBSTITUTE(実質収支比率等に係る経年分析!J$47,"▲","-")),2)</f>
        <v>18.71</v>
      </c>
    </row>
    <row r="21" spans="1:11" x14ac:dyDescent="0.2">
      <c r="A21" s="174" t="s">
        <v>54</v>
      </c>
      <c r="B21" s="174">
        <f>IF(ISNUMBER(VALUE(SUBSTITUTE(実質収支比率等に係る経年分析!F$49,"▲","-"))),ROUND(VALUE(SUBSTITUTE(実質収支比率等に係る経年分析!F$49,"▲","-")),2),NA())</f>
        <v>-2.11</v>
      </c>
      <c r="C21" s="174">
        <f>IF(ISNUMBER(VALUE(SUBSTITUTE(実質収支比率等に係る経年分析!G$49,"▲","-"))),ROUND(VALUE(SUBSTITUTE(実質収支比率等に係る経年分析!G$49,"▲","-")),2),NA())</f>
        <v>-0.78</v>
      </c>
      <c r="D21" s="174">
        <f>IF(ISNUMBER(VALUE(SUBSTITUTE(実質収支比率等に係る経年分析!H$49,"▲","-"))),ROUND(VALUE(SUBSTITUTE(実質収支比率等に係る経年分析!H$49,"▲","-")),2),NA())</f>
        <v>1.6</v>
      </c>
      <c r="E21" s="174">
        <f>IF(ISNUMBER(VALUE(SUBSTITUTE(実質収支比率等に係る経年分析!I$49,"▲","-"))),ROUND(VALUE(SUBSTITUTE(実質収支比率等に係る経年分析!I$49,"▲","-")),2),NA())</f>
        <v>-1.63</v>
      </c>
      <c r="F21" s="174">
        <f>IF(ISNUMBER(VALUE(SUBSTITUTE(実質収支比率等に係る経年分析!J$49,"▲","-"))),ROUND(VALUE(SUBSTITUTE(実質収支比率等に係る経年分析!J$49,"▲","-")),2),NA())</f>
        <v>0.14000000000000001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高根沢町宝積寺駅西第一土地区画整理事業特別会計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高根沢町後期高齢者医療特別会計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2">
      <c r="A32" s="175" t="str">
        <f>IF(連結実質赤字比率に係る赤字・黒字の構成分析!C$38="",NA(),連結実質赤字比率に係る赤字・黒字の構成分析!C$38)</f>
        <v>高根沢町介護保険特別会計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0.57999999999999996</v>
      </c>
    </row>
    <row r="33" spans="1:16" x14ac:dyDescent="0.2">
      <c r="A33" s="175" t="str">
        <f>IF(連結実質赤字比率に係る赤字・黒字の構成分析!C$37="",NA(),連結実質赤字比率に係る赤字・黒字の構成分析!C$37)</f>
        <v>高根沢町国民健康保険特別会計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0.89</v>
      </c>
    </row>
    <row r="34" spans="1:16" x14ac:dyDescent="0.2">
      <c r="A34" s="175" t="str">
        <f>IF(連結実質赤字比率に係る赤字・黒字の構成分析!C$36="",NA(),連結実質赤字比率に係る赤字・黒字の構成分析!C$36)</f>
        <v>高根沢町下水道事業会計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2.2400000000000002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2.2999999999999998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5.14</v>
      </c>
    </row>
    <row r="36" spans="1:16" x14ac:dyDescent="0.2">
      <c r="A36" s="175" t="str">
        <f>IF(連結実質赤字比率に係る赤字・黒字の構成分析!C$34="",NA(),連結実質赤字比率に係る赤字・黒字の構成分析!C$34)</f>
        <v>高根沢町水道事業会計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17.489999999999998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20.65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20.72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854</v>
      </c>
      <c r="E42" s="176"/>
      <c r="F42" s="176"/>
      <c r="G42" s="176">
        <f>'実質公債費比率（分子）の構造'!L$52</f>
        <v>857</v>
      </c>
      <c r="H42" s="176"/>
      <c r="I42" s="176"/>
      <c r="J42" s="176">
        <f>'実質公債費比率（分子）の構造'!M$52</f>
        <v>877</v>
      </c>
      <c r="K42" s="176"/>
      <c r="L42" s="176"/>
      <c r="M42" s="176">
        <f>'実質公債費比率（分子）の構造'!N$52</f>
        <v>813</v>
      </c>
      <c r="N42" s="176"/>
      <c r="O42" s="176"/>
      <c r="P42" s="176">
        <f>'実質公債費比率（分子）の構造'!O$52</f>
        <v>818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35</v>
      </c>
      <c r="C45" s="176"/>
      <c r="D45" s="176"/>
      <c r="E45" s="176">
        <f>'実質公債費比率（分子）の構造'!L$49</f>
        <v>35</v>
      </c>
      <c r="F45" s="176"/>
      <c r="G45" s="176"/>
      <c r="H45" s="176">
        <f>'実質公債費比率（分子）の構造'!M$49</f>
        <v>37</v>
      </c>
      <c r="I45" s="176"/>
      <c r="J45" s="176"/>
      <c r="K45" s="176">
        <f>'実質公債費比率（分子）の構造'!N$49</f>
        <v>55</v>
      </c>
      <c r="L45" s="176"/>
      <c r="M45" s="176"/>
      <c r="N45" s="176">
        <f>'実質公債費比率（分子）の構造'!O$49</f>
        <v>82</v>
      </c>
      <c r="O45" s="176"/>
      <c r="P45" s="176"/>
    </row>
    <row r="46" spans="1:16" x14ac:dyDescent="0.2">
      <c r="A46" s="176" t="s">
        <v>64</v>
      </c>
      <c r="B46" s="176">
        <f>'実質公債費比率（分子）の構造'!K$48</f>
        <v>257</v>
      </c>
      <c r="C46" s="176"/>
      <c r="D46" s="176"/>
      <c r="E46" s="176">
        <f>'実質公債費比率（分子）の構造'!L$48</f>
        <v>268</v>
      </c>
      <c r="F46" s="176"/>
      <c r="G46" s="176"/>
      <c r="H46" s="176">
        <f>'実質公債費比率（分子）の構造'!M$48</f>
        <v>242</v>
      </c>
      <c r="I46" s="176"/>
      <c r="J46" s="176"/>
      <c r="K46" s="176">
        <f>'実質公債費比率（分子）の構造'!N$48</f>
        <v>250</v>
      </c>
      <c r="L46" s="176"/>
      <c r="M46" s="176"/>
      <c r="N46" s="176">
        <f>'実質公債費比率（分子）の構造'!O$48</f>
        <v>224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630</v>
      </c>
      <c r="C49" s="176"/>
      <c r="D49" s="176"/>
      <c r="E49" s="176">
        <f>'実質公債費比率（分子）の構造'!L$45</f>
        <v>598</v>
      </c>
      <c r="F49" s="176"/>
      <c r="G49" s="176"/>
      <c r="H49" s="176">
        <f>'実質公債費比率（分子）の構造'!M$45</f>
        <v>639</v>
      </c>
      <c r="I49" s="176"/>
      <c r="J49" s="176"/>
      <c r="K49" s="176">
        <f>'実質公債費比率（分子）の構造'!N$45</f>
        <v>682</v>
      </c>
      <c r="L49" s="176"/>
      <c r="M49" s="176"/>
      <c r="N49" s="176">
        <f>'実質公債費比率（分子）の構造'!O$45</f>
        <v>701</v>
      </c>
      <c r="O49" s="176"/>
      <c r="P49" s="176"/>
    </row>
    <row r="50" spans="1:16" x14ac:dyDescent="0.2">
      <c r="A50" s="176" t="s">
        <v>67</v>
      </c>
      <c r="B50" s="176" t="e">
        <f>NA()</f>
        <v>#N/A</v>
      </c>
      <c r="C50" s="176">
        <f>IF(ISNUMBER('実質公債費比率（分子）の構造'!K$53),'実質公債費比率（分子）の構造'!K$53,NA())</f>
        <v>68</v>
      </c>
      <c r="D50" s="176" t="e">
        <f>NA()</f>
        <v>#N/A</v>
      </c>
      <c r="E50" s="176" t="e">
        <f>NA()</f>
        <v>#N/A</v>
      </c>
      <c r="F50" s="176">
        <f>IF(ISNUMBER('実質公債費比率（分子）の構造'!L$53),'実質公債費比率（分子）の構造'!L$53,NA())</f>
        <v>44</v>
      </c>
      <c r="G50" s="176" t="e">
        <f>NA()</f>
        <v>#N/A</v>
      </c>
      <c r="H50" s="176" t="e">
        <f>NA()</f>
        <v>#N/A</v>
      </c>
      <c r="I50" s="176">
        <f>IF(ISNUMBER('実質公債費比率（分子）の構造'!M$53),'実質公債費比率（分子）の構造'!M$53,NA())</f>
        <v>41</v>
      </c>
      <c r="J50" s="176" t="e">
        <f>NA()</f>
        <v>#N/A</v>
      </c>
      <c r="K50" s="176" t="e">
        <f>NA()</f>
        <v>#N/A</v>
      </c>
      <c r="L50" s="176">
        <f>IF(ISNUMBER('実質公債費比率（分子）の構造'!N$53),'実質公債費比率（分子）の構造'!N$53,NA())</f>
        <v>174</v>
      </c>
      <c r="M50" s="176" t="e">
        <f>NA()</f>
        <v>#N/A</v>
      </c>
      <c r="N50" s="176" t="e">
        <f>NA()</f>
        <v>#N/A</v>
      </c>
      <c r="O50" s="176">
        <f>IF(ISNUMBER('実質公債費比率（分子）の構造'!O$53),'実質公債費比率（分子）の構造'!O$53,NA())</f>
        <v>189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9585</v>
      </c>
      <c r="E56" s="175"/>
      <c r="F56" s="175"/>
      <c r="G56" s="175">
        <f>'将来負担比率（分子）の構造'!J$52</f>
        <v>9642</v>
      </c>
      <c r="H56" s="175"/>
      <c r="I56" s="175"/>
      <c r="J56" s="175">
        <f>'将来負担比率（分子）の構造'!K$52</f>
        <v>9534</v>
      </c>
      <c r="K56" s="175"/>
      <c r="L56" s="175"/>
      <c r="M56" s="175">
        <f>'将来負担比率（分子）の構造'!L$52</f>
        <v>9056</v>
      </c>
      <c r="N56" s="175"/>
      <c r="O56" s="175"/>
      <c r="P56" s="175">
        <f>'将来負担比率（分子）の構造'!M$52</f>
        <v>8431</v>
      </c>
    </row>
    <row r="57" spans="1:16" x14ac:dyDescent="0.2">
      <c r="A57" s="175" t="s">
        <v>42</v>
      </c>
      <c r="B57" s="175"/>
      <c r="C57" s="175"/>
      <c r="D57" s="175">
        <f>'将来負担比率（分子）の構造'!I$51</f>
        <v>981</v>
      </c>
      <c r="E57" s="175"/>
      <c r="F57" s="175"/>
      <c r="G57" s="175">
        <f>'将来負担比率（分子）の構造'!J$51</f>
        <v>885</v>
      </c>
      <c r="H57" s="175"/>
      <c r="I57" s="175"/>
      <c r="J57" s="175">
        <f>'将来負担比率（分子）の構造'!K$51</f>
        <v>802</v>
      </c>
      <c r="K57" s="175"/>
      <c r="L57" s="175"/>
      <c r="M57" s="175">
        <f>'将来負担比率（分子）の構造'!L$51</f>
        <v>518</v>
      </c>
      <c r="N57" s="175"/>
      <c r="O57" s="175"/>
      <c r="P57" s="175">
        <f>'将来負担比率（分子）の構造'!M$51</f>
        <v>261</v>
      </c>
    </row>
    <row r="58" spans="1:16" x14ac:dyDescent="0.2">
      <c r="A58" s="175" t="s">
        <v>41</v>
      </c>
      <c r="B58" s="175"/>
      <c r="C58" s="175"/>
      <c r="D58" s="175">
        <f>'将来負担比率（分子）の構造'!I$50</f>
        <v>3887</v>
      </c>
      <c r="E58" s="175"/>
      <c r="F58" s="175"/>
      <c r="G58" s="175">
        <f>'将来負担比率（分子）の構造'!J$50</f>
        <v>4689</v>
      </c>
      <c r="H58" s="175"/>
      <c r="I58" s="175"/>
      <c r="J58" s="175">
        <f>'将来負担比率（分子）の構造'!K$50</f>
        <v>6154</v>
      </c>
      <c r="K58" s="175"/>
      <c r="L58" s="175"/>
      <c r="M58" s="175">
        <f>'将来負担比率（分子）の構造'!L$50</f>
        <v>6703</v>
      </c>
      <c r="N58" s="175"/>
      <c r="O58" s="175"/>
      <c r="P58" s="175">
        <f>'将来負担比率（分子）の構造'!M$50</f>
        <v>7414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1053</v>
      </c>
      <c r="C62" s="175"/>
      <c r="D62" s="175"/>
      <c r="E62" s="175">
        <f>'将来負担比率（分子）の構造'!J$45</f>
        <v>1027</v>
      </c>
      <c r="F62" s="175"/>
      <c r="G62" s="175"/>
      <c r="H62" s="175">
        <f>'将来負担比率（分子）の構造'!K$45</f>
        <v>1013</v>
      </c>
      <c r="I62" s="175"/>
      <c r="J62" s="175"/>
      <c r="K62" s="175">
        <f>'将来負担比率（分子）の構造'!L$45</f>
        <v>979</v>
      </c>
      <c r="L62" s="175"/>
      <c r="M62" s="175"/>
      <c r="N62" s="175">
        <f>'将来負担比率（分子）の構造'!M$45</f>
        <v>1016</v>
      </c>
      <c r="O62" s="175"/>
      <c r="P62" s="175"/>
    </row>
    <row r="63" spans="1:16" x14ac:dyDescent="0.2">
      <c r="A63" s="175" t="s">
        <v>34</v>
      </c>
      <c r="B63" s="175">
        <f>'将来負担比率（分子）の構造'!I$44</f>
        <v>207</v>
      </c>
      <c r="C63" s="175"/>
      <c r="D63" s="175"/>
      <c r="E63" s="175">
        <f>'将来負担比率（分子）の構造'!J$44</f>
        <v>654</v>
      </c>
      <c r="F63" s="175"/>
      <c r="G63" s="175"/>
      <c r="H63" s="175">
        <f>'将来負担比率（分子）の構造'!K$44</f>
        <v>751</v>
      </c>
      <c r="I63" s="175"/>
      <c r="J63" s="175"/>
      <c r="K63" s="175">
        <f>'将来負担比率（分子）の構造'!L$44</f>
        <v>693</v>
      </c>
      <c r="L63" s="175"/>
      <c r="M63" s="175"/>
      <c r="N63" s="175">
        <f>'将来負担比率（分子）の構造'!M$44</f>
        <v>634</v>
      </c>
      <c r="O63" s="175"/>
      <c r="P63" s="175"/>
    </row>
    <row r="64" spans="1:16" x14ac:dyDescent="0.2">
      <c r="A64" s="175" t="s">
        <v>33</v>
      </c>
      <c r="B64" s="175">
        <f>'将来負担比率（分子）の構造'!I$43</f>
        <v>3865</v>
      </c>
      <c r="C64" s="175"/>
      <c r="D64" s="175"/>
      <c r="E64" s="175">
        <f>'将来負担比率（分子）の構造'!J$43</f>
        <v>3125</v>
      </c>
      <c r="F64" s="175"/>
      <c r="G64" s="175"/>
      <c r="H64" s="175">
        <f>'将来負担比率（分子）の構造'!K$43</f>
        <v>2927</v>
      </c>
      <c r="I64" s="175"/>
      <c r="J64" s="175"/>
      <c r="K64" s="175">
        <f>'将来負担比率（分子）の構造'!L$43</f>
        <v>2802</v>
      </c>
      <c r="L64" s="175"/>
      <c r="M64" s="175"/>
      <c r="N64" s="175">
        <f>'将来負担比率（分子）の構造'!M$43</f>
        <v>2440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7396</v>
      </c>
      <c r="C66" s="175"/>
      <c r="D66" s="175"/>
      <c r="E66" s="175">
        <f>'将来負担比率（分子）の構造'!J$41</f>
        <v>7973</v>
      </c>
      <c r="F66" s="175"/>
      <c r="G66" s="175"/>
      <c r="H66" s="175">
        <f>'将来負担比率（分子）の構造'!K$41</f>
        <v>8266</v>
      </c>
      <c r="I66" s="175"/>
      <c r="J66" s="175"/>
      <c r="K66" s="175">
        <f>'将来負担比率（分子）の構造'!L$41</f>
        <v>7870</v>
      </c>
      <c r="L66" s="175"/>
      <c r="M66" s="175"/>
      <c r="N66" s="175">
        <f>'将来負担比率（分子）の構造'!M$41</f>
        <v>7327</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1309</v>
      </c>
      <c r="C72" s="179">
        <f>基金残高に係る経年分析!G55</f>
        <v>1309</v>
      </c>
      <c r="D72" s="179">
        <f>基金残高に係る経年分析!H55</f>
        <v>1309</v>
      </c>
    </row>
    <row r="73" spans="1:16" x14ac:dyDescent="0.2">
      <c r="A73" s="178" t="s">
        <v>74</v>
      </c>
      <c r="B73" s="179">
        <f>基金残高に係る経年分析!F56</f>
        <v>632</v>
      </c>
      <c r="C73" s="179">
        <f>基金残高に係る経年分析!G56</f>
        <v>734</v>
      </c>
      <c r="D73" s="179">
        <f>基金残高に係る経年分析!H56</f>
        <v>772</v>
      </c>
    </row>
    <row r="74" spans="1:16" x14ac:dyDescent="0.2">
      <c r="A74" s="178" t="s">
        <v>75</v>
      </c>
      <c r="B74" s="179">
        <f>基金残高に係る経年分析!F57</f>
        <v>3462</v>
      </c>
      <c r="C74" s="179">
        <f>基金残高に係る経年分析!G57</f>
        <v>3805</v>
      </c>
      <c r="D74" s="179">
        <f>基金残高に係る経年分析!H57</f>
        <v>4295</v>
      </c>
    </row>
  </sheetData>
  <sheetProtection algorithmName="SHA-512" hashValue="GH+aqf/HJdC+9jG6wb4Dytm38IqmSP+6wJtmrmO/uMpDBsxBLUrOwwhIPg0+a6MVVfqlZFQOhcwftZKCy/0Hdg==" saltValue="3zVi2vsmS64tivnM+G0v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dcterms:created xsi:type="dcterms:W3CDTF">2025-02-19T01:17:30Z</dcterms:created>
  <dcterms:modified xsi:type="dcterms:W3CDTF">2025-03-19T11:47:13Z</dcterms:modified>
  <cp:category/>
</cp:coreProperties>
</file>