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05財政担当\R7（2025）\②財政運営\16財政状況資料集\○令和５年度財政状況資料集の作成について（2回目・地方公会計関係）\04公開用\"/>
    </mc:Choice>
  </mc:AlternateContent>
  <xr:revisionPtr revIDLastSave="0" documentId="13_ncr:1_{498F2E29-1BD8-4A6D-8CA9-2C8ADF02B5EC}" xr6:coauthVersionLast="47" xr6:coauthVersionMax="47" xr10:uidLastSave="{00000000-0000-0000-0000-000000000000}"/>
  <bookViews>
    <workbookView xWindow="75" yWindow="-163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U34" i="10"/>
  <c r="U35" i="10" s="1"/>
  <c r="U36" i="10" s="1"/>
  <c r="BW34" i="10" l="1"/>
  <c r="BW35" i="10" s="1"/>
  <c r="BW36" i="10" s="1"/>
  <c r="BW37" i="10" s="1"/>
  <c r="BW38" i="10" s="1"/>
  <c r="BW39" i="10" s="1"/>
  <c r="BW40" i="10" s="1"/>
  <c r="BW41" i="10" s="1"/>
  <c r="BW42" i="10" s="1"/>
  <c r="CO34" i="10" l="1"/>
  <c r="CO35" i="10" s="1"/>
  <c r="CO36" i="10" s="1"/>
  <c r="CO37" i="10" s="1"/>
  <c r="CO38" i="10" s="1"/>
</calcChain>
</file>

<file path=xl/sharedStrings.xml><?xml version="1.0" encoding="utf-8"?>
<sst xmlns="http://schemas.openxmlformats.org/spreadsheetml/2006/main" count="1106" uniqueCount="578">
  <si>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</si>
  <si>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</si>
  <si>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</si>
  <si>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</si>
  <si>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</si>
  <si>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</si>
  <si>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</si>
  <si>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</si>
  <si>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</si>
  <si>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</si>
  <si>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</si>
  <si>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</si>
  <si>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</si>
  <si>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</si>
  <si>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</si>
  <si>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</si>
  <si>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</si>
  <si>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</si>
  <si>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</si>
  <si>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</si>
  <si>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</si>
  <si>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</si>
  <si>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</si>
  <si>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</si>
  <si>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</si>
  <si>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</si>
  <si>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</si>
  <si>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</si>
  <si>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</si>
  <si>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</si>
  <si>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</si>
  <si>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</si>
  <si>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</si>
  <si>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</si>
  <si>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</si>
  <si>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</si>
  <si>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</si>
  <si>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</si>
  <si>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</si>
  <si>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</si>
  <si>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</si>
  <si>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</si>
  <si>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</si>
  <si>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</si>
  <si>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</si>
  <si>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</si>
  <si>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</si>
  <si>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</si>
  <si>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</si>
  <si>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</si>
  <si>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</si>
  <si>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</si>
  <si>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</si>
  <si>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</si>
  <si>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</si>
  <si>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</si>
  <si>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</si>
  <si>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</si>
  <si>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</si>
  <si>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</si>
  <si>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</si>
  <si>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</si>
  <si>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</si>
  <si>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</si>
  <si>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</si>
  <si>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</si>
  <si>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</si>
  <si>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</si>
  <si>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</si>
  <si>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</si>
  <si>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</si>
  <si>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</si>
  <si>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</si>
  <si>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</si>
  <si>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</si>
  <si>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</si>
  <si>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</si>
  <si>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</si>
  <si>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</si>
  <si>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</si>
  <si>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</si>
  <si>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</si>
  <si>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</si>
  <si>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</si>
  <si>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</si>
  <si>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</si>
  <si>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</si>
  <si>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</si>
  <si>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</si>
  <si>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</si>
  <si>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</si>
  <si>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</si>
  <si>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</si>
  <si>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</si>
  <si>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大田原市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</si>
  <si>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</si>
  <si>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</si>
  <si>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</si>
  <si>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</si>
  <si>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</si>
  <si>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</si>
  <si>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</si>
  <si>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</si>
  <si>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</si>
  <si>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</si>
  <si>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</si>
  <si>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</si>
  <si>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</si>
  <si>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</si>
  <si>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</si>
  <si>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</si>
  <si>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</si>
  <si>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</si>
  <si>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</si>
  <si>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</si>
  <si>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</si>
  <si>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</si>
  <si>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</si>
  <si>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</si>
  <si>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</si>
  <si>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</si>
  <si>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</si>
  <si>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</si>
  <si>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</si>
  <si>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</si>
  <si>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</si>
  <si>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</si>
  <si>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</si>
  <si>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</si>
  <si>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</si>
  <si>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</si>
  <si>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</si>
  <si>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</si>
  <si>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</si>
  <si>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</si>
  <si>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</si>
  <si>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</si>
  <si>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</si>
  <si>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</si>
  <si>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</si>
  <si>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</si>
  <si>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</si>
  <si>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</si>
  <si>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</si>
  <si>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</si>
  <si>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</si>
  <si>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</si>
  <si>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</si>
  <si>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</si>
  <si>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</si>
  <si>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</si>
  <si>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</si>
  <si>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</si>
  <si>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</si>
  <si>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</si>
  <si>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</si>
  <si>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</si>
  <si>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</si>
  <si>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</si>
  <si>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</si>
  <si>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</si>
  <si>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</si>
  <si>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</si>
  <si>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</si>
  <si>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</si>
  <si>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</si>
  <si>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</si>
  <si>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</si>
  <si>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</si>
  <si>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</si>
  <si>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</si>
  <si>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</si>
  <si>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</si>
  <si>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</si>
  <si>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</si>
  <si>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</si>
  <si>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</si>
  <si>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</si>
  <si>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</si>
  <si>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</si>
  <si>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</si>
  <si>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</si>
  <si>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</si>
  <si>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</si>
  <si>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</si>
  <si>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</si>
  <si>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</si>
  <si>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</si>
  <si>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</si>
  <si>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</si>
  <si>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</si>
  <si>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</si>
  <si>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</si>
  <si>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</si>
  <si>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</si>
  <si>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</si>
  <si>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</si>
  <si>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</si>
  <si>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</si>
  <si>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</si>
  <si>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</si>
  <si>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</si>
  <si>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</si>
  <si>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栃木県大田原市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</si>
  <si>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</si>
  <si>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</si>
  <si>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</si>
  <si>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</si>
  <si>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</si>
  <si>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</si>
  <si>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</si>
  <si>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</si>
  <si>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</si>
  <si>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</si>
  <si>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</si>
  <si>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</si>
  <si>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</si>
  <si>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</si>
  <si>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</si>
  <si>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</si>
  <si>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</si>
  <si>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</si>
  <si>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</si>
  <si>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</si>
  <si>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</si>
  <si>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</si>
  <si>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</si>
  <si>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</si>
  <si>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</si>
  <si>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</si>
  <si>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</si>
  <si>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</si>
  <si>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</si>
  <si>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</si>
  <si>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</si>
  <si>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</si>
  <si>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</si>
  <si>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</si>
  <si>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</si>
  <si>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</si>
  <si>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</si>
  <si>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</si>
  <si>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</si>
  <si>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</si>
  <si>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</si>
  <si>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</si>
  <si>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</si>
  <si>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</si>
  <si>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</si>
  <si>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</si>
  <si>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</si>
  <si>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</si>
  <si>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</si>
  <si>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</si>
  <si>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</si>
  <si>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</si>
  <si>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</si>
  <si>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</si>
  <si>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</si>
  <si>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</si>
  <si>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</si>
  <si>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</si>
  <si>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</si>
  <si>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</si>
  <si>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</si>
  <si>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</si>
  <si>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</si>
  <si>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</si>
  <si>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</si>
  <si>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</si>
  <si>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</si>
  <si>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</si>
  <si>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</si>
  <si>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</si>
  <si>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</si>
  <si>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</si>
  <si>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</si>
  <si>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</si>
  <si>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</si>
  <si>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</si>
  <si>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</si>
  <si>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</si>
  <si>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</si>
  <si>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</si>
  <si>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</si>
  <si>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</si>
  <si>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</si>
  <si>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</si>
  <si>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</si>
  <si>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</si>
  <si>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</si>
  <si>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</si>
  <si>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</si>
  <si>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</si>
  <si>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</si>
  <si>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</si>
  <si>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</si>
  <si>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</si>
  <si>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</si>
  <si>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</si>
  <si>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</si>
  <si>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</si>
  <si>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</si>
  <si>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</si>
  <si>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</si>
  <si>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</si>
  <si>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</si>
  <si>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</si>
  <si>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</si>
  <si>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</si>
  <si>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</si>
  <si>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</si>
  <si>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</si>
  <si>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</si>
  <si>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</si>
  <si>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</si>
  <si>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</si>
  <si>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</si>
  <si>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</si>
  <si>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</si>
  <si>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</si>
  <si>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</si>
  <si>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</si>
  <si>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</si>
  <si>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</si>
  <si>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</si>
  <si>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</si>
  <si>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</si>
  <si>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</si>
  <si>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</si>
  <si>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</si>
  <si>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</si>
  <si>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</si>
  <si>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</si>
  <si>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</si>
  <si>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</si>
  <si>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</si>
  <si>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</si>
  <si>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</si>
  <si>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</si>
  <si>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</si>
  <si>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</si>
  <si>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</si>
  <si>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</si>
  <si>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</si>
  <si>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</si>
  <si>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</si>
  <si>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</si>
  <si>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</si>
  <si>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</si>
  <si>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</si>
  <si>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</si>
  <si>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</si>
  <si>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</si>
  <si>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栃木県大田原市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</si>
  <si>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</si>
  <si>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</si>
  <si>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</si>
  <si>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</si>
  <si>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</si>
  <si>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</si>
  <si>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</si>
  <si>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</si>
  <si>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</si>
  <si>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</si>
  <si>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</si>
  <si>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</si>
  <si>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</si>
  <si>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</si>
  <si>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</si>
  <si>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</si>
  <si>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</si>
  <si>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</si>
  <si>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</si>
  <si>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</si>
  <si>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子育て支援券特別会計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</si>
  <si>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</si>
  <si>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</si>
  <si>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</si>
  <si>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</si>
  <si>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</si>
  <si>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</si>
  <si>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</si>
  <si>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</si>
  <si>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</si>
  <si>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</si>
  <si>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</si>
  <si>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</si>
  <si>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</si>
  <si>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</si>
  <si>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</si>
  <si>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</si>
  <si>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</si>
  <si>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</si>
  <si>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</si>
  <si>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</si>
  <si>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</si>
  <si>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</si>
  <si>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</si>
  <si>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</si>
  <si>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</si>
  <si>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</si>
  <si>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</si>
  <si>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</si>
  <si>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</si>
  <si>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</si>
  <si>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</si>
  <si>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</si>
  <si>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</si>
  <si>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</si>
  <si>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</si>
  <si>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</si>
  <si>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</si>
  <si>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</si>
  <si>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</si>
  <si>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</si>
  <si>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</si>
  <si>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</si>
  <si>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</si>
  <si>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</si>
  <si>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</si>
  <si>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</si>
  <si>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</si>
  <si>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</si>
  <si>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</si>
  <si>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</si>
  <si>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</si>
  <si>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</si>
  <si>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</si>
  <si>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</si>
  <si>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</si>
  <si>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</si>
  <si>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</si>
  <si>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</si>
  <si>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</si>
  <si>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</si>
  <si>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</si>
  <si>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</si>
  <si>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</si>
  <si>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</si>
  <si>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</si>
  <si>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</si>
  <si>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</si>
  <si>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</si>
  <si>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</si>
  <si>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</si>
  <si>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</si>
  <si>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</si>
  <si>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</si>
  <si>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</si>
  <si>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</si>
  <si>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</si>
  <si>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</si>
  <si>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</si>
  <si>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</si>
  <si>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</si>
  <si>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</si>
  <si>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</si>
  <si>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</si>
  <si>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</si>
  <si>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</si>
  <si>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</si>
  <si>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</si>
  <si>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</si>
  <si>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</si>
  <si>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</si>
  <si>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</si>
  <si>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</si>
  <si>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</si>
  <si>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</si>
  <si>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</si>
  <si>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</si>
  <si>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</si>
  <si>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</si>
  <si>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</si>
  <si>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</si>
  <si>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</si>
  <si>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</si>
  <si>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</si>
  <si>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</si>
  <si>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</si>
  <si>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</si>
  <si>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</si>
  <si>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</si>
  <si>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</si>
  <si>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</si>
  <si>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</si>
  <si>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</si>
  <si>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</si>
  <si>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</si>
  <si>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</si>
  <si>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</si>
  <si>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</si>
  <si>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</si>
  <si>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</si>
  <si>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</si>
  <si>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</si>
  <si>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</si>
  <si>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</si>
  <si>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</si>
  <si>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</si>
  <si>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</si>
  <si>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</si>
  <si>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</si>
  <si>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</si>
  <si>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</si>
  <si>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</si>
  <si>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</si>
  <si>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</si>
  <si>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</si>
  <si>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</si>
  <si>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</si>
  <si>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</si>
  <si>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</si>
  <si>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</si>
  <si>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</si>
  <si>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</si>
  <si>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</si>
  <si>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</si>
  <si>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</si>
  <si>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</si>
  <si>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</si>
  <si>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</si>
  <si>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</si>
  <si>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</si>
  <si>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</si>
  <si>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</si>
  <si>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</si>
  <si>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</si>
  <si>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</si>
  <si>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3.06</t>
  </si>
  <si>
    <t>▲ 5.22</t>
  </si>
  <si>
    <t>一般会計</t>
  </si>
  <si>
    <t>水道事業会計</t>
  </si>
  <si>
    <t>下水道事業会計</t>
  </si>
  <si>
    <t>国民健康保険事業費特別会計</t>
  </si>
  <si>
    <t>介護保険特別会計</t>
  </si>
  <si>
    <t>子育て支援券特別会計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</si>
  <si>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</si>
  <si>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</si>
  <si>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</si>
  <si>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</si>
  <si>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</si>
  <si>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</si>
  <si>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</si>
  <si>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</si>
  <si>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</si>
  <si>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大田原市管理公社</t>
    <rPh sb="0" eb="4">
      <t>オオタワラシ</t>
    </rPh>
    <rPh sb="4" eb="8">
      <t>カンリコウシャ</t>
    </rPh>
    <phoneticPr fontId="2"/>
  </si>
  <si>
    <t>那須野が原文化振興財団</t>
    <rPh sb="0" eb="3">
      <t>ナスノ</t>
    </rPh>
    <rPh sb="4" eb="5">
      <t>ハラ</t>
    </rPh>
    <rPh sb="5" eb="7">
      <t>ブンカ</t>
    </rPh>
    <rPh sb="7" eb="11">
      <t>シンコウザイダン</t>
    </rPh>
    <phoneticPr fontId="2"/>
  </si>
  <si>
    <t>大田原市農業公社</t>
    <rPh sb="0" eb="6">
      <t>オオタワラシノウギョウ</t>
    </rPh>
    <rPh sb="6" eb="8">
      <t>コウシャ</t>
    </rPh>
    <phoneticPr fontId="2"/>
  </si>
  <si>
    <t>大田原まちづくりカンパニー</t>
    <rPh sb="0" eb="3">
      <t>オオタワラ</t>
    </rPh>
    <phoneticPr fontId="2"/>
  </si>
  <si>
    <t>大田原ツーリズム</t>
    <rPh sb="0" eb="3">
      <t>オオタワラ</t>
    </rPh>
    <phoneticPr fontId="2"/>
  </si>
  <si>
    <t>那須地区広域事務組合（一般会計）</t>
    <rPh sb="0" eb="2">
      <t>ナス</t>
    </rPh>
    <rPh sb="2" eb="4">
      <t>チク</t>
    </rPh>
    <rPh sb="4" eb="6">
      <t>コウイキ</t>
    </rPh>
    <rPh sb="6" eb="8">
      <t>ジム</t>
    </rPh>
    <rPh sb="8" eb="10">
      <t>クミアイ</t>
    </rPh>
    <rPh sb="11" eb="13">
      <t>イッパン</t>
    </rPh>
    <rPh sb="13" eb="15">
      <t>カイケイ</t>
    </rPh>
    <phoneticPr fontId="26"/>
  </si>
  <si>
    <t>那須地区広域事務組合（広域クリーンセンター大田原事業特別会計）</t>
    <rPh sb="0" eb="2">
      <t>ナス</t>
    </rPh>
    <rPh sb="2" eb="4">
      <t>チク</t>
    </rPh>
    <rPh sb="4" eb="6">
      <t>コウイキ</t>
    </rPh>
    <rPh sb="6" eb="8">
      <t>ジム</t>
    </rPh>
    <rPh sb="8" eb="10">
      <t>クミアイ</t>
    </rPh>
    <rPh sb="11" eb="13">
      <t>コウイキ</t>
    </rPh>
    <rPh sb="21" eb="24">
      <t>オオタワラ</t>
    </rPh>
    <rPh sb="24" eb="26">
      <t>ジギョウ</t>
    </rPh>
    <rPh sb="26" eb="28">
      <t>トクベツ</t>
    </rPh>
    <rPh sb="28" eb="30">
      <t>カイケイ</t>
    </rPh>
    <phoneticPr fontId="26"/>
  </si>
  <si>
    <t>那須地区広域事務組合（黒羽グリーンオアシス事業特別会計）</t>
    <rPh sb="0" eb="2">
      <t>ナス</t>
    </rPh>
    <rPh sb="2" eb="4">
      <t>チク</t>
    </rPh>
    <rPh sb="4" eb="6">
      <t>コウイキ</t>
    </rPh>
    <rPh sb="6" eb="8">
      <t>ジム</t>
    </rPh>
    <rPh sb="8" eb="10">
      <t>クミアイ</t>
    </rPh>
    <rPh sb="11" eb="13">
      <t>クロバネ</t>
    </rPh>
    <rPh sb="21" eb="23">
      <t>ジギョウ</t>
    </rPh>
    <rPh sb="23" eb="25">
      <t>トクベツ</t>
    </rPh>
    <rPh sb="25" eb="27">
      <t>カイケイ</t>
    </rPh>
    <phoneticPr fontId="26"/>
  </si>
  <si>
    <t>那須地区消防組合</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</si>
  <si>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</si>
  <si>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</si>
  <si>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</si>
  <si>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</si>
  <si>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公共施設整備等基金</t>
    <rPh sb="0" eb="2">
      <t>コウキョウ</t>
    </rPh>
    <rPh sb="2" eb="4">
      <t>シセツ</t>
    </rPh>
    <rPh sb="4" eb="6">
      <t>セイビ</t>
    </rPh>
    <rPh sb="6" eb="7">
      <t>ナド</t>
    </rPh>
    <rPh sb="7" eb="9">
      <t>キキン</t>
    </rPh>
    <phoneticPr fontId="5"/>
  </si>
  <si>
    <t>スクラム基金</t>
    <rPh sb="4" eb="6">
      <t>キキン</t>
    </rPh>
    <phoneticPr fontId="2"/>
  </si>
  <si>
    <t>奨学基金</t>
    <rPh sb="0" eb="2">
      <t>ショウガク</t>
    </rPh>
    <rPh sb="2" eb="4">
      <t>キキン</t>
    </rPh>
    <phoneticPr fontId="2"/>
  </si>
  <si>
    <t>スポーツ文化振興基金</t>
    <rPh sb="4" eb="6">
      <t>ブンカ</t>
    </rPh>
    <rPh sb="6" eb="8">
      <t>シンコウ</t>
    </rPh>
    <rPh sb="8" eb="10">
      <t>キキン</t>
    </rPh>
    <phoneticPr fontId="2"/>
  </si>
  <si>
    <t>森林環境譲与税基金</t>
    <rPh sb="0" eb="2">
      <t>シンリン</t>
    </rPh>
    <rPh sb="2" eb="4">
      <t>カンキョウ</t>
    </rPh>
    <rPh sb="4" eb="7">
      <t>ジョウヨゼイ</t>
    </rPh>
    <rPh sb="7" eb="9">
      <t>キキン</t>
    </rPh>
    <phoneticPr fontId="2"/>
  </si>
  <si>
    <t>-</t>
    <phoneticPr fontId="2"/>
  </si>
  <si>
    <t>那須地区広域事務組合（那須グリーンネクサス事業特別会計）</t>
    <rPh sb="11" eb="13">
      <t>ナス</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</si>
  <si>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</si>
  <si>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</si>
  <si>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令和5年度の将来負担比率は、市債発行額の減少及び合併特例債の償還終了などにより市債残高が減少したことにより、前年度と比較して大幅に減少した。
有形固定資産減価償却率は、類似団体に比べて低いものの、老朽化が進んでいる施設も多くあるため、公共施設等個別施設計画等に基づき適正な管理や更新、統廃合等を進めながら、今後の公共施設の老朽化対策に備えた財政健全化に引続き注力する必要がある。</t>
    <rPh sb="16" eb="19">
      <t>ハッコウガク</t>
    </rPh>
    <rPh sb="20" eb="22">
      <t>ゲンショウ</t>
    </rPh>
    <rPh sb="22" eb="23">
      <t>オヨ</t>
    </rPh>
    <rPh sb="24" eb="29">
      <t>ガッペイトクレイサイ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</si>
  <si>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</si>
  <si>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</si>
  <si>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</si>
  <si>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</si>
  <si>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</si>
  <si>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</si>
  <si>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</si>
  <si>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将来負担比率は、減少したものの、実質公債費比率は前年度から微増となり、ともに類似団体内平均を下回っている。
事業の計画的な実施や基金への積立等により将来負担の軽減に努めていくとともに、実質公債費比率を改善していけるよう普通交付税算入率の高い有利な地方債の発行等、健全な財政運営に努める。</t>
    <rPh sb="46" eb="47">
      <t>シタ</t>
    </rPh>
    <rPh sb="114" eb="116">
      <t>サンニュウ</t>
    </rPh>
    <rPh sb="116" eb="117">
      <t>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</si>
</sst>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71604</c:v>
                </c:pt>
                <c:pt idx="1">
                  <c:v>67009</c:v>
                </c:pt>
                <c:pt idx="2">
                  <c:v>40807</c:v>
                </c:pt>
                <c:pt idx="3">
                  <c:v>37343</c:v>
                </c:pt>
                <c:pt idx="4">
                  <c:v>47407</c:v>
                </c:pt>
              </c:numCache>
            </c:numRef>
          </c:val>
          <c:smooth val="0"/>
          <c:extLst>
            <c:ext xmlns:c16="http://schemas.microsoft.com/office/drawing/2014/chart" uri="{C3380CC4-5D6E-409C-BE32-E72D297353CC}">
              <c16:uniqueId val="{00000000-0D9F-4DF3-B20C-2002478E1F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45135</c:v>
                </c:pt>
                <c:pt idx="1">
                  <c:v>62446</c:v>
                </c:pt>
                <c:pt idx="2">
                  <c:v>27965</c:v>
                </c:pt>
                <c:pt idx="3">
                  <c:v>20035</c:v>
                </c:pt>
                <c:pt idx="4">
                  <c:v>22005</c:v>
                </c:pt>
              </c:numCache>
            </c:numRef>
          </c:val>
          <c:smooth val="0"/>
          <c:extLst>
            <c:ext xmlns:c16="http://schemas.microsoft.com/office/drawing/2014/chart" uri="{C3380CC4-5D6E-409C-BE32-E72D297353CC}">
              <c16:uniqueId val="{00000001-0D9F-4DF3-B20C-2002478E1F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4.29</c:v>
                </c:pt>
                <c:pt idx="1">
                  <c:v>6.42</c:v>
                </c:pt>
                <c:pt idx="2">
                  <c:v>15.65</c:v>
                </c:pt>
                <c:pt idx="3">
                  <c:v>15.79</c:v>
                </c:pt>
                <c:pt idx="4">
                  <c:v>7.84</c:v>
                </c:pt>
              </c:numCache>
            </c:numRef>
          </c:val>
          <c:extLst>
            <c:ext xmlns:c16="http://schemas.microsoft.com/office/drawing/2014/chart" uri="{C3380CC4-5D6E-409C-BE32-E72D297353CC}">
              <c16:uniqueId val="{00000000-6D02-42A4-AF73-9C4FE1329A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5.46</c:v>
                </c:pt>
                <c:pt idx="1">
                  <c:v>5.3</c:v>
                </c:pt>
                <c:pt idx="2">
                  <c:v>6.67</c:v>
                </c:pt>
                <c:pt idx="3">
                  <c:v>9.49</c:v>
                </c:pt>
                <c:pt idx="4">
                  <c:v>12.01</c:v>
                </c:pt>
              </c:numCache>
            </c:numRef>
          </c:val>
          <c:extLst>
            <c:ext xmlns:c16="http://schemas.microsoft.com/office/drawing/2014/chart" uri="{C3380CC4-5D6E-409C-BE32-E72D297353CC}">
              <c16:uniqueId val="{00000001-6D02-42A4-AF73-9C4FE1329A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-3.06</c:v>
                </c:pt>
                <c:pt idx="1">
                  <c:v>2.25</c:v>
                </c:pt>
                <c:pt idx="2">
                  <c:v>10.95</c:v>
                </c:pt>
                <c:pt idx="3">
                  <c:v>2.27</c:v>
                </c:pt>
                <c:pt idx="4">
                  <c:v>-5.22</c:v>
                </c:pt>
              </c:numCache>
            </c:numRef>
          </c:val>
          <c:smooth val="0"/>
          <c:extLst>
            <c:ext xmlns:c16="http://schemas.microsoft.com/office/drawing/2014/chart" uri="{C3380CC4-5D6E-409C-BE32-E72D297353CC}">
              <c16:uniqueId val="{00000002-6D02-42A4-AF73-9C4FE1329A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2.12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A0-4785-AFE3-003A4A564E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A0-4785-AFE3-003A4A564E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A0-4785-AFE3-003A4A564E9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0.03</c:v>
                </c:pt>
                <c:pt idx="8">
                  <c:v>#N/A</c:v>
                </c:pt>
                <c:pt idx="9">
                  <c:v>0.03</c:v>
                </c:pt>
              </c:numCache>
            </c:numRef>
          </c:val>
          <c:extLst>
            <c:ext xmlns:c16="http://schemas.microsoft.com/office/drawing/2014/chart" uri="{C3380CC4-5D6E-409C-BE32-E72D297353CC}">
              <c16:uniqueId val="{00000003-A0A0-4785-AFE3-003A4A564E9B}"/>
            </c:ext>
          </c:extLst>
        </c:ser>
        <c:ser>
          <c:idx val="4"/>
          <c:order val="4"/>
          <c:tx>
            <c:strRef>
              <c:f>データシート!$A$31</c:f>
              <c:strCache>
                <c:ptCount val="1"/>
                <c:pt idx="0">
                  <c:v>子育て支援券特別会計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0.16</c:v>
                </c:pt>
                <c:pt idx="2">
                  <c:v>#N/A</c:v>
                </c:pt>
                <c:pt idx="3">
                  <c:v>0.12</c:v>
                </c:pt>
                <c:pt idx="4">
                  <c:v>#N/A</c:v>
                </c:pt>
                <c:pt idx="5">
                  <c:v>0.11</c:v>
                </c:pt>
                <c:pt idx="6">
                  <c:v>#N/A</c:v>
                </c:pt>
                <c:pt idx="7">
                  <c:v>0.1</c:v>
                </c:pt>
                <c:pt idx="8">
                  <c:v>#N/A</c:v>
                </c:pt>
                <c:pt idx="9">
                  <c:v>0.09</c:v>
                </c:pt>
              </c:numCache>
            </c:numRef>
          </c:val>
          <c:extLst>
            <c:ext xmlns:c16="http://schemas.microsoft.com/office/drawing/2014/chart" uri="{C3380CC4-5D6E-409C-BE32-E72D297353CC}">
              <c16:uniqueId val="{00000004-A0A0-4785-AFE3-003A4A564E9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1.27</c:v>
                </c:pt>
                <c:pt idx="2">
                  <c:v>#N/A</c:v>
                </c:pt>
                <c:pt idx="3">
                  <c:v>1.41</c:v>
                </c:pt>
                <c:pt idx="4">
                  <c:v>#N/A</c:v>
                </c:pt>
                <c:pt idx="5">
                  <c:v>0.56000000000000005</c:v>
                </c:pt>
                <c:pt idx="6">
                  <c:v>#N/A</c:v>
                </c:pt>
                <c:pt idx="7">
                  <c:v>1.59</c:v>
                </c:pt>
                <c:pt idx="8">
                  <c:v>#N/A</c:v>
                </c:pt>
                <c:pt idx="9">
                  <c:v>1.1499999999999999</c:v>
                </c:pt>
              </c:numCache>
            </c:numRef>
          </c:val>
          <c:extLst>
            <c:ext xmlns:c16="http://schemas.microsoft.com/office/drawing/2014/chart" uri="{C3380CC4-5D6E-409C-BE32-E72D297353CC}">
              <c16:uniqueId val="{00000005-A0A0-4785-AFE3-003A4A564E9B}"/>
            </c:ext>
          </c:extLst>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1.1200000000000001</c:v>
                </c:pt>
                <c:pt idx="2">
                  <c:v>#N/A</c:v>
                </c:pt>
                <c:pt idx="3">
                  <c:v>1.25</c:v>
                </c:pt>
                <c:pt idx="4">
                  <c:v>#N/A</c:v>
                </c:pt>
                <c:pt idx="5">
                  <c:v>1.34</c:v>
                </c:pt>
                <c:pt idx="6">
                  <c:v>#N/A</c:v>
                </c:pt>
                <c:pt idx="7">
                  <c:v>1.3</c:v>
                </c:pt>
                <c:pt idx="8">
                  <c:v>#N/A</c:v>
                </c:pt>
                <c:pt idx="9">
                  <c:v>1.46</c:v>
                </c:pt>
              </c:numCache>
            </c:numRef>
          </c:val>
          <c:extLst>
            <c:ext xmlns:c16="http://schemas.microsoft.com/office/drawing/2014/chart" uri="{C3380CC4-5D6E-409C-BE32-E72D297353CC}">
              <c16:uniqueId val="{00000006-A0A0-4785-AFE3-003A4A564E9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1.77</c:v>
                </c:pt>
                <c:pt idx="4">
                  <c:v>#N/A</c:v>
                </c:pt>
                <c:pt idx="5">
                  <c:v>1.78</c:v>
                </c:pt>
                <c:pt idx="6">
                  <c:v>#N/A</c:v>
                </c:pt>
                <c:pt idx="7">
                  <c:v>1.71</c:v>
                </c:pt>
                <c:pt idx="8">
                  <c:v>#N/A</c:v>
                </c:pt>
                <c:pt idx="9">
                  <c:v>1.71</c:v>
                </c:pt>
              </c:numCache>
            </c:numRef>
          </c:val>
          <c:extLst>
            <c:ext xmlns:c16="http://schemas.microsoft.com/office/drawing/2014/chart" uri="{C3380CC4-5D6E-409C-BE32-E72D297353CC}">
              <c16:uniqueId val="{00000007-A0A0-4785-AFE3-003A4A564E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6.71</c:v>
                </c:pt>
                <c:pt idx="2">
                  <c:v>#N/A</c:v>
                </c:pt>
                <c:pt idx="3">
                  <c:v>6.01</c:v>
                </c:pt>
                <c:pt idx="4">
                  <c:v>#N/A</c:v>
                </c:pt>
                <c:pt idx="5">
                  <c:v>5.34</c:v>
                </c:pt>
                <c:pt idx="6">
                  <c:v>#N/A</c:v>
                </c:pt>
                <c:pt idx="7">
                  <c:v>4.71</c:v>
                </c:pt>
                <c:pt idx="8">
                  <c:v>#N/A</c:v>
                </c:pt>
                <c:pt idx="9">
                  <c:v>5.23</c:v>
                </c:pt>
              </c:numCache>
            </c:numRef>
          </c:val>
          <c:extLst>
            <c:ext xmlns:c16="http://schemas.microsoft.com/office/drawing/2014/chart" uri="{C3380CC4-5D6E-409C-BE32-E72D297353CC}">
              <c16:uniqueId val="{00000008-A0A0-4785-AFE3-003A4A564E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4.12</c:v>
                </c:pt>
                <c:pt idx="2">
                  <c:v>#N/A</c:v>
                </c:pt>
                <c:pt idx="3">
                  <c:v>6.28</c:v>
                </c:pt>
                <c:pt idx="4">
                  <c:v>#N/A</c:v>
                </c:pt>
                <c:pt idx="5">
                  <c:v>15.54</c:v>
                </c:pt>
                <c:pt idx="6">
                  <c:v>#N/A</c:v>
                </c:pt>
                <c:pt idx="7">
                  <c:v>15.68</c:v>
                </c:pt>
                <c:pt idx="8">
                  <c:v>#N/A</c:v>
                </c:pt>
                <c:pt idx="9">
                  <c:v>7.74</c:v>
                </c:pt>
              </c:numCache>
            </c:numRef>
          </c:val>
          <c:extLst>
            <c:ext xmlns:c16="http://schemas.microsoft.com/office/drawing/2014/chart" uri="{C3380CC4-5D6E-409C-BE32-E72D297353CC}">
              <c16:uniqueId val="{00000009-A0A0-4785-AFE3-003A4A564E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3470</c:v>
                </c:pt>
                <c:pt idx="5">
                  <c:v>3388</c:v>
                </c:pt>
                <c:pt idx="8">
                  <c:v>3368</c:v>
                </c:pt>
                <c:pt idx="11">
                  <c:v>3213</c:v>
                </c:pt>
                <c:pt idx="14">
                  <c:v>3029</c:v>
                </c:pt>
              </c:numCache>
            </c:numRef>
          </c:val>
          <c:extLst>
            <c:ext xmlns:c16="http://schemas.microsoft.com/office/drawing/2014/chart" uri="{C3380CC4-5D6E-409C-BE32-E72D297353CC}">
              <c16:uniqueId val="{00000000-6BAB-4BEA-BA33-5B819E0921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AB-4BEA-BA33-5B819E0921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33</c:v>
                </c:pt>
                <c:pt idx="3">
                  <c:v>16</c:v>
                </c:pt>
                <c:pt idx="6">
                  <c:v>6</c:v>
                </c:pt>
                <c:pt idx="9">
                  <c:v>8</c:v>
                </c:pt>
                <c:pt idx="12">
                  <c:v>11</c:v>
                </c:pt>
              </c:numCache>
            </c:numRef>
          </c:val>
          <c:extLst>
            <c:ext xmlns:c16="http://schemas.microsoft.com/office/drawing/2014/chart" uri="{C3380CC4-5D6E-409C-BE32-E72D297353CC}">
              <c16:uniqueId val="{00000002-6BAB-4BEA-BA33-5B819E0921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87</c:v>
                </c:pt>
                <c:pt idx="3">
                  <c:v>126</c:v>
                </c:pt>
                <c:pt idx="6">
                  <c:v>112</c:v>
                </c:pt>
                <c:pt idx="9">
                  <c:v>130</c:v>
                </c:pt>
                <c:pt idx="12">
                  <c:v>138</c:v>
                </c:pt>
              </c:numCache>
            </c:numRef>
          </c:val>
          <c:extLst>
            <c:ext xmlns:c16="http://schemas.microsoft.com/office/drawing/2014/chart" uri="{C3380CC4-5D6E-409C-BE32-E72D297353CC}">
              <c16:uniqueId val="{00000003-6BAB-4BEA-BA33-5B819E0921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859</c:v>
                </c:pt>
                <c:pt idx="3">
                  <c:v>694</c:v>
                </c:pt>
                <c:pt idx="6">
                  <c:v>626</c:v>
                </c:pt>
                <c:pt idx="9">
                  <c:v>598</c:v>
                </c:pt>
                <c:pt idx="12">
                  <c:v>647</c:v>
                </c:pt>
              </c:numCache>
            </c:numRef>
          </c:val>
          <c:extLst>
            <c:ext xmlns:c16="http://schemas.microsoft.com/office/drawing/2014/chart" uri="{C3380CC4-5D6E-409C-BE32-E72D297353CC}">
              <c16:uniqueId val="{00000004-6BAB-4BEA-BA33-5B819E0921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AB-4BEA-BA33-5B819E0921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AB-4BEA-BA33-5B819E0921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3497</c:v>
                </c:pt>
                <c:pt idx="3">
                  <c:v>3456</c:v>
                </c:pt>
                <c:pt idx="6">
                  <c:v>3642</c:v>
                </c:pt>
                <c:pt idx="9">
                  <c:v>3610</c:v>
                </c:pt>
                <c:pt idx="12">
                  <c:v>3440</c:v>
                </c:pt>
              </c:numCache>
            </c:numRef>
          </c:val>
          <c:extLst>
            <c:ext xmlns:c16="http://schemas.microsoft.com/office/drawing/2014/chart" uri="{C3380CC4-5D6E-409C-BE32-E72D297353CC}">
              <c16:uniqueId val="{00000007-6BAB-4BEA-BA33-5B819E0921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1006</c:v>
                </c:pt>
                <c:pt idx="2">
                  <c:v>#N/A</c:v>
                </c:pt>
                <c:pt idx="3">
                  <c:v>#N/A</c:v>
                </c:pt>
                <c:pt idx="4">
                  <c:v>904</c:v>
                </c:pt>
                <c:pt idx="5">
                  <c:v>#N/A</c:v>
                </c:pt>
                <c:pt idx="6">
                  <c:v>#N/A</c:v>
                </c:pt>
                <c:pt idx="7">
                  <c:v>1018</c:v>
                </c:pt>
                <c:pt idx="8">
                  <c:v>#N/A</c:v>
                </c:pt>
                <c:pt idx="9">
                  <c:v>#N/A</c:v>
                </c:pt>
                <c:pt idx="10">
                  <c:v>1133</c:v>
                </c:pt>
                <c:pt idx="11">
                  <c:v>#N/A</c:v>
                </c:pt>
                <c:pt idx="12">
                  <c:v>#N/A</c:v>
                </c:pt>
                <c:pt idx="13">
                  <c:v>1207</c:v>
                </c:pt>
                <c:pt idx="14">
                  <c:v>#N/A</c:v>
                </c:pt>
              </c:numCache>
            </c:numRef>
          </c:val>
          <c:smooth val="0"/>
          <c:extLst>
            <c:ext xmlns:c16="http://schemas.microsoft.com/office/drawing/2014/chart" uri="{C3380CC4-5D6E-409C-BE32-E72D297353CC}">
              <c16:uniqueId val="{00000008-6BAB-4BEA-BA33-5B819E0921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30080</c:v>
                </c:pt>
                <c:pt idx="5">
                  <c:v>29344</c:v>
                </c:pt>
                <c:pt idx="8">
                  <c:v>27894</c:v>
                </c:pt>
                <c:pt idx="11">
                  <c:v>25764</c:v>
                </c:pt>
                <c:pt idx="14">
                  <c:v>23624</c:v>
                </c:pt>
              </c:numCache>
            </c:numRef>
          </c:val>
          <c:extLst>
            <c:ext xmlns:c16="http://schemas.microsoft.com/office/drawing/2014/chart" uri="{C3380CC4-5D6E-409C-BE32-E72D297353CC}">
              <c16:uniqueId val="{00000000-E6F9-4330-B279-043B31CEE7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2836</c:v>
                </c:pt>
                <c:pt idx="5">
                  <c:v>2710</c:v>
                </c:pt>
                <c:pt idx="8">
                  <c:v>2596</c:v>
                </c:pt>
                <c:pt idx="11">
                  <c:v>2490</c:v>
                </c:pt>
                <c:pt idx="14">
                  <c:v>2454</c:v>
                </c:pt>
              </c:numCache>
            </c:numRef>
          </c:val>
          <c:extLst>
            <c:ext xmlns:c16="http://schemas.microsoft.com/office/drawing/2014/chart" uri="{C3380CC4-5D6E-409C-BE32-E72D297353CC}">
              <c16:uniqueId val="{00000001-E6F9-4330-B279-043B31CEE7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4007</c:v>
                </c:pt>
                <c:pt idx="5">
                  <c:v>4033</c:v>
                </c:pt>
                <c:pt idx="8">
                  <c:v>5039</c:v>
                </c:pt>
                <c:pt idx="11">
                  <c:v>6158</c:v>
                </c:pt>
                <c:pt idx="14">
                  <c:v>7746</c:v>
                </c:pt>
              </c:numCache>
            </c:numRef>
          </c:val>
          <c:extLst>
            <c:ext xmlns:c16="http://schemas.microsoft.com/office/drawing/2014/chart" uri="{C3380CC4-5D6E-409C-BE32-E72D297353CC}">
              <c16:uniqueId val="{00000002-E6F9-4330-B279-043B31CEE7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F9-4330-B279-043B31CEE7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F9-4330-B279-043B31CEE7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9</c:v>
                </c:pt>
              </c:numCache>
            </c:numRef>
          </c:val>
          <c:extLst>
            <c:ext xmlns:c16="http://schemas.microsoft.com/office/drawing/2014/chart" uri="{C3380CC4-5D6E-409C-BE32-E72D297353CC}">
              <c16:uniqueId val="{00000005-E6F9-4330-B279-043B31CEE7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4591</c:v>
                </c:pt>
                <c:pt idx="3">
                  <c:v>4532</c:v>
                </c:pt>
                <c:pt idx="6">
                  <c:v>4511</c:v>
                </c:pt>
                <c:pt idx="9">
                  <c:v>4568</c:v>
                </c:pt>
                <c:pt idx="12">
                  <c:v>4500</c:v>
                </c:pt>
              </c:numCache>
            </c:numRef>
          </c:val>
          <c:extLst>
            <c:ext xmlns:c16="http://schemas.microsoft.com/office/drawing/2014/chart" uri="{C3380CC4-5D6E-409C-BE32-E72D297353CC}">
              <c16:uniqueId val="{00000006-E6F9-4330-B279-043B31CEE7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1059</c:v>
                </c:pt>
                <c:pt idx="3">
                  <c:v>1332</c:v>
                </c:pt>
                <c:pt idx="6">
                  <c:v>1664</c:v>
                </c:pt>
                <c:pt idx="9">
                  <c:v>1686</c:v>
                </c:pt>
                <c:pt idx="12">
                  <c:v>1698</c:v>
                </c:pt>
              </c:numCache>
            </c:numRef>
          </c:val>
          <c:extLst>
            <c:ext xmlns:c16="http://schemas.microsoft.com/office/drawing/2014/chart" uri="{C3380CC4-5D6E-409C-BE32-E72D297353CC}">
              <c16:uniqueId val="{00000007-E6F9-4330-B279-043B31CEE7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9152</c:v>
                </c:pt>
                <c:pt idx="3">
                  <c:v>8281</c:v>
                </c:pt>
                <c:pt idx="6">
                  <c:v>7156</c:v>
                </c:pt>
                <c:pt idx="9">
                  <c:v>6002</c:v>
                </c:pt>
                <c:pt idx="12">
                  <c:v>5650</c:v>
                </c:pt>
              </c:numCache>
            </c:numRef>
          </c:val>
          <c:extLst>
            <c:ext xmlns:c16="http://schemas.microsoft.com/office/drawing/2014/chart" uri="{C3380CC4-5D6E-409C-BE32-E72D297353CC}">
              <c16:uniqueId val="{00000008-E6F9-4330-B279-043B31CEE7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22</c:v>
                </c:pt>
                <c:pt idx="3">
                  <c:v>6</c:v>
                </c:pt>
                <c:pt idx="6">
                  <c:v>0</c:v>
                </c:pt>
                <c:pt idx="9">
                  <c:v>0</c:v>
                </c:pt>
                <c:pt idx="12">
                  <c:v>0</c:v>
                </c:pt>
              </c:numCache>
            </c:numRef>
          </c:val>
          <c:extLst>
            <c:ext xmlns:c16="http://schemas.microsoft.com/office/drawing/2014/chart" uri="{C3380CC4-5D6E-409C-BE32-E72D297353CC}">
              <c16:uniqueId val="{00000009-E6F9-4330-B279-043B31CEE7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31947</c:v>
                </c:pt>
                <c:pt idx="3">
                  <c:v>32380</c:v>
                </c:pt>
                <c:pt idx="6">
                  <c:v>30861</c:v>
                </c:pt>
                <c:pt idx="9">
                  <c:v>28169</c:v>
                </c:pt>
                <c:pt idx="12">
                  <c:v>25455</c:v>
                </c:pt>
              </c:numCache>
            </c:numRef>
          </c:val>
          <c:extLst>
            <c:ext xmlns:c16="http://schemas.microsoft.com/office/drawing/2014/chart" uri="{C3380CC4-5D6E-409C-BE32-E72D297353CC}">
              <c16:uniqueId val="{0000000A-E6F9-4330-B279-043B31CEE7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9848</c:v>
                </c:pt>
                <c:pt idx="2">
                  <c:v>#N/A</c:v>
                </c:pt>
                <c:pt idx="3">
                  <c:v>#N/A</c:v>
                </c:pt>
                <c:pt idx="4">
                  <c:v>10444</c:v>
                </c:pt>
                <c:pt idx="5">
                  <c:v>#N/A</c:v>
                </c:pt>
                <c:pt idx="6">
                  <c:v>#N/A</c:v>
                </c:pt>
                <c:pt idx="7">
                  <c:v>8663</c:v>
                </c:pt>
                <c:pt idx="8">
                  <c:v>#N/A</c:v>
                </c:pt>
                <c:pt idx="9">
                  <c:v>#N/A</c:v>
                </c:pt>
                <c:pt idx="10">
                  <c:v>6012</c:v>
                </c:pt>
                <c:pt idx="11">
                  <c:v>#N/A</c:v>
                </c:pt>
                <c:pt idx="12">
                  <c:v>#N/A</c:v>
                </c:pt>
                <c:pt idx="13">
                  <c:v>3488</c:v>
                </c:pt>
                <c:pt idx="14">
                  <c:v>#N/A</c:v>
                </c:pt>
              </c:numCache>
            </c:numRef>
          </c:val>
          <c:smooth val="0"/>
          <c:extLst>
            <c:ext xmlns:c16="http://schemas.microsoft.com/office/drawing/2014/chart" uri="{C3380CC4-5D6E-409C-BE32-E72D297353CC}">
              <c16:uniqueId val="{0000000B-E6F9-4330-B279-043B31CEE7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1314</c:v>
                </c:pt>
                <c:pt idx="1">
                  <c:v>1814</c:v>
                </c:pt>
                <c:pt idx="2">
                  <c:v>2314</c:v>
                </c:pt>
              </c:numCache>
            </c:numRef>
          </c:val>
          <c:extLst>
            <c:ext xmlns:c16="http://schemas.microsoft.com/office/drawing/2014/chart" uri="{C3380CC4-5D6E-409C-BE32-E72D297353CC}">
              <c16:uniqueId val="{00000000-CD89-4B78-8C32-A8C0DDC142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355</c:v>
                </c:pt>
                <c:pt idx="1">
                  <c:v>355</c:v>
                </c:pt>
                <c:pt idx="2">
                  <c:v>453</c:v>
                </c:pt>
              </c:numCache>
            </c:numRef>
          </c:val>
          <c:extLst>
            <c:ext xmlns:c16="http://schemas.microsoft.com/office/drawing/2014/chart" uri="{C3380CC4-5D6E-409C-BE32-E72D297353CC}">
              <c16:uniqueId val="{00000001-CD89-4B78-8C32-A8C0DDC142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1630</c:v>
                </c:pt>
                <c:pt idx="1">
                  <c:v>2126</c:v>
                </c:pt>
                <c:pt idx="2">
                  <c:v>3133</c:v>
                </c:pt>
              </c:numCache>
            </c:numRef>
          </c:val>
          <c:extLst>
            <c:ext xmlns:c16="http://schemas.microsoft.com/office/drawing/2014/chart" uri="{C3380CC4-5D6E-409C-BE32-E72D297353CC}">
              <c16:uniqueId val="{00000002-CD89-4B78-8C32-A8C0DDC142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2942657574178413E-2"/>
                </c:manualLayout>
              </c:layout>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{9EB2013F-9491-4FEA-BA99-90552FF26B1A}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9476-4E44-B0F4-61F694BEFD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{0B868DA9-49F3-4023-ACF2-D74803BC989B}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76-4E44-B0F4-61F694BEFD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{7249B98D-290B-46DB-B88D-1265925E8A21}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76-4E44-B0F4-61F694BEFD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{B7C4F30D-8D81-431E-98A5-4BC27F6B1584}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76-4E44-B0F4-61F694BEFD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{5BBF4F06-81CA-4A99-A163-C03CFB439CC3}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76-4E44-B0F4-61F694BEFDB3}"/>
                </c:ext>
              </c:extLst>
            </c:dLbl>
            <c:dLbl>
              <c:idx val="8"/>
              <c:layout>
                <c:manualLayout>
                  <c:x val="0"/>
                  <c:y val="1.2942657574178331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{0B7585F0-C884-4C42-BD3A-5EB12322CF34}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9476-4E44-B0F4-61F694BEFDB3}"/>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{5BEEBC61-6C7F-4325-AD12-FFB5C54DD932}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9476-4E44-B0F4-61F694BEFDB3}"/>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{F0932C22-3691-45AE-8D23-0658E22957AC}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9476-4E44-B0F4-61F694BEFDB3}"/>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{D979C05C-C2C5-41BE-B7E6-47E36DECE96B}</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9476-4E44-B0F4-61F694BEFD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37.6</c:v>
                </c:pt>
                <c:pt idx="8">
                  <c:v>38.1</c:v>
                </c:pt>
                <c:pt idx="16">
                  <c:v>43.5</c:v>
                </c:pt>
                <c:pt idx="24">
                  <c:v>44.4</c:v>
                </c:pt>
                <c:pt idx="32">
                  <c:v>46.3</c:v>
                </c:pt>
              </c:numCache>
            </c:numRef>
          </c:xVal>
          <c:yVal>
            <c:numRef>
              <c:f>公会計指標分析・財政指標組合せ分析表!$BP$51:$DC$51</c:f>
              <c:numCache>
                <c:formatCode>#,##0.0;"▲ "#,##0.0</c:formatCode>
                <c:ptCount val="40"/>
                <c:pt idx="0">
                  <c:v>63.7</c:v>
                </c:pt>
                <c:pt idx="8">
                  <c:v>64.900000000000006</c:v>
                </c:pt>
                <c:pt idx="16">
                  <c:v>51.9</c:v>
                </c:pt>
                <c:pt idx="24">
                  <c:v>37</c:v>
                </c:pt>
                <c:pt idx="32">
                  <c:v>21</c:v>
                </c:pt>
              </c:numCache>
            </c:numRef>
          </c:yVal>
          <c:smooth val="0"/>
          <c:extLst>
            <c:ext xmlns:c16="http://schemas.microsoft.com/office/drawing/2014/chart" uri="{C3380CC4-5D6E-409C-BE32-E72D297353CC}">
              <c16:uniqueId val="{00000009-9476-4E44-B0F4-61F694BEFD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998227017997456E-2"/>
                  <c:y val="-5.0125911566706531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{06C0B0F0-FC37-43C1-88EA-78A690190C20}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9476-4E44-B0F4-61F694BEFD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{D0B32B46-6487-4180-86BD-82680AF644C3}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76-4E44-B0F4-61F694BEFD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{7CA4DF67-3666-4DC0-86DF-D6B876DF4550}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76-4E44-B0F4-61F694BEFD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{62971FA6-FFDD-4277-9DAD-C54362F80429}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76-4E44-B0F4-61F694BEFD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{97C54C14-021D-4448-8F33-04C316E6C28B}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76-4E44-B0F4-61F694BEFDB3}"/>
                </c:ext>
              </c:extLst>
            </c:dLbl>
            <c:dLbl>
              <c:idx val="8"/>
              <c:layout>
                <c:manualLayout>
                  <c:x val="-3.8033274282470865E-2"/>
                  <c:y val="-7.9352172645023908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{A4E91FFD-9363-42A6-A1B4-20512055E55B}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9476-4E44-B0F4-61F694BEFDB3}"/>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{8A56F4D8-3C5B-4958-94D3-DA1EE028AADC}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9476-4E44-B0F4-61F694BEFDB3}"/>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{C62BFCA9-CF2F-4BCE-AF19-2EC1421326C3}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9476-4E44-B0F4-61F694BEFDB3}"/>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{F91B4B65-72F7-43FF-BB7B-5F77DA2C8BDD}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9476-4E44-B0F4-61F694BEFD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59.1</c:v>
                </c:pt>
                <c:pt idx="16">
                  <c:v>62.3</c:v>
                </c:pt>
                <c:pt idx="24">
                  <c:v>63.7</c:v>
                </c:pt>
                <c:pt idx="32">
                  <c:v>63.6</c:v>
                </c:pt>
              </c:numCache>
            </c:numRef>
          </c:xVal>
          <c:yVal>
            <c:numRef>
              <c:f>公会計指標分析・財政指標組合せ分析表!$BP$55:$DC$55</c:f>
              <c:numCache>
                <c:formatCode>#,##0.0;"▲ "#,##0.0</c:formatCode>
                <c:ptCount val="40"/>
                <c:pt idx="0">
                  <c:v>40.4</c:v>
                </c:pt>
                <c:pt idx="8">
                  <c:v>39.5</c:v>
                </c:pt>
                <c:pt idx="16">
                  <c:v>39</c:v>
                </c:pt>
                <c:pt idx="24">
                  <c:v>28.7</c:v>
                </c:pt>
                <c:pt idx="32">
                  <c:v>45.2</c:v>
                </c:pt>
              </c:numCache>
            </c:numRef>
          </c:yVal>
          <c:smooth val="0"/>
          <c:extLst>
            <c:ext xmlns:c16="http://schemas.microsoft.com/office/drawing/2014/chart" uri="{C3380CC4-5D6E-409C-BE32-E72D297353CC}">
              <c16:uniqueId val="{00000013-9476-4E44-B0F4-61F694BEFDB3}"/>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{C6E6C523-7CC0-4EEB-83BA-4D1D1AAC7557}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4A9B-49AD-B7D6-B8929931BD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{A8801504-19F4-42DF-AFC3-EB589471A576}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9B-49AD-B7D6-B8929931BD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{395D6972-98B9-4729-89A1-91E018CE3E00}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9B-49AD-B7D6-B8929931BD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{D4342E93-C710-41FA-9304-55E9FB900456}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9B-49AD-B7D6-B8929931BD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{CFDF6021-D99D-4C19-AA13-318304D2AA2F}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9B-49AD-B7D6-B8929931BDD7}"/>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{106C0531-1E2A-45F0-8F0A-4F89A9582117}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4A9B-49AD-B7D6-B8929931BDD7}"/>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{C9397B8C-15B2-4BDF-A9A4-7DC0ECD2F913}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4A9B-49AD-B7D6-B8929931BDD7}"/>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{A6BBF4D0-7B7D-4800-9CF5-85B994E42C67}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4A9B-49AD-B7D6-B8929931BDD7}"/>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{5EA18974-3A46-4945-A109-C7B9DBB14D5B}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4A9B-49AD-B7D6-B8929931BD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6.4</c:v>
                </c:pt>
                <c:pt idx="16">
                  <c:v>6</c:v>
                </c:pt>
                <c:pt idx="24">
                  <c:v>6.2</c:v>
                </c:pt>
                <c:pt idx="32">
                  <c:v>6.7</c:v>
                </c:pt>
              </c:numCache>
            </c:numRef>
          </c:xVal>
          <c:yVal>
            <c:numRef>
              <c:f>公会計指標分析・財政指標組合せ分析表!$BP$73:$DC$73</c:f>
              <c:numCache>
                <c:formatCode>#,##0.0;"▲ "#,##0.0</c:formatCode>
                <c:ptCount val="40"/>
                <c:pt idx="0">
                  <c:v>63.7</c:v>
                </c:pt>
                <c:pt idx="8">
                  <c:v>64.900000000000006</c:v>
                </c:pt>
                <c:pt idx="16">
                  <c:v>51.9</c:v>
                </c:pt>
                <c:pt idx="24">
                  <c:v>37</c:v>
                </c:pt>
                <c:pt idx="32">
                  <c:v>21</c:v>
                </c:pt>
              </c:numCache>
            </c:numRef>
          </c:yVal>
          <c:smooth val="0"/>
          <c:extLst>
            <c:ext xmlns:c16="http://schemas.microsoft.com/office/drawing/2014/chart" uri="{C3380CC4-5D6E-409C-BE32-E72D297353CC}">
              <c16:uniqueId val="{00000009-4A9B-49AD-B7D6-B8929931BD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310917096279141E-2"/>
                  <c:y val="-5.1287342275912098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{A5A2D1FD-9880-476F-B1F1-B29E2BC9BF26}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4A9B-49AD-B7D6-B8929931BD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{F5D0A489-9761-465F-A285-EC7B6BF27248}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9B-49AD-B7D6-B8929931BD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{C872318D-EC4A-4587-BBB4-FA286EDFE3C0}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9B-49AD-B7D6-B8929931BD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{E901E75E-9598-47C4-BC9F-EA5A56EC589E}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9B-49AD-B7D6-B8929931BD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{2535E708-BE62-40AB-BD3D-220E3D1A4D7B}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9B-49AD-B7D6-B8929931BDD7}"/>
                </c:ext>
              </c:extLst>
            </c:dLbl>
            <c:dLbl>
              <c:idx val="8"/>
              <c:layout>
                <c:manualLayout>
                  <c:x val="-2.8829768353872028E-2"/>
                  <c:y val="-5.1843199601070478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{D7E1B1E1-AF14-4781-9D4E-4FE59C6F0820}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4A9B-49AD-B7D6-B8929931BDD7}"/>
                </c:ext>
              </c:extLst>
            </c:dLbl>
            <c:dLbl>
              <c:idx val="16"/>
              <c:layout>
                <c:manualLayout>
                  <c:x val="-3.1570342725075584E-2"/>
                  <c:y val="-8.4119228142614563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{1C7ADC42-8DA5-49F8-BD9A-1AAD6337B2CC}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4A9B-49AD-B7D6-B8929931BDD7}"/>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{CEFE85A0-CBCC-411C-A83E-0F481712B092}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4A9B-49AD-B7D6-B8929931BDD7}"/>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{67DDA350-0B28-45DC-AD70-3ABD77467CBB}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4A9B-49AD-B7D6-B8929931BD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6.9</c:v>
                </c:pt>
                <c:pt idx="24">
                  <c:v>6.8</c:v>
                </c:pt>
                <c:pt idx="32">
                  <c:v>8.4</c:v>
                </c:pt>
              </c:numCache>
            </c:numRef>
          </c:xVal>
          <c:yVal>
            <c:numRef>
              <c:f>公会計指標分析・財政指標組合せ分析表!$BP$77:$DC$77</c:f>
              <c:numCache>
                <c:formatCode>#,##0.0;"▲ "#,##0.0</c:formatCode>
                <c:ptCount val="40"/>
                <c:pt idx="0">
                  <c:v>40.4</c:v>
                </c:pt>
                <c:pt idx="8">
                  <c:v>39.5</c:v>
                </c:pt>
                <c:pt idx="16">
                  <c:v>39</c:v>
                </c:pt>
                <c:pt idx="24">
                  <c:v>28.7</c:v>
                </c:pt>
                <c:pt idx="32">
                  <c:v>45.2</c:v>
                </c:pt>
              </c:numCache>
            </c:numRef>
          </c:yVal>
          <c:smooth val="0"/>
          <c:extLst>
            <c:ext xmlns:c16="http://schemas.microsoft.com/office/drawing/2014/chart" uri="{C3380CC4-5D6E-409C-BE32-E72D297353CC}">
              <c16:uniqueId val="{00000013-4A9B-49AD-B7D6-B8929931BDD7}"/>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68,873
67,621
354.36
35,317,540
33,694,873
1,509,735
19,257,621
25,455,249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財政力指数については、平成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をピークに低下し、平成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年度以降は横這い状態が続いており、増加傾向が続く社会保障経費や市債の償還に伴う需要額の高止まりにより、県内平均を下回っている。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市税等収納率の向上や市有財産の有効活用、広告事業等による税外収入など、歳入確保対策に積極的に取り組むとともに、第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次定員適正化計画に基づく定員管理、市有施設の統廃合や指定管理者の導入など歳出削減対策に引き続き取り組み財政の健全化を図る。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43</xdr:row>
      <xdr:rowOff>115358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87435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5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115358</xdr:rowOff>
    </xdr:from>
    <xdr:to>
      <xdr:col>24</xdr:col>
      <xdr:colOff>12700</xdr:colOff>
      <xdr:row>43</xdr:row>
      <xdr:rowOff>115358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48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127000</xdr:rowOff>
    </xdr:from>
    <xdr:to>
      <xdr:col>19</xdr:col>
      <xdr:colOff>184150</xdr:colOff>
      <xdr:row>40</xdr:row>
      <xdr:rowOff>57150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82144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82144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62035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経常収支比率については、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類似団体平均、全国平均及び県内平均を上回っている。増加の要因として、経常経費充当一般財源が、公債費以外の項目で全て増加したためであり、財政の硬直化が進んでいる。今後は、市税等収納率の向上などの経常的な収入の確保に取り組むとともに、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次定員適正化計画に基づく定員管理、市単独補助金の適正化、市有施設の統廃合など経常的な支出の削減にも引き続き取り組み財政の健全化を図る。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70644</xdr:rowOff>
    </xdr:from>
    <xdr:to>
      <xdr:col>23</xdr:col>
      <xdr:colOff>133350</xdr:colOff>
      <xdr:row>67</xdr:row>
      <xdr:rowOff>61913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357644"/>
          <a:ext cx="0" cy="1191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157021</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101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70644</xdr:rowOff>
    </xdr:from>
    <xdr:to>
      <xdr:col>24</xdr:col>
      <xdr:colOff>12700</xdr:colOff>
      <xdr:row>60</xdr:row>
      <xdr:rowOff>70644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3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8731</xdr:rowOff>
    </xdr:from>
    <xdr:to>
      <xdr:col>23</xdr:col>
      <xdr:colOff>133350</xdr:colOff>
      <xdr:row>66</xdr:row>
      <xdr:rowOff>37306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114800" y="10810081"/>
          <a:ext cx="8382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44308</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845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27781</xdr:rowOff>
    </xdr:from>
    <xdr:to>
      <xdr:col>23</xdr:col>
      <xdr:colOff>184150</xdr:colOff>
      <xdr:row>64</xdr:row>
      <xdr:rowOff>129381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100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63</xdr:row>
      <xdr:rowOff>8731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0071100"/>
          <a:ext cx="889000" cy="73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80169</xdr:rowOff>
    </xdr:from>
    <xdr:to>
      <xdr:col>19</xdr:col>
      <xdr:colOff>184150</xdr:colOff>
      <xdr:row>61</xdr:row>
      <xdr:rowOff>10319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036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20496</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13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127000</xdr:rowOff>
    </xdr:from>
    <xdr:to>
      <xdr:col>15</xdr:col>
      <xdr:colOff>82550</xdr:colOff>
      <xdr:row>65</xdr:row>
      <xdr:rowOff>12700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2336800" y="10071100"/>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40481</xdr:rowOff>
    </xdr:from>
    <xdr:to>
      <xdr:col>15</xdr:col>
      <xdr:colOff>133350</xdr:colOff>
      <xdr:row>59</xdr:row>
      <xdr:rowOff>142081</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015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126858</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24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66</xdr:row>
      <xdr:rowOff>67469</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flipV="1">
          <a:off x="1447800" y="11156950"/>
          <a:ext cx="889000" cy="22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14288</xdr:rowOff>
    </xdr:from>
    <xdr:to>
      <xdr:col>11</xdr:col>
      <xdr:colOff>82550</xdr:colOff>
      <xdr:row>61</xdr:row>
      <xdr:rowOff>115888</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04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126065</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14288</xdr:rowOff>
    </xdr:from>
    <xdr:to>
      <xdr:col>7</xdr:col>
      <xdr:colOff>31750</xdr:colOff>
      <xdr:row>61</xdr:row>
      <xdr:rowOff>115888</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04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126065</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157956</xdr:rowOff>
    </xdr:from>
    <xdr:to>
      <xdr:col>23</xdr:col>
      <xdr:colOff>184150</xdr:colOff>
      <xdr:row>66</xdr:row>
      <xdr:rowOff>88106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130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130033</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127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129381</xdr:rowOff>
    </xdr:from>
    <xdr:to>
      <xdr:col>19</xdr:col>
      <xdr:colOff>184150</xdr:colOff>
      <xdr:row>63</xdr:row>
      <xdr:rowOff>59531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075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44308</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0845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76200</xdr:rowOff>
    </xdr:from>
    <xdr:to>
      <xdr:col>15</xdr:col>
      <xdr:colOff>133350</xdr:colOff>
      <xdr:row>59</xdr:row>
      <xdr:rowOff>6350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16527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16669</xdr:rowOff>
    </xdr:from>
    <xdr:to>
      <xdr:col>7</xdr:col>
      <xdr:colOff>31750</xdr:colOff>
      <xdr:row>66</xdr:row>
      <xdr:rowOff>118269</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13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103046</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141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[140,216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人当たりの人件費・物件費等決算額について、近年同様に類似団体平均、全国平均を下回っているが、県内平均については上回っている。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増加の主な要因については、人事院勧告に準じた給与改定による人件費の増加や学校給食の公会計化に伴う賄材料費の増加などが挙げられる。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人件費については、第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次定員適正化計画に基づく定員管理による抑制、物件費については、公共施設等総合管理計画に基づく施設の適正配置等による管理費の削減に努める。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40985</xdr:rowOff>
    </xdr:from>
    <xdr:to>
      <xdr:col>23</xdr:col>
      <xdr:colOff>133350</xdr:colOff>
      <xdr:row>90</xdr:row>
      <xdr:rowOff>21394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756985"/>
          <a:ext cx="0" cy="1694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164921</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42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21394</xdr:rowOff>
    </xdr:from>
    <xdr:to>
      <xdr:col>24</xdr:col>
      <xdr:colOff>12700</xdr:colOff>
      <xdr:row>90</xdr:row>
      <xdr:rowOff>21394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45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127362</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50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40985</xdr:rowOff>
    </xdr:from>
    <xdr:to>
      <xdr:col>24</xdr:col>
      <xdr:colOff>12700</xdr:colOff>
      <xdr:row>80</xdr:row>
      <xdr:rowOff>40985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756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56164</xdr:rowOff>
    </xdr:from>
    <xdr:to>
      <xdr:col>23</xdr:col>
      <xdr:colOff>133350</xdr:colOff>
      <xdr:row>82</xdr:row>
      <xdr:rowOff>32751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114800" y="13943614"/>
          <a:ext cx="838200" cy="14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95187</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66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123110</xdr:rowOff>
    </xdr:from>
    <xdr:to>
      <xdr:col>23</xdr:col>
      <xdr:colOff>184150</xdr:colOff>
      <xdr:row>86</xdr:row>
      <xdr:rowOff>53260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6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17573</xdr:rowOff>
    </xdr:from>
    <xdr:to>
      <xdr:col>19</xdr:col>
      <xdr:colOff>133350</xdr:colOff>
      <xdr:row>81</xdr:row>
      <xdr:rowOff>56164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3905023"/>
          <a:ext cx="889000" cy="3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133631</xdr:rowOff>
    </xdr:from>
    <xdr:to>
      <xdr:col>19</xdr:col>
      <xdr:colOff>184150</xdr:colOff>
      <xdr:row>85</xdr:row>
      <xdr:rowOff>63781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5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48558</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621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17573</xdr:rowOff>
    </xdr:from>
    <xdr:to>
      <xdr:col>15</xdr:col>
      <xdr:colOff>82550</xdr:colOff>
      <xdr:row>81</xdr:row>
      <xdr:rowOff>63954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2336800" y="13905023"/>
          <a:ext cx="889000" cy="4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68738</xdr:rowOff>
    </xdr:from>
    <xdr:to>
      <xdr:col>15</xdr:col>
      <xdr:colOff>133350</xdr:colOff>
      <xdr:row>84</xdr:row>
      <xdr:rowOff>170338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47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155115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55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63954</xdr:rowOff>
    </xdr:from>
    <xdr:to>
      <xdr:col>11</xdr:col>
      <xdr:colOff>31750</xdr:colOff>
      <xdr:row>81</xdr:row>
      <xdr:rowOff>91118</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flipV="1">
          <a:off x="1447800" y="13951404"/>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156009</xdr:rowOff>
    </xdr:from>
    <xdr:to>
      <xdr:col>11</xdr:col>
      <xdr:colOff>82550</xdr:colOff>
      <xdr:row>84</xdr:row>
      <xdr:rowOff>86159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438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70936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447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92208</xdr:rowOff>
    </xdr:from>
    <xdr:to>
      <xdr:col>7</xdr:col>
      <xdr:colOff>31750</xdr:colOff>
      <xdr:row>83</xdr:row>
      <xdr:rowOff>22358</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415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7135</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42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153401</xdr:rowOff>
    </xdr:from>
    <xdr:to>
      <xdr:col>23</xdr:col>
      <xdr:colOff>184150</xdr:colOff>
      <xdr:row>82</xdr:row>
      <xdr:rowOff>83551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40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169928</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38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5364</xdr:rowOff>
    </xdr:from>
    <xdr:to>
      <xdr:col>19</xdr:col>
      <xdr:colOff>184150</xdr:colOff>
      <xdr:row>81</xdr:row>
      <xdr:rowOff>106964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38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117141</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366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138223</xdr:rowOff>
    </xdr:from>
    <xdr:to>
      <xdr:col>15</xdr:col>
      <xdr:colOff>133350</xdr:colOff>
      <xdr:row>81</xdr:row>
      <xdr:rowOff>68373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38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78550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362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13154</xdr:rowOff>
    </xdr:from>
    <xdr:to>
      <xdr:col>11</xdr:col>
      <xdr:colOff>82550</xdr:colOff>
      <xdr:row>81</xdr:row>
      <xdr:rowOff>114754</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390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124931</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36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40318</xdr:rowOff>
    </xdr:from>
    <xdr:to>
      <xdr:col>7</xdr:col>
      <xdr:colOff>31750</xdr:colOff>
      <xdr:row>81</xdr:row>
      <xdr:rowOff>141918</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39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152095</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369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ラスパイレス指数は前年度比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が、本市は、短大卒及び高校卒のラスパイレス指数が高い水準にあるため、依然として類似団体平均を上回っている。引き続き、定員適正化計画に基づく定員管理を図るとともに、人事評価等の適正な運用に基づく給与査定、各種手当の見直しなどにより、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88</xdr:row>
      <xdr:rowOff>168911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32839"/>
          <a:ext cx="0" cy="1423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99061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9428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142257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4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88</xdr:row>
      <xdr:rowOff>96520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15211"/>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99061</xdr:rowOff>
    </xdr:from>
    <xdr:to>
      <xdr:col>77</xdr:col>
      <xdr:colOff>95250</xdr:colOff>
      <xdr:row>87</xdr:row>
      <xdr:rowOff>29211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96520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159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144780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1599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93980</xdr:rowOff>
    </xdr:from>
    <xdr:to>
      <xdr:col>64</xdr:col>
      <xdr:colOff>152400</xdr:colOff>
      <xdr:row>89</xdr:row>
      <xdr:rowOff>24130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8907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類似団体及び全国平均を下回る職員数となっているが、県内平均については上回っている。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次定員適正化計画に基づく定員管理により職員数を抑制するとともに、事務事業のさらなる見直し、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の活用や民間委託の推進などにより、行政サービスの向上にも努める。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25654</xdr:rowOff>
    </xdr:from>
    <xdr:to>
      <xdr:col>81</xdr:col>
      <xdr:colOff>44450</xdr:colOff>
      <xdr:row>65</xdr:row>
      <xdr:rowOff>157480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69754"/>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112031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25654</xdr:rowOff>
    </xdr:from>
    <xdr:to>
      <xdr:col>81</xdr:col>
      <xdr:colOff>133350</xdr:colOff>
      <xdr:row>58</xdr:row>
      <xdr:rowOff>25654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60</xdr:row>
      <xdr:rowOff>83312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606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91203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21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119126</xdr:rowOff>
    </xdr:from>
    <xdr:to>
      <xdr:col>81</xdr:col>
      <xdr:colOff>95250</xdr:colOff>
      <xdr:row>63</xdr:row>
      <xdr:rowOff>49276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4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51943</xdr:rowOff>
    </xdr:from>
    <xdr:to>
      <xdr:col>77</xdr:col>
      <xdr:colOff>44450</xdr:colOff>
      <xdr:row>60</xdr:row>
      <xdr:rowOff>83312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3894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889</xdr:rowOff>
    </xdr:from>
    <xdr:to>
      <xdr:col>77</xdr:col>
      <xdr:colOff>95250</xdr:colOff>
      <xdr:row>62</xdr:row>
      <xdr:rowOff>102489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87266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17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44704</xdr:rowOff>
    </xdr:from>
    <xdr:to>
      <xdr:col>72</xdr:col>
      <xdr:colOff>203200</xdr:colOff>
      <xdr:row>60</xdr:row>
      <xdr:rowOff>51943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3170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155448</xdr:rowOff>
    </xdr:from>
    <xdr:to>
      <xdr:col>73</xdr:col>
      <xdr:colOff>44450</xdr:colOff>
      <xdr:row>62</xdr:row>
      <xdr:rowOff>85598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70375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44704</xdr:rowOff>
    </xdr:from>
    <xdr:to>
      <xdr:col>68</xdr:col>
      <xdr:colOff>152400</xdr:colOff>
      <xdr:row>60</xdr:row>
      <xdr:rowOff>59182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317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150749</xdr:rowOff>
    </xdr:from>
    <xdr:to>
      <xdr:col>68</xdr:col>
      <xdr:colOff>203200</xdr:colOff>
      <xdr:row>61</xdr:row>
      <xdr:rowOff>80899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65676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141097</xdr:rowOff>
    </xdr:from>
    <xdr:to>
      <xdr:col>64</xdr:col>
      <xdr:colOff>152400</xdr:colOff>
      <xdr:row>61</xdr:row>
      <xdr:rowOff>71247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56024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1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39387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32512</xdr:rowOff>
    </xdr:from>
    <xdr:to>
      <xdr:col>77</xdr:col>
      <xdr:colOff>95250</xdr:colOff>
      <xdr:row>60</xdr:row>
      <xdr:rowOff>134112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144289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8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1143</xdr:rowOff>
    </xdr:from>
    <xdr:to>
      <xdr:col>73</xdr:col>
      <xdr:colOff>44450</xdr:colOff>
      <xdr:row>60</xdr:row>
      <xdr:rowOff>102743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112920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165354</xdr:rowOff>
    </xdr:from>
    <xdr:to>
      <xdr:col>68</xdr:col>
      <xdr:colOff>203200</xdr:colOff>
      <xdr:row>60</xdr:row>
      <xdr:rowOff>95504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105681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8382</xdr:rowOff>
    </xdr:from>
    <xdr:to>
      <xdr:col>64</xdr:col>
      <xdr:colOff>152400</xdr:colOff>
      <xdr:row>60</xdr:row>
      <xdr:rowOff>109982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120159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実質公債費比率は、西原小学校管理棟増改築事業、しんとみ・すみよし統合保育園建設事業等の合併特例債の償還が完了したことにより、公債費及び準公債費に係る普通交付税措置分が減少したため、令和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年度単年度比率は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年度単年度比率</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％と比べ</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年度の比率として用いる</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か年平均は、令和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年度単年度比率（</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％）との入れ替えにより、前年度に比べ</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ポイントの増となった。依然として県内平均を上回っているため、引き続き適切な事業実施による事業費の抑制とそれに伴う地方債の発行及び基金等の取崩しの抑制を図り、比率の上昇を抑える。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45</xdr:row>
      <xdr:rowOff>53975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40992"/>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96308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25217"/>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16527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167217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35983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85725</xdr:rowOff>
    </xdr:from>
    <xdr:to>
      <xdr:col>73</xdr:col>
      <xdr:colOff>44450</xdr:colOff>
      <xdr:row>42</xdr:row>
      <xdr:rowOff>15875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42</xdr:row>
      <xdr:rowOff>5292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6543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85725</xdr:rowOff>
    </xdr:from>
    <xdr:to>
      <xdr:col>68</xdr:col>
      <xdr:colOff>203200</xdr:colOff>
      <xdr:row>42</xdr:row>
      <xdr:rowOff>15875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652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62035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125942</xdr:rowOff>
    </xdr:from>
    <xdr:to>
      <xdr:col>64</xdr:col>
      <xdr:colOff>152400</xdr:colOff>
      <xdr:row>42</xdr:row>
      <xdr:rowOff>56092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40869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は、庁舎建設や大田原中学校校舎増改築事業などの大型事業が終了したことから市債発行額の減少及び合併特例債の償還終了などによる市債残高の減少に伴い、将来負担額が減少したこと等から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　しかし、県内平均及び全国平均を大きく上回っており、今後は投資的事業の計画的な実施による地方債発行の抑制に取り組むとともに、財政調整基金などの充当可能基金への積立など、充当可能財源の増加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35179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27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7256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5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35179</xdr:rowOff>
    </xdr:from>
    <xdr:to>
      <xdr:col>81</xdr:col>
      <xdr:colOff>133350</xdr:colOff>
      <xdr:row>23</xdr:row>
      <xdr:rowOff>35179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7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43180</xdr:rowOff>
    </xdr:from>
    <xdr:to>
      <xdr:col>81</xdr:col>
      <xdr:colOff>44450</xdr:colOff>
      <xdr:row>19</xdr:row>
      <xdr:rowOff>86360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95783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34053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346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61976</xdr:rowOff>
    </xdr:from>
    <xdr:to>
      <xdr:col>81</xdr:col>
      <xdr:colOff>95250</xdr:colOff>
      <xdr:row>20</xdr:row>
      <xdr:rowOff>163576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349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86360</xdr:rowOff>
    </xdr:from>
    <xdr:to>
      <xdr:col>77</xdr:col>
      <xdr:colOff>44450</xdr:colOff>
      <xdr:row>21</xdr:row>
      <xdr:rowOff>102997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343910"/>
          <a:ext cx="889000" cy="3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6731</xdr:rowOff>
    </xdr:from>
    <xdr:to>
      <xdr:col>77</xdr:col>
      <xdr:colOff>95250</xdr:colOff>
      <xdr:row>18</xdr:row>
      <xdr:rowOff>108331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309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118508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86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102997</xdr:rowOff>
    </xdr:from>
    <xdr:to>
      <xdr:col>72</xdr:col>
      <xdr:colOff>203200</xdr:colOff>
      <xdr:row>23</xdr:row>
      <xdr:rowOff>73787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703447"/>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83820</xdr:rowOff>
    </xdr:from>
    <xdr:to>
      <xdr:col>73</xdr:col>
      <xdr:colOff>44450</xdr:colOff>
      <xdr:row>20</xdr:row>
      <xdr:rowOff>13970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24147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311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23</xdr:row>
      <xdr:rowOff>44831</xdr:rowOff>
    </xdr:from>
    <xdr:to>
      <xdr:col>68</xdr:col>
      <xdr:colOff>152400</xdr:colOff>
      <xdr:row>23</xdr:row>
      <xdr:rowOff>73787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98818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95885</xdr:rowOff>
    </xdr:from>
    <xdr:to>
      <xdr:col>68</xdr:col>
      <xdr:colOff>203200</xdr:colOff>
      <xdr:row>20</xdr:row>
      <xdr:rowOff>26035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3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36212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12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117602</xdr:rowOff>
    </xdr:from>
    <xdr:to>
      <xdr:col>64</xdr:col>
      <xdr:colOff>152400</xdr:colOff>
      <xdr:row>20</xdr:row>
      <xdr:rowOff>47752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3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57929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14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163830</xdr:rowOff>
    </xdr:from>
    <xdr:to>
      <xdr:col>81</xdr:col>
      <xdr:colOff>95250</xdr:colOff>
      <xdr:row>17</xdr:row>
      <xdr:rowOff>93980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8907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35560</xdr:rowOff>
    </xdr:from>
    <xdr:to>
      <xdr:col>77</xdr:col>
      <xdr:colOff>95250</xdr:colOff>
      <xdr:row>19</xdr:row>
      <xdr:rowOff>137160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121937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7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52197</xdr:rowOff>
    </xdr:from>
    <xdr:to>
      <xdr:col>73</xdr:col>
      <xdr:colOff>44450</xdr:colOff>
      <xdr:row>21</xdr:row>
      <xdr:rowOff>153797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138574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23</xdr:row>
      <xdr:rowOff>22987</xdr:rowOff>
    </xdr:from>
    <xdr:to>
      <xdr:col>68</xdr:col>
      <xdr:colOff>203200</xdr:colOff>
      <xdr:row>23</xdr:row>
      <xdr:rowOff>124587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9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109364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405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165481</xdr:rowOff>
    </xdr:from>
    <xdr:to>
      <xdr:col>64</xdr:col>
      <xdr:colOff>152400</xdr:colOff>
      <xdr:row>23</xdr:row>
      <xdr:rowOff>95631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9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80408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40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68,873
67,621
354.36
35,317,540
33,694,873
1,509,735
19,257,621
25,455,249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年度は、人事院勧告等により、前年度比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％となった。今年度も類似団体平均、全国平均及び県内平均を下回った。今後についても、第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次定員適正化計画に基づく定員管理、時間外勤務の抑制による手当の削減、人事評価に基づく給与査定、民間委託の推進などを継続して実施し、人件費の削減に努める。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41</xdr:row>
      <xdr:rowOff>15422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158949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1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15422</xdr:rowOff>
    </xdr:from>
    <xdr:to>
      <xdr:col>24</xdr:col>
      <xdr:colOff>114300</xdr:colOff>
      <xdr:row>41</xdr:row>
      <xdr:rowOff>15422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4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135164</xdr:rowOff>
    </xdr:from>
    <xdr:to>
      <xdr:col>24</xdr:col>
      <xdr:colOff>25400</xdr:colOff>
      <xdr:row>34</xdr:row>
      <xdr:rowOff>105228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793014"/>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40113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0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165100</xdr:rowOff>
    </xdr:from>
    <xdr:to>
      <xdr:col>19</xdr:col>
      <xdr:colOff>187325</xdr:colOff>
      <xdr:row>33</xdr:row>
      <xdr:rowOff>135164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6515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78213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7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165100</xdr:rowOff>
    </xdr:from>
    <xdr:to>
      <xdr:col>15</xdr:col>
      <xdr:colOff>98425</xdr:colOff>
      <xdr:row>34</xdr:row>
      <xdr:rowOff>137886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651500"/>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99984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72572</xdr:rowOff>
    </xdr:from>
    <xdr:to>
      <xdr:col>11</xdr:col>
      <xdr:colOff>9525</xdr:colOff>
      <xdr:row>34</xdr:row>
      <xdr:rowOff>137886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018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119743</xdr:rowOff>
    </xdr:from>
    <xdr:to>
      <xdr:col>11</xdr:col>
      <xdr:colOff>60325</xdr:colOff>
      <xdr:row>35</xdr:row>
      <xdr:rowOff>49893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34670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40822</xdr:rowOff>
    </xdr:from>
    <xdr:to>
      <xdr:col>6</xdr:col>
      <xdr:colOff>171450</xdr:colOff>
      <xdr:row>33</xdr:row>
      <xdr:rowOff>142422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6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152599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54428</xdr:rowOff>
    </xdr:from>
    <xdr:to>
      <xdr:col>24</xdr:col>
      <xdr:colOff>76200</xdr:colOff>
      <xdr:row>34</xdr:row>
      <xdr:rowOff>156028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70955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84364</xdr:rowOff>
    </xdr:from>
    <xdr:to>
      <xdr:col>20</xdr:col>
      <xdr:colOff>38100</xdr:colOff>
      <xdr:row>34</xdr:row>
      <xdr:rowOff>14514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24691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1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114300</xdr:rowOff>
    </xdr:from>
    <xdr:to>
      <xdr:col>15</xdr:col>
      <xdr:colOff>149225</xdr:colOff>
      <xdr:row>33</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87086</xdr:rowOff>
    </xdr:from>
    <xdr:to>
      <xdr:col>11</xdr:col>
      <xdr:colOff>60325</xdr:colOff>
      <xdr:row>35</xdr:row>
      <xdr:rowOff>17236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27413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21772</xdr:rowOff>
    </xdr:from>
    <xdr:to>
      <xdr:col>6</xdr:col>
      <xdr:colOff>171450</xdr:colOff>
      <xdr:row>34</xdr:row>
      <xdr:rowOff>123372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108149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3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年度は学校給食の公会計化に伴う賄材料費の増加などにより、前年度比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が、類似団体平均、県内平均を下回った。原油価格・物価高騰の影響により、今後も経常経費の増加が見込まれることから、施設の適正配置などにより管理費の削減を図るなど、物件費の抑制に努める必要が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15422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87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158949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15422</xdr:rowOff>
    </xdr:from>
    <xdr:to>
      <xdr:col>82</xdr:col>
      <xdr:colOff>196850</xdr:colOff>
      <xdr:row>21</xdr:row>
      <xdr:rowOff>15422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15</xdr:row>
      <xdr:rowOff>20864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4619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124279</xdr:rowOff>
    </xdr:from>
    <xdr:to>
      <xdr:col>78</xdr:col>
      <xdr:colOff>69850</xdr:colOff>
      <xdr:row>14</xdr:row>
      <xdr:rowOff>61686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531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124279</xdr:rowOff>
    </xdr:from>
    <xdr:to>
      <xdr:col>73</xdr:col>
      <xdr:colOff>180975</xdr:colOff>
      <xdr:row>14</xdr:row>
      <xdr:rowOff>94343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3531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121756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14</xdr:row>
      <xdr:rowOff>148771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4946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10886</xdr:rowOff>
    </xdr:from>
    <xdr:to>
      <xdr:col>78</xdr:col>
      <xdr:colOff>120650</xdr:colOff>
      <xdr:row>14</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122663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73479</xdr:rowOff>
    </xdr:from>
    <xdr:to>
      <xdr:col>74</xdr:col>
      <xdr:colOff>31750</xdr:colOff>
      <xdr:row>14</xdr:row>
      <xdr:rowOff>3629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13806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扶助費は経常的な支出が増加し、経常収支比率は前年度比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類似団体平均を上回っており、今後も社会保障費の更なる増加が予想され、引続き社会情勢などの変化に順応した住民サービスを実施する一方、資格審査等の適正化や市単独事業の見直しなど扶助費総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186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xdr:rowOff>
    </xdr:from>
    <xdr:to>
      <xdr:col>24</xdr:col>
      <xdr:colOff>114300</xdr:colOff>
      <xdr:row>60</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58</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28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38100</xdr:rowOff>
    </xdr:from>
    <xdr:to>
      <xdr:col>20</xdr:col>
      <xdr:colOff>38100</xdr:colOff>
      <xdr:row>54</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59</xdr:row>
      <xdr:rowOff>31750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044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133350</xdr:rowOff>
    </xdr:from>
    <xdr:to>
      <xdr:col>15</xdr:col>
      <xdr:colOff>149225</xdr:colOff>
      <xdr:row>54</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60</xdr:row>
      <xdr:rowOff>50800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47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その他に係る経常収支比率は、全国平均、類似団体平均は下回ったものの、県内平均を上回った。その要因として、</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後期高齢者医療特別会計</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特別会計や国民健康保険事業費特別会計などへの繰出金が高い水準での推移していることが挙げられる。今後も各特別会計において、適正な収入の確保や経費の節減をおこない本来の独立採算の原則に沿った運営を行うことで繰出金の抑制を図るとともに安定した事業実施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59</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24043"/>
          <a:ext cx="0" cy="1126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107242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22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135165</xdr:rowOff>
    </xdr:from>
    <xdr:to>
      <xdr:col>82</xdr:col>
      <xdr:colOff>196850</xdr:colOff>
      <xdr:row>59</xdr:row>
      <xdr:rowOff>135165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25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118835</xdr:rowOff>
    </xdr:from>
    <xdr:to>
      <xdr:col>82</xdr:col>
      <xdr:colOff>107950</xdr:colOff>
      <xdr:row>58</xdr:row>
      <xdr:rowOff>78015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914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15620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118835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771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141515</xdr:rowOff>
    </xdr:from>
    <xdr:to>
      <xdr:col>78</xdr:col>
      <xdr:colOff>120650</xdr:colOff>
      <xdr:row>57</xdr:row>
      <xdr:rowOff>71665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81842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167822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771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108857</xdr:rowOff>
    </xdr:from>
    <xdr:to>
      <xdr:col>74</xdr:col>
      <xdr:colOff>31750</xdr:colOff>
      <xdr:row>57</xdr:row>
      <xdr:rowOff>39007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49184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61</xdr:row>
      <xdr:rowOff>135165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940472"/>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51707</xdr:rowOff>
    </xdr:from>
    <xdr:to>
      <xdr:col>69</xdr:col>
      <xdr:colOff>142875</xdr:colOff>
      <xdr:row>57</xdr:row>
      <xdr:rowOff>153307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10885</xdr:rowOff>
    </xdr:from>
    <xdr:to>
      <xdr:col>65</xdr:col>
      <xdr:colOff>53975</xdr:colOff>
      <xdr:row>60</xdr:row>
      <xdr:rowOff>112485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29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122662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6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27215</xdr:rowOff>
    </xdr:from>
    <xdr:to>
      <xdr:col>82</xdr:col>
      <xdr:colOff>158750</xdr:colOff>
      <xdr:row>58</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43742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1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68035</xdr:rowOff>
    </xdr:from>
    <xdr:to>
      <xdr:col>78</xdr:col>
      <xdr:colOff>120650</xdr:colOff>
      <xdr:row>57</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154412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84365</xdr:rowOff>
    </xdr:from>
    <xdr:to>
      <xdr:col>65</xdr:col>
      <xdr:colOff>53975</xdr:colOff>
      <xdr:row>62</xdr:row>
      <xdr:rowOff>14515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170742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類似団体内、全国平均及び県内平均を上回っており、その主な要因は、一部事務組合への負担金、市の出資する法人や各種団体への補助金が多額であることが挙げられる。今後、市単独補助金について、公益性や必要性、費用対効果などの観点から検証し、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94343</xdr:rowOff>
    </xdr:from>
    <xdr:to>
      <xdr:col>82</xdr:col>
      <xdr:colOff>107950</xdr:colOff>
      <xdr:row>41</xdr:row>
      <xdr:rowOff>167822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580743"/>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9270</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32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94343</xdr:rowOff>
    </xdr:from>
    <xdr:to>
      <xdr:col>82</xdr:col>
      <xdr:colOff>196850</xdr:colOff>
      <xdr:row>32</xdr:row>
      <xdr:rowOff>94343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58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69850</xdr:rowOff>
    </xdr:from>
    <xdr:to>
      <xdr:col>82</xdr:col>
      <xdr:colOff>107950</xdr:colOff>
      <xdr:row>41</xdr:row>
      <xdr:rowOff>167822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7099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125384</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108857</xdr:rowOff>
    </xdr:from>
    <xdr:to>
      <xdr:col>82</xdr:col>
      <xdr:colOff>158750</xdr:colOff>
      <xdr:row>37</xdr:row>
      <xdr:rowOff>39007</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61685</xdr:rowOff>
    </xdr:from>
    <xdr:to>
      <xdr:col>78</xdr:col>
      <xdr:colOff>69850</xdr:colOff>
      <xdr:row>41</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69196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125186</xdr:rowOff>
    </xdr:from>
    <xdr:to>
      <xdr:col>78</xdr:col>
      <xdr:colOff>120650</xdr:colOff>
      <xdr:row>37</xdr:row>
      <xdr:rowOff>55336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65513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61685</xdr:rowOff>
    </xdr:from>
    <xdr:to>
      <xdr:col>73</xdr:col>
      <xdr:colOff>180975</xdr:colOff>
      <xdr:row>41</xdr:row>
      <xdr:rowOff>4535</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69196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157843</xdr:rowOff>
    </xdr:from>
    <xdr:to>
      <xdr:col>74</xdr:col>
      <xdr:colOff>31750</xdr:colOff>
      <xdr:row>37</xdr:row>
      <xdr:rowOff>87993</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98170</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41</xdr:row>
      <xdr:rowOff>4535</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6527800"/>
          <a:ext cx="8890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141515</xdr:rowOff>
    </xdr:from>
    <xdr:to>
      <xdr:col>69</xdr:col>
      <xdr:colOff>142875</xdr:colOff>
      <xdr:row>39</xdr:row>
      <xdr:rowOff>71665</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81841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117022</xdr:rowOff>
    </xdr:from>
    <xdr:to>
      <xdr:col>82</xdr:col>
      <xdr:colOff>158750</xdr:colOff>
      <xdr:row>42</xdr:row>
      <xdr:rowOff>47172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25599</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19050</xdr:rowOff>
    </xdr:from>
    <xdr:to>
      <xdr:col>78</xdr:col>
      <xdr:colOff>120650</xdr:colOff>
      <xdr:row>41</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105427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10885</xdr:rowOff>
    </xdr:from>
    <xdr:to>
      <xdr:col>74</xdr:col>
      <xdr:colOff>31750</xdr:colOff>
      <xdr:row>40</xdr:row>
      <xdr:rowOff>112485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97262</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69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125185</xdr:rowOff>
    </xdr:from>
    <xdr:to>
      <xdr:col>69</xdr:col>
      <xdr:colOff>142875</xdr:colOff>
      <xdr:row>41</xdr:row>
      <xdr:rowOff>55335</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40112</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％となり、類似団体平均は下回ったものの、依然として、全国平均、県内平均を上回っている。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今後も、令和元年度まで実施した庁舎復興再整備事業や令和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実施した大田原中学校校舎改築事業など大規模事業に伴う地方債償還が予定されており、高い水準での推移が予想されるため、事業の優先度、緊急度などを精査し地方債の発行額を最小限に抑え、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452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12700</xdr:rowOff>
    </xdr:from>
    <xdr:to>
      <xdr:col>24</xdr:col>
      <xdr:colOff>25400</xdr:colOff>
      <xdr:row>80</xdr:row>
      <xdr:rowOff>12700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5572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124477</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66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152400</xdr:rowOff>
    </xdr:from>
    <xdr:to>
      <xdr:col>24</xdr:col>
      <xdr:colOff>76200</xdr:colOff>
      <xdr:row>80</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69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80</xdr:row>
      <xdr:rowOff>12700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3538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19050</xdr:rowOff>
    </xdr:from>
    <xdr:to>
      <xdr:col>20</xdr:col>
      <xdr:colOff>38100</xdr:colOff>
      <xdr:row>78</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130827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16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165100</xdr:rowOff>
    </xdr:from>
    <xdr:to>
      <xdr:col>15</xdr:col>
      <xdr:colOff>98425</xdr:colOff>
      <xdr:row>79</xdr:row>
      <xdr:rowOff>69850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353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54627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107950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61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133350</xdr:rowOff>
    </xdr:from>
    <xdr:to>
      <xdr:col>24</xdr:col>
      <xdr:colOff>76200</xdr:colOff>
      <xdr:row>79</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149877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類似団体平均、全国平均及び県内平均を上回っており、公債費以外の項目については、すべて前年度から増加している状況である。扶助費及び補助費等については、類似団体平均等に比べ高い傾向にあるため、扶助費は資格審査の適正化や市単独事業の見直し、補助費等は市単独補助金の適正化を図り、より一層の経常経費の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168910</xdr:rowOff>
    </xdr:from>
    <xdr:to>
      <xdr:col>82</xdr:col>
      <xdr:colOff>107950</xdr:colOff>
      <xdr:row>80</xdr:row>
      <xdr:rowOff>111761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847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83837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168910</xdr:rowOff>
    </xdr:from>
    <xdr:to>
      <xdr:col>82</xdr:col>
      <xdr:colOff>196850</xdr:colOff>
      <xdr:row>73</xdr:row>
      <xdr:rowOff>168910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77</xdr:row>
      <xdr:rowOff>85089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943840"/>
          <a:ext cx="838200" cy="34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165117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130810</xdr:rowOff>
    </xdr:from>
    <xdr:to>
      <xdr:col>78</xdr:col>
      <xdr:colOff>69850</xdr:colOff>
      <xdr:row>75</xdr:row>
      <xdr:rowOff>85090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26466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121920</xdr:rowOff>
    </xdr:from>
    <xdr:to>
      <xdr:col>78</xdr:col>
      <xdr:colOff>120650</xdr:colOff>
      <xdr:row>75</xdr:row>
      <xdr:rowOff>52070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130810</xdr:rowOff>
    </xdr:from>
    <xdr:to>
      <xdr:col>73</xdr:col>
      <xdr:colOff>180975</xdr:colOff>
      <xdr:row>76</xdr:row>
      <xdr:rowOff>134620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264666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45720</xdr:rowOff>
    </xdr:from>
    <xdr:to>
      <xdr:col>74</xdr:col>
      <xdr:colOff>31750</xdr:colOff>
      <xdr:row>74</xdr:row>
      <xdr:rowOff>147320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132097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1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77</xdr:row>
      <xdr:rowOff>62230</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flipV="1">
          <a:off x="13004800" y="13164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6366</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34290</xdr:rowOff>
    </xdr:from>
    <xdr:to>
      <xdr:col>78</xdr:col>
      <xdr:colOff>120650</xdr:colOff>
      <xdr:row>75</xdr:row>
      <xdr:rowOff>135890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120666</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979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80010</xdr:rowOff>
    </xdr:from>
    <xdr:to>
      <xdr:col>74</xdr:col>
      <xdr:colOff>31750</xdr:colOff>
      <xdr:row>74</xdr:row>
      <xdr:rowOff>10160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20337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83820</xdr:rowOff>
    </xdr:from>
    <xdr:to>
      <xdr:col>69</xdr:col>
      <xdr:colOff>142875</xdr:colOff>
      <xdr:row>77</xdr:row>
      <xdr:rowOff>13970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143372</xdr:rowOff>
    </xdr:from>
    <xdr:to>
      <xdr:col>29</xdr:col>
      <xdr:colOff>127000</xdr:colOff>
      <xdr:row>19</xdr:row>
      <xdr:rowOff>133150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6947"/>
          <a:ext cx="0" cy="1361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105227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133150</xdr:rowOff>
    </xdr:from>
    <xdr:to>
      <xdr:col>30</xdr:col>
      <xdr:colOff>25400</xdr:colOff>
      <xdr:row>19</xdr:row>
      <xdr:rowOff>133150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8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58299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143372</xdr:rowOff>
    </xdr:from>
    <xdr:to>
      <xdr:col>30</xdr:col>
      <xdr:colOff>25400</xdr:colOff>
      <xdr:row>11</xdr:row>
      <xdr:rowOff>143372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6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113034</xdr:rowOff>
    </xdr:from>
    <xdr:to>
      <xdr:col>29</xdr:col>
      <xdr:colOff>127000</xdr:colOff>
      <xdr:row>16</xdr:row>
      <xdr:rowOff>98436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32409"/>
          <a:ext cx="647700" cy="156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69551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1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53024</xdr:rowOff>
    </xdr:from>
    <xdr:to>
      <xdr:col>29</xdr:col>
      <xdr:colOff>177800</xdr:colOff>
      <xdr:row>13</xdr:row>
      <xdr:rowOff>154624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3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98436</xdr:rowOff>
    </xdr:from>
    <xdr:to>
      <xdr:col>26</xdr:col>
      <xdr:colOff>50800</xdr:colOff>
      <xdr:row>16</xdr:row>
      <xdr:rowOff>136090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89261"/>
          <a:ext cx="698500" cy="3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120200</xdr:rowOff>
    </xdr:from>
    <xdr:to>
      <xdr:col>26</xdr:col>
      <xdr:colOff>101600</xdr:colOff>
      <xdr:row>15</xdr:row>
      <xdr:rowOff>50350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56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60527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337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68718</xdr:rowOff>
    </xdr:from>
    <xdr:to>
      <xdr:col>22</xdr:col>
      <xdr:colOff>114300</xdr:colOff>
      <xdr:row>16</xdr:row>
      <xdr:rowOff>136090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59543"/>
          <a:ext cx="698500" cy="67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149657</xdr:rowOff>
    </xdr:from>
    <xdr:to>
      <xdr:col>22</xdr:col>
      <xdr:colOff>165100</xdr:colOff>
      <xdr:row>15</xdr:row>
      <xdr:rowOff>79807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89984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36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113132</xdr:rowOff>
    </xdr:from>
    <xdr:to>
      <xdr:col>18</xdr:col>
      <xdr:colOff>177800</xdr:colOff>
      <xdr:row>16</xdr:row>
      <xdr:rowOff>68718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32507"/>
          <a:ext cx="698500" cy="12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61809</xdr:rowOff>
    </xdr:from>
    <xdr:to>
      <xdr:col>19</xdr:col>
      <xdr:colOff>38100</xdr:colOff>
      <xdr:row>15</xdr:row>
      <xdr:rowOff>163409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2136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4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36271</xdr:rowOff>
    </xdr:from>
    <xdr:to>
      <xdr:col>15</xdr:col>
      <xdr:colOff>101600</xdr:colOff>
      <xdr:row>16</xdr:row>
      <xdr:rowOff>137871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122648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62234</xdr:rowOff>
    </xdr:from>
    <xdr:to>
      <xdr:col>29</xdr:col>
      <xdr:colOff>177800</xdr:colOff>
      <xdr:row>15</xdr:row>
      <xdr:rowOff>163834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81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34311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5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47636</xdr:rowOff>
    </xdr:from>
    <xdr:to>
      <xdr:col>26</xdr:col>
      <xdr:colOff>101600</xdr:colOff>
      <xdr:row>16</xdr:row>
      <xdr:rowOff>149236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38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134013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2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85290</xdr:rowOff>
    </xdr:from>
    <xdr:to>
      <xdr:col>22</xdr:col>
      <xdr:colOff>165100</xdr:colOff>
      <xdr:row>17</xdr:row>
      <xdr:rowOff>15440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76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6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17918</xdr:rowOff>
    </xdr:from>
    <xdr:to>
      <xdr:col>19</xdr:col>
      <xdr:colOff>38100</xdr:colOff>
      <xdr:row>16</xdr:row>
      <xdr:rowOff>119518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08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104295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9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62332</xdr:rowOff>
    </xdr:from>
    <xdr:to>
      <xdr:col>15</xdr:col>
      <xdr:colOff>101600</xdr:colOff>
      <xdr:row>15</xdr:row>
      <xdr:rowOff>163932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8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2659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5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244866</xdr:rowOff>
    </xdr:from>
    <xdr:to>
      <xdr:col>29</xdr:col>
      <xdr:colOff>127000</xdr:colOff>
      <xdr:row>37</xdr:row>
      <xdr:rowOff>129560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69416"/>
          <a:ext cx="0" cy="108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101637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129560</xdr:rowOff>
    </xdr:from>
    <xdr:to>
      <xdr:col>30</xdr:col>
      <xdr:colOff>25400</xdr:colOff>
      <xdr:row>37</xdr:row>
      <xdr:rowOff>129560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542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1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244866</xdr:rowOff>
    </xdr:from>
    <xdr:to>
      <xdr:col>30</xdr:col>
      <xdr:colOff>25400</xdr:colOff>
      <xdr:row>33</xdr:row>
      <xdr:rowOff>244866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69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69301</xdr:rowOff>
    </xdr:from>
    <xdr:to>
      <xdr:col>29</xdr:col>
      <xdr:colOff>127000</xdr:colOff>
      <xdr:row>35</xdr:row>
      <xdr:rowOff>124120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79651"/>
          <a:ext cx="647700" cy="54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313692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2382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125715</xdr:rowOff>
    </xdr:from>
    <xdr:to>
      <xdr:col>29</xdr:col>
      <xdr:colOff>177800</xdr:colOff>
      <xdr:row>34</xdr:row>
      <xdr:rowOff>227315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393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124120</xdr:rowOff>
    </xdr:from>
    <xdr:to>
      <xdr:col>26</xdr:col>
      <xdr:colOff>50800</xdr:colOff>
      <xdr:row>35</xdr:row>
      <xdr:rowOff>206507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34470"/>
          <a:ext cx="698500" cy="82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296250</xdr:rowOff>
    </xdr:from>
    <xdr:to>
      <xdr:col>26</xdr:col>
      <xdr:colOff>101600</xdr:colOff>
      <xdr:row>35</xdr:row>
      <xdr:rowOff>54950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56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65128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332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206507</xdr:rowOff>
    </xdr:from>
    <xdr:to>
      <xdr:col>22</xdr:col>
      <xdr:colOff>114300</xdr:colOff>
      <xdr:row>35</xdr:row>
      <xdr:rowOff>283866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16857"/>
          <a:ext cx="698500" cy="7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73228</xdr:rowOff>
    </xdr:from>
    <xdr:to>
      <xdr:col>22</xdr:col>
      <xdr:colOff>165100</xdr:colOff>
      <xdr:row>35</xdr:row>
      <xdr:rowOff>174828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185005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220177</xdr:rowOff>
    </xdr:from>
    <xdr:to>
      <xdr:col>18</xdr:col>
      <xdr:colOff>177800</xdr:colOff>
      <xdr:row>35</xdr:row>
      <xdr:rowOff>283866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30527"/>
          <a:ext cx="698500" cy="63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134858</xdr:rowOff>
    </xdr:from>
    <xdr:to>
      <xdr:col>19</xdr:col>
      <xdr:colOff>38100</xdr:colOff>
      <xdr:row>35</xdr:row>
      <xdr:rowOff>236458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45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246635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1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55900</xdr:rowOff>
    </xdr:from>
    <xdr:to>
      <xdr:col>15</xdr:col>
      <xdr:colOff>101600</xdr:colOff>
      <xdr:row>35</xdr:row>
      <xdr:rowOff>157500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666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167677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43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18501</xdr:rowOff>
    </xdr:from>
    <xdr:to>
      <xdr:col>29</xdr:col>
      <xdr:colOff>177800</xdr:colOff>
      <xdr:row>35</xdr:row>
      <xdr:rowOff>120101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2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333478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0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73320</xdr:rowOff>
    </xdr:from>
    <xdr:to>
      <xdr:col>26</xdr:col>
      <xdr:colOff>101600</xdr:colOff>
      <xdr:row>35</xdr:row>
      <xdr:rowOff>174920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83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159697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7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155707</xdr:rowOff>
    </xdr:from>
    <xdr:to>
      <xdr:col>22</xdr:col>
      <xdr:colOff>165100</xdr:colOff>
      <xdr:row>35</xdr:row>
      <xdr:rowOff>257307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66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242084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5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233066</xdr:rowOff>
    </xdr:from>
    <xdr:to>
      <xdr:col>19</xdr:col>
      <xdr:colOff>38100</xdr:colOff>
      <xdr:row>35</xdr:row>
      <xdr:rowOff>334666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4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319443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2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169377</xdr:rowOff>
    </xdr:from>
    <xdr:to>
      <xdr:col>15</xdr:col>
      <xdr:colOff>101600</xdr:colOff>
      <xdr:row>35</xdr:row>
      <xdr:rowOff>270977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79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255754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68,873
67,621
354.36
35,317,540
33,694,873
1,509,735
19,257,621
25,455,249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36441</xdr:rowOff>
    </xdr:from>
    <xdr:to>
      <xdr:col>24</xdr:col>
      <xdr:colOff>62865</xdr:colOff>
      <xdr:row>39</xdr:row>
      <xdr:rowOff>56352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2841"/>
          <a:ext cx="1270" cy="122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60179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56352</xdr:rowOff>
    </xdr:from>
    <xdr:to>
      <xdr:col>24</xdr:col>
      <xdr:colOff>152400</xdr:colOff>
      <xdr:row>39</xdr:row>
      <xdr:rowOff>56352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154568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9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36441</xdr:rowOff>
    </xdr:from>
    <xdr:to>
      <xdr:col>24</xdr:col>
      <xdr:colOff>152400</xdr:colOff>
      <xdr:row>32</xdr:row>
      <xdr:rowOff>36441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21034</xdr:rowOff>
    </xdr:from>
    <xdr:to>
      <xdr:col>24</xdr:col>
      <xdr:colOff>63500</xdr:colOff>
      <xdr:row>37</xdr:row>
      <xdr:rowOff>107147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64684"/>
          <a:ext cx="838200" cy="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112394</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7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89517</xdr:rowOff>
    </xdr:from>
    <xdr:to>
      <xdr:col>24</xdr:col>
      <xdr:colOff>114300</xdr:colOff>
      <xdr:row>35</xdr:row>
      <xdr:rowOff>19667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91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107147</xdr:rowOff>
    </xdr:from>
    <xdr:to>
      <xdr:col>19</xdr:col>
      <xdr:colOff>177800</xdr:colOff>
      <xdr:row>37</xdr:row>
      <xdr:rowOff>136522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50797"/>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57124</xdr:rowOff>
    </xdr:from>
    <xdr:to>
      <xdr:col>20</xdr:col>
      <xdr:colOff>38100</xdr:colOff>
      <xdr:row>35</xdr:row>
      <xdr:rowOff>158724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3801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71668</xdr:rowOff>
    </xdr:from>
    <xdr:to>
      <xdr:col>15</xdr:col>
      <xdr:colOff>50800</xdr:colOff>
      <xdr:row>37</xdr:row>
      <xdr:rowOff>136522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415318"/>
          <a:ext cx="889000" cy="6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50381</xdr:rowOff>
    </xdr:from>
    <xdr:to>
      <xdr:col>15</xdr:col>
      <xdr:colOff>101600</xdr:colOff>
      <xdr:row>35</xdr:row>
      <xdr:rowOff>151981</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5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168508</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2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71668</xdr:rowOff>
    </xdr:from>
    <xdr:to>
      <xdr:col>10</xdr:col>
      <xdr:colOff>114300</xdr:colOff>
      <xdr:row>37</xdr:row>
      <xdr:rowOff>120658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15318"/>
          <a:ext cx="889000" cy="4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87163</xdr:rowOff>
    </xdr:from>
    <xdr:to>
      <xdr:col>10</xdr:col>
      <xdr:colOff>165100</xdr:colOff>
      <xdr:row>37</xdr:row>
      <xdr:rowOff>17313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33840</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3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110960</xdr:rowOff>
    </xdr:from>
    <xdr:to>
      <xdr:col>6</xdr:col>
      <xdr:colOff>38100</xdr:colOff>
      <xdr:row>38</xdr:row>
      <xdr:rowOff>41110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32237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54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141684</xdr:rowOff>
    </xdr:from>
    <xdr:to>
      <xdr:col>24</xdr:col>
      <xdr:colOff>114300</xdr:colOff>
      <xdr:row>37</xdr:row>
      <xdr:rowOff>71834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1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120111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9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56347</xdr:rowOff>
    </xdr:from>
    <xdr:to>
      <xdr:col>20</xdr:col>
      <xdr:colOff>38100</xdr:colOff>
      <xdr:row>37</xdr:row>
      <xdr:rowOff>157947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9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149075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9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85722</xdr:rowOff>
    </xdr:from>
    <xdr:to>
      <xdr:col>15</xdr:col>
      <xdr:colOff>101600</xdr:colOff>
      <xdr:row>38</xdr:row>
      <xdr:rowOff>15872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7000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20868</xdr:rowOff>
    </xdr:from>
    <xdr:to>
      <xdr:col>10</xdr:col>
      <xdr:colOff>165100</xdr:colOff>
      <xdr:row>37</xdr:row>
      <xdr:rowOff>122468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6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113595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5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69858</xdr:rowOff>
    </xdr:from>
    <xdr:to>
      <xdr:col>6</xdr:col>
      <xdr:colOff>38100</xdr:colOff>
      <xdr:row>38</xdr:row>
      <xdr:rowOff>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1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16535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18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75520</xdr:rowOff>
    </xdr:from>
    <xdr:to>
      <xdr:col>24</xdr:col>
      <xdr:colOff>62865</xdr:colOff>
      <xdr:row>57</xdr:row>
      <xdr:rowOff>167627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19470"/>
          <a:ext cx="1270" cy="112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167627</xdr:rowOff>
    </xdr:from>
    <xdr:to>
      <xdr:col>24</xdr:col>
      <xdr:colOff>152400</xdr:colOff>
      <xdr:row>57</xdr:row>
      <xdr:rowOff>167627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4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22197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9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75520</xdr:rowOff>
    </xdr:from>
    <xdr:to>
      <xdr:col>24</xdr:col>
      <xdr:colOff>152400</xdr:colOff>
      <xdr:row>51</xdr:row>
      <xdr:rowOff>75520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33001</xdr:rowOff>
    </xdr:from>
    <xdr:to>
      <xdr:col>24</xdr:col>
      <xdr:colOff>63500</xdr:colOff>
      <xdr:row>56</xdr:row>
      <xdr:rowOff>120326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34201"/>
          <a:ext cx="8382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148029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063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125152</xdr:rowOff>
    </xdr:from>
    <xdr:to>
      <xdr:col>24</xdr:col>
      <xdr:colOff>114300</xdr:colOff>
      <xdr:row>54</xdr:row>
      <xdr:rowOff>55302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2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120326</xdr:rowOff>
    </xdr:from>
    <xdr:to>
      <xdr:col>19</xdr:col>
      <xdr:colOff>177800</xdr:colOff>
      <xdr:row>56</xdr:row>
      <xdr:rowOff>136233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21526"/>
          <a:ext cx="889000" cy="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27730</xdr:rowOff>
    </xdr:from>
    <xdr:to>
      <xdr:col>20</xdr:col>
      <xdr:colOff>38100</xdr:colOff>
      <xdr:row>54</xdr:row>
      <xdr:rowOff>129330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28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145857</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0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133147</xdr:rowOff>
    </xdr:from>
    <xdr:to>
      <xdr:col>15</xdr:col>
      <xdr:colOff>50800</xdr:colOff>
      <xdr:row>56</xdr:row>
      <xdr:rowOff>136233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34347"/>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67449</xdr:rowOff>
    </xdr:from>
    <xdr:to>
      <xdr:col>15</xdr:col>
      <xdr:colOff>101600</xdr:colOff>
      <xdr:row>54</xdr:row>
      <xdr:rowOff>169049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2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14126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56204</xdr:rowOff>
    </xdr:from>
    <xdr:to>
      <xdr:col>10</xdr:col>
      <xdr:colOff>114300</xdr:colOff>
      <xdr:row>56</xdr:row>
      <xdr:rowOff>133147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57404"/>
          <a:ext cx="889000" cy="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10261</xdr:rowOff>
    </xdr:from>
    <xdr:to>
      <xdr:col>10</xdr:col>
      <xdr:colOff>165100</xdr:colOff>
      <xdr:row>54</xdr:row>
      <xdr:rowOff>111861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26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128388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04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115932</xdr:rowOff>
    </xdr:from>
    <xdr:to>
      <xdr:col>6</xdr:col>
      <xdr:colOff>38100</xdr:colOff>
      <xdr:row>55</xdr:row>
      <xdr:rowOff>46082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62609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1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153651</xdr:rowOff>
    </xdr:from>
    <xdr:to>
      <xdr:col>24</xdr:col>
      <xdr:colOff>114300</xdr:colOff>
      <xdr:row>56</xdr:row>
      <xdr:rowOff>83801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132078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6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69526</xdr:rowOff>
    </xdr:from>
    <xdr:to>
      <xdr:col>20</xdr:col>
      <xdr:colOff>38100</xdr:colOff>
      <xdr:row>56</xdr:row>
      <xdr:rowOff>171126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162253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85433</xdr:rowOff>
    </xdr:from>
    <xdr:to>
      <xdr:col>15</xdr:col>
      <xdr:colOff>101600</xdr:colOff>
      <xdr:row>57</xdr:row>
      <xdr:rowOff>15583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8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77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82347</xdr:rowOff>
    </xdr:from>
    <xdr:to>
      <xdr:col>10</xdr:col>
      <xdr:colOff>165100</xdr:colOff>
      <xdr:row>57</xdr:row>
      <xdr:rowOff>12497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5404</xdr:rowOff>
    </xdr:from>
    <xdr:to>
      <xdr:col>6</xdr:col>
      <xdr:colOff>38100</xdr:colOff>
      <xdr:row>56</xdr:row>
      <xdr:rowOff>107004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98131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9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112903</xdr:rowOff>
    </xdr:from>
    <xdr:to>
      <xdr:col>24</xdr:col>
      <xdr:colOff>62865</xdr:colOff>
      <xdr:row>79</xdr:row>
      <xdr:rowOff>107062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14403"/>
          <a:ext cx="1270" cy="1537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110889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5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107062</xdr:rowOff>
    </xdr:from>
    <xdr:to>
      <xdr:col>24</xdr:col>
      <xdr:colOff>152400</xdr:colOff>
      <xdr:row>79</xdr:row>
      <xdr:rowOff>107062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5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59580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112903</xdr:rowOff>
    </xdr:from>
    <xdr:to>
      <xdr:col>24</xdr:col>
      <xdr:colOff>152400</xdr:colOff>
      <xdr:row>70</xdr:row>
      <xdr:rowOff>112903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1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157607</xdr:rowOff>
    </xdr:from>
    <xdr:to>
      <xdr:col>24</xdr:col>
      <xdr:colOff>63500</xdr:colOff>
      <xdr:row>79</xdr:row>
      <xdr:rowOff>38100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30707"/>
          <a:ext cx="8382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90822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2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67945</xdr:rowOff>
    </xdr:from>
    <xdr:to>
      <xdr:col>24</xdr:col>
      <xdr:colOff>114300</xdr:colOff>
      <xdr:row>77</xdr:row>
      <xdr:rowOff>169545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38100</xdr:rowOff>
    </xdr:from>
    <xdr:to>
      <xdr:col>19</xdr:col>
      <xdr:colOff>177800</xdr:colOff>
      <xdr:row>79</xdr:row>
      <xdr:rowOff>54102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8265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165988</xdr:rowOff>
    </xdr:from>
    <xdr:to>
      <xdr:col>20</xdr:col>
      <xdr:colOff>38100</xdr:colOff>
      <xdr:row>77</xdr:row>
      <xdr:rowOff>96138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112665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7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54102</xdr:rowOff>
    </xdr:from>
    <xdr:to>
      <xdr:col>15</xdr:col>
      <xdr:colOff>50800</xdr:colOff>
      <xdr:row>79</xdr:row>
      <xdr:rowOff>93472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98652"/>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110617</xdr:rowOff>
    </xdr:from>
    <xdr:to>
      <xdr:col>15</xdr:col>
      <xdr:colOff>101600</xdr:colOff>
      <xdr:row>78</xdr:row>
      <xdr:rowOff>40767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57294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23368</xdr:rowOff>
    </xdr:from>
    <xdr:to>
      <xdr:col>10</xdr:col>
      <xdr:colOff>114300</xdr:colOff>
      <xdr:row>79</xdr:row>
      <xdr:rowOff>93472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67918"/>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92202</xdr:rowOff>
    </xdr:from>
    <xdr:to>
      <xdr:col>10</xdr:col>
      <xdr:colOff>165100</xdr:colOff>
      <xdr:row>78</xdr:row>
      <xdr:rowOff>22352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38879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6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16256</xdr:rowOff>
    </xdr:from>
    <xdr:to>
      <xdr:col>6</xdr:col>
      <xdr:colOff>38100</xdr:colOff>
      <xdr:row>77</xdr:row>
      <xdr:rowOff>117856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1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134383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9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106807</xdr:rowOff>
    </xdr:from>
    <xdr:to>
      <xdr:col>24</xdr:col>
      <xdr:colOff>114300</xdr:colOff>
      <xdr:row>79</xdr:row>
      <xdr:rowOff>36957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21734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9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158750</xdr:rowOff>
    </xdr:from>
    <xdr:to>
      <xdr:col>20</xdr:col>
      <xdr:colOff>38100</xdr:colOff>
      <xdr:row>79</xdr:row>
      <xdr:rowOff>88900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80027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2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3302</xdr:rowOff>
    </xdr:from>
    <xdr:to>
      <xdr:col>15</xdr:col>
      <xdr:colOff>101600</xdr:colOff>
      <xdr:row>79</xdr:row>
      <xdr:rowOff>104902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96029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4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42672</xdr:rowOff>
    </xdr:from>
    <xdr:to>
      <xdr:col>10</xdr:col>
      <xdr:colOff>165100</xdr:colOff>
      <xdr:row>79</xdr:row>
      <xdr:rowOff>144272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135399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7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144018</xdr:rowOff>
    </xdr:from>
    <xdr:to>
      <xdr:col>6</xdr:col>
      <xdr:colOff>38100</xdr:colOff>
      <xdr:row>79</xdr:row>
      <xdr:rowOff>74168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1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65295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0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23037</xdr:rowOff>
    </xdr:from>
    <xdr:to>
      <xdr:col>24</xdr:col>
      <xdr:colOff>62865</xdr:colOff>
      <xdr:row>97</xdr:row>
      <xdr:rowOff>139205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796437"/>
          <a:ext cx="1270" cy="97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143032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77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139205</xdr:rowOff>
    </xdr:from>
    <xdr:to>
      <xdr:col>24</xdr:col>
      <xdr:colOff>152400</xdr:colOff>
      <xdr:row>97</xdr:row>
      <xdr:rowOff>139205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6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141164</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57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23037</xdr:rowOff>
    </xdr:from>
    <xdr:to>
      <xdr:col>24</xdr:col>
      <xdr:colOff>152400</xdr:colOff>
      <xdr:row>92</xdr:row>
      <xdr:rowOff>23037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79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23037</xdr:rowOff>
    </xdr:from>
    <xdr:to>
      <xdr:col>24</xdr:col>
      <xdr:colOff>63500</xdr:colOff>
      <xdr:row>92</xdr:row>
      <xdr:rowOff>160407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796437"/>
          <a:ext cx="838200" cy="13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113961</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5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135534</xdr:rowOff>
    </xdr:from>
    <xdr:to>
      <xdr:col>24</xdr:col>
      <xdr:colOff>114300</xdr:colOff>
      <xdr:row>94</xdr:row>
      <xdr:rowOff>65684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08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145892</xdr:rowOff>
    </xdr:from>
    <xdr:to>
      <xdr:col>19</xdr:col>
      <xdr:colOff>177800</xdr:colOff>
      <xdr:row>92</xdr:row>
      <xdr:rowOff>160407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5747842"/>
          <a:ext cx="889000" cy="18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3594</xdr:rowOff>
    </xdr:from>
    <xdr:to>
      <xdr:col>20</xdr:col>
      <xdr:colOff>38100</xdr:colOff>
      <xdr:row>95</xdr:row>
      <xdr:rowOff>105194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9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96321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145892</xdr:rowOff>
    </xdr:from>
    <xdr:to>
      <xdr:col>15</xdr:col>
      <xdr:colOff>50800</xdr:colOff>
      <xdr:row>94</xdr:row>
      <xdr:rowOff>67100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747842"/>
          <a:ext cx="889000" cy="43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81966</xdr:rowOff>
    </xdr:from>
    <xdr:to>
      <xdr:col>15</xdr:col>
      <xdr:colOff>101600</xdr:colOff>
      <xdr:row>94</xdr:row>
      <xdr:rowOff>12116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02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3243</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11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67100</xdr:rowOff>
    </xdr:from>
    <xdr:to>
      <xdr:col>10</xdr:col>
      <xdr:colOff>114300</xdr:colOff>
      <xdr:row>95</xdr:row>
      <xdr:rowOff>45935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183400"/>
          <a:ext cx="889000" cy="15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7576</xdr:rowOff>
    </xdr:from>
    <xdr:to>
      <xdr:col>10</xdr:col>
      <xdr:colOff>165100</xdr:colOff>
      <xdr:row>96</xdr:row>
      <xdr:rowOff>109176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100303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56229</xdr:rowOff>
    </xdr:from>
    <xdr:to>
      <xdr:col>6</xdr:col>
      <xdr:colOff>38100</xdr:colOff>
      <xdr:row>96</xdr:row>
      <xdr:rowOff>157829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148956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0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143687</xdr:rowOff>
    </xdr:from>
    <xdr:to>
      <xdr:col>24</xdr:col>
      <xdr:colOff>114300</xdr:colOff>
      <xdr:row>92</xdr:row>
      <xdr:rowOff>73837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74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96714</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69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109607</xdr:rowOff>
    </xdr:from>
    <xdr:to>
      <xdr:col>20</xdr:col>
      <xdr:colOff>38100</xdr:colOff>
      <xdr:row>93</xdr:row>
      <xdr:rowOff>39757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88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56284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65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95092</xdr:rowOff>
    </xdr:from>
    <xdr:to>
      <xdr:col>15</xdr:col>
      <xdr:colOff>101600</xdr:colOff>
      <xdr:row>92</xdr:row>
      <xdr:rowOff>25242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6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41769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47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16300</xdr:rowOff>
    </xdr:from>
    <xdr:to>
      <xdr:col>10</xdr:col>
      <xdr:colOff>165100</xdr:colOff>
      <xdr:row>94</xdr:row>
      <xdr:rowOff>117900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134427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90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166585</xdr:rowOff>
    </xdr:from>
    <xdr:to>
      <xdr:col>6</xdr:col>
      <xdr:colOff>38100</xdr:colOff>
      <xdr:row>95</xdr:row>
      <xdr:rowOff>96735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113262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106706</xdr:rowOff>
    </xdr:from>
    <xdr:to>
      <xdr:col>54</xdr:col>
      <xdr:colOff>189865</xdr:colOff>
      <xdr:row>39</xdr:row>
      <xdr:rowOff>21461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6450356"/>
          <a:ext cx="1270" cy="257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25288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21461</xdr:rowOff>
    </xdr:from>
    <xdr:to>
      <xdr:col>55</xdr:col>
      <xdr:colOff>88900</xdr:colOff>
      <xdr:row>39</xdr:row>
      <xdr:rowOff>21461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0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53383</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62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106706</xdr:rowOff>
    </xdr:from>
    <xdr:to>
      <xdr:col>55</xdr:col>
      <xdr:colOff>88900</xdr:colOff>
      <xdr:row>37</xdr:row>
      <xdr:rowOff>106706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5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141636</xdr:rowOff>
    </xdr:from>
    <xdr:to>
      <xdr:col>55</xdr:col>
      <xdr:colOff>0</xdr:colOff>
      <xdr:row>38</xdr:row>
      <xdr:rowOff>490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85286"/>
          <a:ext cx="838200" cy="3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171157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51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21280</xdr:rowOff>
    </xdr:from>
    <xdr:to>
      <xdr:col>55</xdr:col>
      <xdr:colOff>50800</xdr:colOff>
      <xdr:row>38</xdr:row>
      <xdr:rowOff>122880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5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141636</xdr:rowOff>
    </xdr:from>
    <xdr:to>
      <xdr:col>50</xdr:col>
      <xdr:colOff>114300</xdr:colOff>
      <xdr:row>37</xdr:row>
      <xdr:rowOff>143373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85286"/>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630</xdr:rowOff>
    </xdr:from>
    <xdr:to>
      <xdr:col>50</xdr:col>
      <xdr:colOff>165100</xdr:colOff>
      <xdr:row>38</xdr:row>
      <xdr:rowOff>102230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51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93357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60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129794</xdr:rowOff>
    </xdr:from>
    <xdr:to>
      <xdr:col>45</xdr:col>
      <xdr:colOff>177800</xdr:colOff>
      <xdr:row>37</xdr:row>
      <xdr:rowOff>143373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44744"/>
          <a:ext cx="889000" cy="104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24648</xdr:rowOff>
    </xdr:from>
    <xdr:to>
      <xdr:col>46</xdr:col>
      <xdr:colOff>38100</xdr:colOff>
      <xdr:row>38</xdr:row>
      <xdr:rowOff>126248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53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117375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63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129794</xdr:rowOff>
    </xdr:from>
    <xdr:to>
      <xdr:col>41</xdr:col>
      <xdr:colOff>50800</xdr:colOff>
      <xdr:row>38</xdr:row>
      <xdr:rowOff>122235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44744"/>
          <a:ext cx="889000" cy="119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38280</xdr:rowOff>
    </xdr:from>
    <xdr:to>
      <xdr:col>41</xdr:col>
      <xdr:colOff>101600</xdr:colOff>
      <xdr:row>33</xdr:row>
      <xdr:rowOff>139880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6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131007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78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132586</xdr:rowOff>
    </xdr:from>
    <xdr:to>
      <xdr:col>36</xdr:col>
      <xdr:colOff>165100</xdr:colOff>
      <xdr:row>39</xdr:row>
      <xdr:rowOff>62736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6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53863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7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121140</xdr:rowOff>
    </xdr:from>
    <xdr:to>
      <xdr:col>55</xdr:col>
      <xdr:colOff>50800</xdr:colOff>
      <xdr:row>38</xdr:row>
      <xdr:rowOff>51290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36067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7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90836</xdr:rowOff>
    </xdr:from>
    <xdr:to>
      <xdr:col>50</xdr:col>
      <xdr:colOff>165100</xdr:colOff>
      <xdr:row>38</xdr:row>
      <xdr:rowOff>20986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3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37513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20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92573</xdr:rowOff>
    </xdr:from>
    <xdr:to>
      <xdr:col>46</xdr:col>
      <xdr:colOff>38100</xdr:colOff>
      <xdr:row>38</xdr:row>
      <xdr:rowOff>22723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39250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1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78994</xdr:rowOff>
    </xdr:from>
    <xdr:to>
      <xdr:col>41</xdr:col>
      <xdr:colOff>101600</xdr:colOff>
      <xdr:row>32</xdr:row>
      <xdr:rowOff>9144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25671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16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71435</xdr:rowOff>
    </xdr:from>
    <xdr:to>
      <xdr:col>36</xdr:col>
      <xdr:colOff>165100</xdr:colOff>
      <xdr:row>39</xdr:row>
      <xdr:rowOff>1585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18112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152908</xdr:rowOff>
    </xdr:from>
    <xdr:to>
      <xdr:col>54</xdr:col>
      <xdr:colOff>189865</xdr:colOff>
      <xdr:row>57</xdr:row>
      <xdr:rowOff>107886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53958"/>
          <a:ext cx="1270" cy="13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111713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107886</xdr:rowOff>
    </xdr:from>
    <xdr:to>
      <xdr:col>55</xdr:col>
      <xdr:colOff>88900</xdr:colOff>
      <xdr:row>57</xdr:row>
      <xdr:rowOff>107886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8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99585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2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152908</xdr:rowOff>
    </xdr:from>
    <xdr:to>
      <xdr:col>55</xdr:col>
      <xdr:colOff>88900</xdr:colOff>
      <xdr:row>49</xdr:row>
      <xdr:rowOff>152908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53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107886</xdr:rowOff>
    </xdr:from>
    <xdr:to>
      <xdr:col>55</xdr:col>
      <xdr:colOff>0</xdr:colOff>
      <xdr:row>57</xdr:row>
      <xdr:rowOff>132906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80536"/>
          <a:ext cx="838200" cy="2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100258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35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77381</xdr:rowOff>
    </xdr:from>
    <xdr:to>
      <xdr:col>55</xdr:col>
      <xdr:colOff>50800</xdr:colOff>
      <xdr:row>56</xdr:row>
      <xdr:rowOff>7531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0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32194</xdr:rowOff>
    </xdr:from>
    <xdr:to>
      <xdr:col>50</xdr:col>
      <xdr:colOff>114300</xdr:colOff>
      <xdr:row>57</xdr:row>
      <xdr:rowOff>132906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04844"/>
          <a:ext cx="889000" cy="10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33744</xdr:rowOff>
    </xdr:from>
    <xdr:to>
      <xdr:col>50</xdr:col>
      <xdr:colOff>165100</xdr:colOff>
      <xdr:row>56</xdr:row>
      <xdr:rowOff>135344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151871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108636</xdr:rowOff>
    </xdr:from>
    <xdr:to>
      <xdr:col>45</xdr:col>
      <xdr:colOff>177800</xdr:colOff>
      <xdr:row>57</xdr:row>
      <xdr:rowOff>32194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366936"/>
          <a:ext cx="889000" cy="43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161201</xdr:rowOff>
    </xdr:from>
    <xdr:to>
      <xdr:col>46</xdr:col>
      <xdr:colOff>38100</xdr:colOff>
      <xdr:row>56</xdr:row>
      <xdr:rowOff>91351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9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107878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108636</xdr:rowOff>
    </xdr:from>
    <xdr:to>
      <xdr:col>41</xdr:col>
      <xdr:colOff>50800</xdr:colOff>
      <xdr:row>55</xdr:row>
      <xdr:rowOff>157035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366936"/>
          <a:ext cx="889000" cy="2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171336</xdr:rowOff>
    </xdr:from>
    <xdr:to>
      <xdr:col>41</xdr:col>
      <xdr:colOff>101600</xdr:colOff>
      <xdr:row>54</xdr:row>
      <xdr:rowOff>101486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25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118013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03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112979</xdr:rowOff>
    </xdr:from>
    <xdr:to>
      <xdr:col>36</xdr:col>
      <xdr:colOff>165100</xdr:colOff>
      <xdr:row>54</xdr:row>
      <xdr:rowOff>43129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19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59656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897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57086</xdr:rowOff>
    </xdr:from>
    <xdr:to>
      <xdr:col>55</xdr:col>
      <xdr:colOff>50800</xdr:colOff>
      <xdr:row>57</xdr:row>
      <xdr:rowOff>158686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143463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82106</xdr:rowOff>
    </xdr:from>
    <xdr:to>
      <xdr:col>50</xdr:col>
      <xdr:colOff>165100</xdr:colOff>
      <xdr:row>58</xdr:row>
      <xdr:rowOff>12256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152844</xdr:rowOff>
    </xdr:from>
    <xdr:to>
      <xdr:col>46</xdr:col>
      <xdr:colOff>38100</xdr:colOff>
      <xdr:row>57</xdr:row>
      <xdr:rowOff>82994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74121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57836</xdr:rowOff>
    </xdr:from>
    <xdr:to>
      <xdr:col>41</xdr:col>
      <xdr:colOff>101600</xdr:colOff>
      <xdr:row>54</xdr:row>
      <xdr:rowOff>159436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3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150563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4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106235</xdr:rowOff>
    </xdr:from>
    <xdr:to>
      <xdr:col>36</xdr:col>
      <xdr:colOff>165100</xdr:colOff>
      <xdr:row>56</xdr:row>
      <xdr:rowOff>36385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27512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62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125299</xdr:rowOff>
    </xdr:from>
    <xdr:to>
      <xdr:col>54</xdr:col>
      <xdr:colOff>189865</xdr:colOff>
      <xdr:row>78</xdr:row>
      <xdr:rowOff>116886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6799"/>
          <a:ext cx="1270" cy="136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120713</xdr:rowOff>
    </xdr:from>
    <xdr:ext cx="378565"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493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116886</xdr:rowOff>
    </xdr:from>
    <xdr:to>
      <xdr:col>55</xdr:col>
      <xdr:colOff>88900</xdr:colOff>
      <xdr:row>78</xdr:row>
      <xdr:rowOff>116886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48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71976</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125299</xdr:rowOff>
    </xdr:from>
    <xdr:to>
      <xdr:col>55</xdr:col>
      <xdr:colOff>88900</xdr:colOff>
      <xdr:row>70</xdr:row>
      <xdr:rowOff>125299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6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83739</xdr:rowOff>
    </xdr:from>
    <xdr:to>
      <xdr:col>55</xdr:col>
      <xdr:colOff>0</xdr:colOff>
      <xdr:row>78</xdr:row>
      <xdr:rowOff>116886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56839"/>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145061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266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122184</xdr:rowOff>
    </xdr:from>
    <xdr:to>
      <xdr:col>55</xdr:col>
      <xdr:colOff>50800</xdr:colOff>
      <xdr:row>75</xdr:row>
      <xdr:rowOff>52334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280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72858</xdr:rowOff>
    </xdr:from>
    <xdr:to>
      <xdr:col>50</xdr:col>
      <xdr:colOff>114300</xdr:colOff>
      <xdr:row>78</xdr:row>
      <xdr:rowOff>83739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45958"/>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142027</xdr:rowOff>
    </xdr:from>
    <xdr:to>
      <xdr:col>50</xdr:col>
      <xdr:colOff>165100</xdr:colOff>
      <xdr:row>77</xdr:row>
      <xdr:rowOff>72177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17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88704</xdr:rowOff>
    </xdr:from>
    <xdr:ext cx="469744"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04428" y="1294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135037</xdr:rowOff>
    </xdr:from>
    <xdr:to>
      <xdr:col>45</xdr:col>
      <xdr:colOff>177800</xdr:colOff>
      <xdr:row>78</xdr:row>
      <xdr:rowOff>72858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993787"/>
          <a:ext cx="889000" cy="4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129454</xdr:rowOff>
    </xdr:from>
    <xdr:to>
      <xdr:col>46</xdr:col>
      <xdr:colOff>38100</xdr:colOff>
      <xdr:row>77</xdr:row>
      <xdr:rowOff>59604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76130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428" y="1293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135037</xdr:rowOff>
    </xdr:from>
    <xdr:to>
      <xdr:col>41</xdr:col>
      <xdr:colOff>50800</xdr:colOff>
      <xdr:row>78</xdr:row>
      <xdr:rowOff>23617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993787"/>
          <a:ext cx="889000" cy="40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118618</xdr:rowOff>
    </xdr:from>
    <xdr:to>
      <xdr:col>41</xdr:col>
      <xdr:colOff>101600</xdr:colOff>
      <xdr:row>73</xdr:row>
      <xdr:rowOff>48768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46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65295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23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124836</xdr:rowOff>
    </xdr:from>
    <xdr:to>
      <xdr:col>36</xdr:col>
      <xdr:colOff>165100</xdr:colOff>
      <xdr:row>73</xdr:row>
      <xdr:rowOff>54986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46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71513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66086</xdr:rowOff>
    </xdr:from>
    <xdr:to>
      <xdr:col>55</xdr:col>
      <xdr:colOff>50800</xdr:colOff>
      <xdr:row>78</xdr:row>
      <xdr:rowOff>167686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152463</xdr:rowOff>
    </xdr:from>
    <xdr:ext cx="378565"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54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32939</xdr:rowOff>
    </xdr:from>
    <xdr:to>
      <xdr:col>50</xdr:col>
      <xdr:colOff>165100</xdr:colOff>
      <xdr:row>78</xdr:row>
      <xdr:rowOff>134539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125666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49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22058</xdr:rowOff>
    </xdr:from>
    <xdr:to>
      <xdr:col>46</xdr:col>
      <xdr:colOff>38100</xdr:colOff>
      <xdr:row>78</xdr:row>
      <xdr:rowOff>123658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114785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4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84237</xdr:rowOff>
    </xdr:from>
    <xdr:to>
      <xdr:col>41</xdr:col>
      <xdr:colOff>101600</xdr:colOff>
      <xdr:row>76</xdr:row>
      <xdr:rowOff>14387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9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5514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0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144267</xdr:rowOff>
    </xdr:from>
    <xdr:to>
      <xdr:col>36</xdr:col>
      <xdr:colOff>165100</xdr:colOff>
      <xdr:row>78</xdr:row>
      <xdr:rowOff>74417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65544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43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72110</xdr:rowOff>
    </xdr:from>
    <xdr:to>
      <xdr:col>54</xdr:col>
      <xdr:colOff>189865</xdr:colOff>
      <xdr:row>97</xdr:row>
      <xdr:rowOff>78339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4060"/>
          <a:ext cx="1270" cy="103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82166</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71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78339</xdr:rowOff>
    </xdr:from>
    <xdr:to>
      <xdr:col>55</xdr:col>
      <xdr:colOff>88900</xdr:colOff>
      <xdr:row>97</xdr:row>
      <xdr:rowOff>78339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70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18787</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4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72110</xdr:rowOff>
    </xdr:from>
    <xdr:to>
      <xdr:col>55</xdr:col>
      <xdr:colOff>88900</xdr:colOff>
      <xdr:row>91</xdr:row>
      <xdr:rowOff>72110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78339</xdr:rowOff>
    </xdr:from>
    <xdr:to>
      <xdr:col>55</xdr:col>
      <xdr:colOff>0</xdr:colOff>
      <xdr:row>97</xdr:row>
      <xdr:rowOff>113945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708989"/>
          <a:ext cx="838200" cy="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57484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45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34607</xdr:rowOff>
    </xdr:from>
    <xdr:to>
      <xdr:col>55</xdr:col>
      <xdr:colOff>50800</xdr:colOff>
      <xdr:row>96</xdr:row>
      <xdr:rowOff>136207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116212</xdr:rowOff>
    </xdr:from>
    <xdr:to>
      <xdr:col>50</xdr:col>
      <xdr:colOff>114300</xdr:colOff>
      <xdr:row>97</xdr:row>
      <xdr:rowOff>113945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575412"/>
          <a:ext cx="889000" cy="16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78384</xdr:rowOff>
    </xdr:from>
    <xdr:to>
      <xdr:col>50</xdr:col>
      <xdr:colOff>165100</xdr:colOff>
      <xdr:row>97</xdr:row>
      <xdr:rowOff>8534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3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25061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1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50375</xdr:rowOff>
    </xdr:from>
    <xdr:to>
      <xdr:col>45</xdr:col>
      <xdr:colOff>177800</xdr:colOff>
      <xdr:row>96</xdr:row>
      <xdr:rowOff>116212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166675"/>
          <a:ext cx="889000" cy="4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151061</xdr:rowOff>
    </xdr:from>
    <xdr:to>
      <xdr:col>46</xdr:col>
      <xdr:colOff>38100</xdr:colOff>
      <xdr:row>96</xdr:row>
      <xdr:rowOff>81211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97738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50375</xdr:rowOff>
    </xdr:from>
    <xdr:to>
      <xdr:col>41</xdr:col>
      <xdr:colOff>50800</xdr:colOff>
      <xdr:row>95</xdr:row>
      <xdr:rowOff>126251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166675"/>
          <a:ext cx="889000" cy="24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9728</xdr:rowOff>
    </xdr:from>
    <xdr:to>
      <xdr:col>41</xdr:col>
      <xdr:colOff>101600</xdr:colOff>
      <xdr:row>95</xdr:row>
      <xdr:rowOff>111328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102455</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94672</xdr:rowOff>
    </xdr:from>
    <xdr:to>
      <xdr:col>36</xdr:col>
      <xdr:colOff>165100</xdr:colOff>
      <xdr:row>95</xdr:row>
      <xdr:rowOff>24822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2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41349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59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27539</xdr:rowOff>
    </xdr:from>
    <xdr:to>
      <xdr:col>55</xdr:col>
      <xdr:colOff>50800</xdr:colOff>
      <xdr:row>97</xdr:row>
      <xdr:rowOff>129139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113916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7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63145</xdr:rowOff>
    </xdr:from>
    <xdr:to>
      <xdr:col>50</xdr:col>
      <xdr:colOff>165100</xdr:colOff>
      <xdr:row>97</xdr:row>
      <xdr:rowOff>164745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155872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65412</xdr:rowOff>
    </xdr:from>
    <xdr:to>
      <xdr:col>46</xdr:col>
      <xdr:colOff>38100</xdr:colOff>
      <xdr:row>96</xdr:row>
      <xdr:rowOff>167012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158139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171025</xdr:rowOff>
    </xdr:from>
    <xdr:to>
      <xdr:col>41</xdr:col>
      <xdr:colOff>101600</xdr:colOff>
      <xdr:row>94</xdr:row>
      <xdr:rowOff>101175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1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117702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8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75451</xdr:rowOff>
    </xdr:from>
    <xdr:to>
      <xdr:col>36</xdr:col>
      <xdr:colOff>165100</xdr:colOff>
      <xdr:row>96</xdr:row>
      <xdr:rowOff>5601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36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168178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83693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27193"/>
          <a:ext cx="1269" cy="15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30370</xdr:rowOff>
    </xdr:from>
    <xdr:ext cx="469744"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0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83693</xdr:rowOff>
    </xdr:from>
    <xdr:to>
      <xdr:col>86</xdr:col>
      <xdr:colOff>25400</xdr:colOff>
      <xdr:row>30</xdr:row>
      <xdr:rowOff>83693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2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116269</xdr:rowOff>
    </xdr:from>
    <xdr:to>
      <xdr:col>85</xdr:col>
      <xdr:colOff>127000</xdr:colOff>
      <xdr:row>38</xdr:row>
      <xdr:rowOff>165798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31369"/>
          <a:ext cx="83820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5668</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006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154241</xdr:rowOff>
    </xdr:from>
    <xdr:to>
      <xdr:col>85</xdr:col>
      <xdr:colOff>177800</xdr:colOff>
      <xdr:row>36</xdr:row>
      <xdr:rowOff>84391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15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100647</xdr:rowOff>
    </xdr:from>
    <xdr:to>
      <xdr:col>81</xdr:col>
      <xdr:colOff>50800</xdr:colOff>
      <xdr:row>38</xdr:row>
      <xdr:rowOff>165798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272847"/>
          <a:ext cx="889000" cy="40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33846</xdr:rowOff>
    </xdr:from>
    <xdr:to>
      <xdr:col>81</xdr:col>
      <xdr:colOff>101600</xdr:colOff>
      <xdr:row>36</xdr:row>
      <xdr:rowOff>135446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20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151973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598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20638</xdr:rowOff>
    </xdr:from>
    <xdr:to>
      <xdr:col>76</xdr:col>
      <xdr:colOff>114300</xdr:colOff>
      <xdr:row>36</xdr:row>
      <xdr:rowOff>100647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5507038"/>
          <a:ext cx="889000" cy="76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69850</xdr:rowOff>
    </xdr:from>
    <xdr:to>
      <xdr:col>76</xdr:col>
      <xdr:colOff>165100</xdr:colOff>
      <xdr:row>38</xdr:row>
      <xdr:rowOff>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162577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20638</xdr:rowOff>
    </xdr:from>
    <xdr:to>
      <xdr:col>71</xdr:col>
      <xdr:colOff>177800</xdr:colOff>
      <xdr:row>33</xdr:row>
      <xdr:rowOff>106934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5507038"/>
          <a:ext cx="889000" cy="25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154813</xdr:rowOff>
    </xdr:from>
    <xdr:to>
      <xdr:col>72</xdr:col>
      <xdr:colOff>38100</xdr:colOff>
      <xdr:row>32</xdr:row>
      <xdr:rowOff>84963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546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76090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556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165100</xdr:rowOff>
    </xdr:from>
    <xdr:to>
      <xdr:col>67</xdr:col>
      <xdr:colOff>101600</xdr:colOff>
      <xdr:row>35</xdr:row>
      <xdr:rowOff>95250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86377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65469</xdr:rowOff>
    </xdr:from>
    <xdr:to>
      <xdr:col>85</xdr:col>
      <xdr:colOff>177800</xdr:colOff>
      <xdr:row>38</xdr:row>
      <xdr:rowOff>167069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151846</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95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114998</xdr:rowOff>
    </xdr:from>
    <xdr:to>
      <xdr:col>81</xdr:col>
      <xdr:colOff>101600</xdr:colOff>
      <xdr:row>39</xdr:row>
      <xdr:rowOff>45148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36275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22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49847</xdr:rowOff>
    </xdr:from>
    <xdr:to>
      <xdr:col>76</xdr:col>
      <xdr:colOff>165100</xdr:colOff>
      <xdr:row>36</xdr:row>
      <xdr:rowOff>151447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2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167974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599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141288</xdr:rowOff>
    </xdr:from>
    <xdr:to>
      <xdr:col>72</xdr:col>
      <xdr:colOff>38100</xdr:colOff>
      <xdr:row>32</xdr:row>
      <xdr:rowOff>71438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54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87965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523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56134</xdr:rowOff>
    </xdr:from>
    <xdr:to>
      <xdr:col>67</xdr:col>
      <xdr:colOff>101600</xdr:colOff>
      <xdr:row>33</xdr:row>
      <xdr:rowOff>157734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2811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548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62357</xdr:rowOff>
    </xdr:from>
    <xdr:to>
      <xdr:col>85</xdr:col>
      <xdr:colOff>126364</xdr:colOff>
      <xdr:row>78</xdr:row>
      <xdr:rowOff>128690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235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132517</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0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128690</xdr:rowOff>
    </xdr:from>
    <xdr:to>
      <xdr:col>86</xdr:col>
      <xdr:colOff>25400</xdr:colOff>
      <xdr:row>78</xdr:row>
      <xdr:rowOff>128690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9034</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62357</xdr:rowOff>
    </xdr:from>
    <xdr:to>
      <xdr:col>86</xdr:col>
      <xdr:colOff>25400</xdr:colOff>
      <xdr:row>71</xdr:row>
      <xdr:rowOff>62357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23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64415</xdr:rowOff>
    </xdr:from>
    <xdr:to>
      <xdr:col>85</xdr:col>
      <xdr:colOff>127000</xdr:colOff>
      <xdr:row>74</xdr:row>
      <xdr:rowOff>141605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751715"/>
          <a:ext cx="83820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89526</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26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66649</xdr:rowOff>
    </xdr:from>
    <xdr:to>
      <xdr:col>85</xdr:col>
      <xdr:colOff>177800</xdr:colOff>
      <xdr:row>72</xdr:row>
      <xdr:rowOff>168249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41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64415</xdr:rowOff>
    </xdr:from>
    <xdr:to>
      <xdr:col>81</xdr:col>
      <xdr:colOff>50800</xdr:colOff>
      <xdr:row>74</xdr:row>
      <xdr:rowOff>67653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751715"/>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965</xdr:rowOff>
    </xdr:from>
    <xdr:to>
      <xdr:col>81</xdr:col>
      <xdr:colOff>101600</xdr:colOff>
      <xdr:row>74</xdr:row>
      <xdr:rowOff>102565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6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119092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46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67653</xdr:rowOff>
    </xdr:from>
    <xdr:to>
      <xdr:col>76</xdr:col>
      <xdr:colOff>114300</xdr:colOff>
      <xdr:row>75</xdr:row>
      <xdr:rowOff>4788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75495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49390</xdr:rowOff>
    </xdr:from>
    <xdr:to>
      <xdr:col>76</xdr:col>
      <xdr:colOff>165100</xdr:colOff>
      <xdr:row>74</xdr:row>
      <xdr:rowOff>150990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142117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82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165303</xdr:rowOff>
    </xdr:from>
    <xdr:to>
      <xdr:col>71</xdr:col>
      <xdr:colOff>177800</xdr:colOff>
      <xdr:row>75</xdr:row>
      <xdr:rowOff>4788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852603"/>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155536</xdr:rowOff>
    </xdr:from>
    <xdr:to>
      <xdr:col>72</xdr:col>
      <xdr:colOff>38100</xdr:colOff>
      <xdr:row>76</xdr:row>
      <xdr:rowOff>85686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1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76813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23788</xdr:rowOff>
    </xdr:from>
    <xdr:to>
      <xdr:col>67</xdr:col>
      <xdr:colOff>101600</xdr:colOff>
      <xdr:row>76</xdr:row>
      <xdr:rowOff>125388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116515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1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90805</xdr:rowOff>
    </xdr:from>
    <xdr:to>
      <xdr:col>85</xdr:col>
      <xdr:colOff>177800</xdr:colOff>
      <xdr:row>75</xdr:row>
      <xdr:rowOff>20955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7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69232</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75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13615</xdr:rowOff>
    </xdr:from>
    <xdr:to>
      <xdr:col>81</xdr:col>
      <xdr:colOff>101600</xdr:colOff>
      <xdr:row>74</xdr:row>
      <xdr:rowOff>115215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7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106342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7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16853</xdr:rowOff>
    </xdr:from>
    <xdr:to>
      <xdr:col>76</xdr:col>
      <xdr:colOff>165100</xdr:colOff>
      <xdr:row>74</xdr:row>
      <xdr:rowOff>118453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7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134980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47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125438</xdr:rowOff>
    </xdr:from>
    <xdr:to>
      <xdr:col>72</xdr:col>
      <xdr:colOff>38100</xdr:colOff>
      <xdr:row>75</xdr:row>
      <xdr:rowOff>55588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8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72115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5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114503</xdr:rowOff>
    </xdr:from>
    <xdr:to>
      <xdr:col>67</xdr:col>
      <xdr:colOff>101600</xdr:colOff>
      <xdr:row>75</xdr:row>
      <xdr:rowOff>44653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8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61180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5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140863</xdr:rowOff>
    </xdr:from>
    <xdr:to>
      <xdr:col>85</xdr:col>
      <xdr:colOff>126364</xdr:colOff>
      <xdr:row>97</xdr:row>
      <xdr:rowOff>133452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42813"/>
          <a:ext cx="1269" cy="10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137279</xdr:rowOff>
    </xdr:from>
    <xdr:ext cx="534377"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7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133452</xdr:rowOff>
    </xdr:from>
    <xdr:to>
      <xdr:col>86</xdr:col>
      <xdr:colOff>25400</xdr:colOff>
      <xdr:row>97</xdr:row>
      <xdr:rowOff>133452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76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87540</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51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140863</xdr:rowOff>
    </xdr:from>
    <xdr:to>
      <xdr:col>86</xdr:col>
      <xdr:colOff>25400</xdr:colOff>
      <xdr:row>91</xdr:row>
      <xdr:rowOff>140863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4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100837</xdr:rowOff>
    </xdr:from>
    <xdr:to>
      <xdr:col>85</xdr:col>
      <xdr:colOff>127000</xdr:colOff>
      <xdr:row>97</xdr:row>
      <xdr:rowOff>70168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560037"/>
          <a:ext cx="838200" cy="14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53115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74688</xdr:rowOff>
    </xdr:from>
    <xdr:to>
      <xdr:col>85</xdr:col>
      <xdr:colOff>177800</xdr:colOff>
      <xdr:row>97</xdr:row>
      <xdr:rowOff>4838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70168</xdr:rowOff>
    </xdr:from>
    <xdr:to>
      <xdr:col>81</xdr:col>
      <xdr:colOff>50800</xdr:colOff>
      <xdr:row>97</xdr:row>
      <xdr:rowOff>98837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00818"/>
          <a:ext cx="889000" cy="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123476</xdr:rowOff>
    </xdr:from>
    <xdr:to>
      <xdr:col>81</xdr:col>
      <xdr:colOff>101600</xdr:colOff>
      <xdr:row>97</xdr:row>
      <xdr:rowOff>53626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58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70153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35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98837</xdr:rowOff>
    </xdr:from>
    <xdr:to>
      <xdr:col>76</xdr:col>
      <xdr:colOff>114300</xdr:colOff>
      <xdr:row>98</xdr:row>
      <xdr:rowOff>98895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29487"/>
          <a:ext cx="889000" cy="17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123113</xdr:rowOff>
    </xdr:from>
    <xdr:to>
      <xdr:col>76</xdr:col>
      <xdr:colOff>165100</xdr:colOff>
      <xdr:row>97</xdr:row>
      <xdr:rowOff>53263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58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69790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35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98895</xdr:rowOff>
    </xdr:from>
    <xdr:to>
      <xdr:col>71</xdr:col>
      <xdr:colOff>177800</xdr:colOff>
      <xdr:row>98</xdr:row>
      <xdr:rowOff>129890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00995"/>
          <a:ext cx="889000" cy="3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5099</xdr:rowOff>
    </xdr:from>
    <xdr:to>
      <xdr:col>72</xdr:col>
      <xdr:colOff>38100</xdr:colOff>
      <xdr:row>97</xdr:row>
      <xdr:rowOff>106699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3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123226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4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150774</xdr:rowOff>
    </xdr:from>
    <xdr:to>
      <xdr:col>67</xdr:col>
      <xdr:colOff>101600</xdr:colOff>
      <xdr:row>98</xdr:row>
      <xdr:rowOff>80924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8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97451</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5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50037</xdr:rowOff>
    </xdr:from>
    <xdr:to>
      <xdr:col>85</xdr:col>
      <xdr:colOff>177800</xdr:colOff>
      <xdr:row>96</xdr:row>
      <xdr:rowOff>151637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5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72914</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36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19368</xdr:rowOff>
    </xdr:from>
    <xdr:to>
      <xdr:col>81</xdr:col>
      <xdr:colOff>101600</xdr:colOff>
      <xdr:row>97</xdr:row>
      <xdr:rowOff>120968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112095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7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48037</xdr:rowOff>
    </xdr:from>
    <xdr:to>
      <xdr:col>76</xdr:col>
      <xdr:colOff>165100</xdr:colOff>
      <xdr:row>97</xdr:row>
      <xdr:rowOff>149637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140764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77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48095</xdr:rowOff>
    </xdr:from>
    <xdr:to>
      <xdr:col>72</xdr:col>
      <xdr:colOff>38100</xdr:colOff>
      <xdr:row>98</xdr:row>
      <xdr:rowOff>149695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140822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94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79090</xdr:rowOff>
    </xdr:from>
    <xdr:to>
      <xdr:col>67</xdr:col>
      <xdr:colOff>101600</xdr:colOff>
      <xdr:row>99</xdr:row>
      <xdr:rowOff>9240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7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20284</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35234"/>
          <a:ext cx="1269" cy="145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138411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1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20284</xdr:rowOff>
    </xdr:from>
    <xdr:to>
      <xdr:col>116</xdr:col>
      <xdr:colOff>152400</xdr:colOff>
      <xdr:row>31</xdr:row>
      <xdr:rowOff>20284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3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7492</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79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156065</xdr:rowOff>
    </xdr:from>
    <xdr:to>
      <xdr:col>116</xdr:col>
      <xdr:colOff>114300</xdr:colOff>
      <xdr:row>37</xdr:row>
      <xdr:rowOff>86215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119380</xdr:rowOff>
    </xdr:from>
    <xdr:to>
      <xdr:col>112</xdr:col>
      <xdr:colOff>38100</xdr:colOff>
      <xdr:row>38</xdr:row>
      <xdr:rowOff>49530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66057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114699</xdr:rowOff>
    </xdr:from>
    <xdr:to>
      <xdr:col>107</xdr:col>
      <xdr:colOff>101600</xdr:colOff>
      <xdr:row>38</xdr:row>
      <xdr:rowOff>44849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61376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52832</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9382"/>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93037</xdr:rowOff>
    </xdr:from>
    <xdr:to>
      <xdr:col>102</xdr:col>
      <xdr:colOff>165100</xdr:colOff>
      <xdr:row>38</xdr:row>
      <xdr:rowOff>23186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36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39714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1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90642</xdr:rowOff>
    </xdr:from>
    <xdr:to>
      <xdr:col>98</xdr:col>
      <xdr:colOff>38100</xdr:colOff>
      <xdr:row>39</xdr:row>
      <xdr:rowOff>20792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0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37319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8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2032</xdr:rowOff>
    </xdr:from>
    <xdr:to>
      <xdr:col>98</xdr:col>
      <xdr:colOff>38100</xdr:colOff>
      <xdr:row>39</xdr:row>
      <xdr:rowOff>103632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94759</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59324</xdr:rowOff>
    </xdr:from>
    <xdr:to>
      <xdr:col>116</xdr:col>
      <xdr:colOff>62864</xdr:colOff>
      <xdr:row>58</xdr:row>
      <xdr:rowOff>130099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03274"/>
          <a:ext cx="1269" cy="127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133926</xdr:rowOff>
    </xdr:from>
    <xdr:ext cx="378565"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130099</xdr:rowOff>
    </xdr:from>
    <xdr:to>
      <xdr:col>116</xdr:col>
      <xdr:colOff>152400</xdr:colOff>
      <xdr:row>58</xdr:row>
      <xdr:rowOff>130099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6001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59324</xdr:rowOff>
    </xdr:from>
    <xdr:to>
      <xdr:col>116</xdr:col>
      <xdr:colOff>152400</xdr:colOff>
      <xdr:row>51</xdr:row>
      <xdr:rowOff>59324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0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98095</xdr:rowOff>
    </xdr:from>
    <xdr:to>
      <xdr:col>116</xdr:col>
      <xdr:colOff>63500</xdr:colOff>
      <xdr:row>56</xdr:row>
      <xdr:rowOff>101112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699295"/>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107470</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129043</xdr:rowOff>
    </xdr:from>
    <xdr:to>
      <xdr:col>116</xdr:col>
      <xdr:colOff>114300</xdr:colOff>
      <xdr:row>58</xdr:row>
      <xdr:rowOff>59193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0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101112</xdr:rowOff>
    </xdr:from>
    <xdr:to>
      <xdr:col>111</xdr:col>
      <xdr:colOff>177800</xdr:colOff>
      <xdr:row>56</xdr:row>
      <xdr:rowOff>114005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702312"/>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33670</xdr:rowOff>
    </xdr:from>
    <xdr:to>
      <xdr:col>112</xdr:col>
      <xdr:colOff>38100</xdr:colOff>
      <xdr:row>56</xdr:row>
      <xdr:rowOff>135270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63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151797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4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114005</xdr:rowOff>
    </xdr:from>
    <xdr:to>
      <xdr:col>107</xdr:col>
      <xdr:colOff>50800</xdr:colOff>
      <xdr:row>56</xdr:row>
      <xdr:rowOff>125116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715205"/>
          <a:ext cx="8890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26264</xdr:rowOff>
    </xdr:from>
    <xdr:to>
      <xdr:col>107</xdr:col>
      <xdr:colOff>101600</xdr:colOff>
      <xdr:row>56</xdr:row>
      <xdr:rowOff>127864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6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144391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4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125116</xdr:rowOff>
    </xdr:from>
    <xdr:to>
      <xdr:col>102</xdr:col>
      <xdr:colOff>114300</xdr:colOff>
      <xdr:row>56</xdr:row>
      <xdr:rowOff>135265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726316"/>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118892</xdr:rowOff>
    </xdr:from>
    <xdr:to>
      <xdr:col>102</xdr:col>
      <xdr:colOff>165100</xdr:colOff>
      <xdr:row>57</xdr:row>
      <xdr:rowOff>49042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40169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935</xdr:rowOff>
    </xdr:from>
    <xdr:to>
      <xdr:col>98</xdr:col>
      <xdr:colOff>38100</xdr:colOff>
      <xdr:row>57</xdr:row>
      <xdr:rowOff>102535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93662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6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47295</xdr:rowOff>
    </xdr:from>
    <xdr:to>
      <xdr:col>116</xdr:col>
      <xdr:colOff>114300</xdr:colOff>
      <xdr:row>56</xdr:row>
      <xdr:rowOff>148895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6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70172</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49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50312</xdr:rowOff>
    </xdr:from>
    <xdr:to>
      <xdr:col>112</xdr:col>
      <xdr:colOff>38100</xdr:colOff>
      <xdr:row>56</xdr:row>
      <xdr:rowOff>151912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6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143039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74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63205</xdr:rowOff>
    </xdr:from>
    <xdr:to>
      <xdr:col>107</xdr:col>
      <xdr:colOff>101600</xdr:colOff>
      <xdr:row>56</xdr:row>
      <xdr:rowOff>164805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66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155932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75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74316</xdr:rowOff>
    </xdr:from>
    <xdr:to>
      <xdr:col>102</xdr:col>
      <xdr:colOff>165100</xdr:colOff>
      <xdr:row>57</xdr:row>
      <xdr:rowOff>4466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6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20993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45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84465</xdr:rowOff>
    </xdr:from>
    <xdr:to>
      <xdr:col>98</xdr:col>
      <xdr:colOff>38100</xdr:colOff>
      <xdr:row>57</xdr:row>
      <xdr:rowOff>14615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6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31142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46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166492</xdr:rowOff>
    </xdr:from>
    <xdr:to>
      <xdr:col>116</xdr:col>
      <xdr:colOff>62864</xdr:colOff>
      <xdr:row>78</xdr:row>
      <xdr:rowOff>42957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67992"/>
          <a:ext cx="1269" cy="124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46784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1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42957</xdr:rowOff>
    </xdr:from>
    <xdr:to>
      <xdr:col>116</xdr:col>
      <xdr:colOff>152400</xdr:colOff>
      <xdr:row>78</xdr:row>
      <xdr:rowOff>42957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1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113169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166492</xdr:rowOff>
    </xdr:from>
    <xdr:to>
      <xdr:col>116</xdr:col>
      <xdr:colOff>152400</xdr:colOff>
      <xdr:row>70</xdr:row>
      <xdr:rowOff>166492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6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166767</xdr:rowOff>
    </xdr:from>
    <xdr:to>
      <xdr:col>116</xdr:col>
      <xdr:colOff>63500</xdr:colOff>
      <xdr:row>74</xdr:row>
      <xdr:rowOff>71348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682617"/>
          <a:ext cx="838200" cy="7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37482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2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14605</xdr:rowOff>
    </xdr:from>
    <xdr:to>
      <xdr:col>116</xdr:col>
      <xdr:colOff>114300</xdr:colOff>
      <xdr:row>72</xdr:row>
      <xdr:rowOff>116205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35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71348</xdr:rowOff>
    </xdr:from>
    <xdr:to>
      <xdr:col>111</xdr:col>
      <xdr:colOff>177800</xdr:colOff>
      <xdr:row>74</xdr:row>
      <xdr:rowOff>135357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75864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171287</xdr:rowOff>
    </xdr:from>
    <xdr:to>
      <xdr:col>112</xdr:col>
      <xdr:colOff>38100</xdr:colOff>
      <xdr:row>74</xdr:row>
      <xdr:rowOff>101437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6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117964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46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99192</xdr:rowOff>
    </xdr:from>
    <xdr:to>
      <xdr:col>107</xdr:col>
      <xdr:colOff>50800</xdr:colOff>
      <xdr:row>74</xdr:row>
      <xdr:rowOff>135357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786492"/>
          <a:ext cx="8890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31201</xdr:rowOff>
    </xdr:from>
    <xdr:to>
      <xdr:col>107</xdr:col>
      <xdr:colOff>101600</xdr:colOff>
      <xdr:row>74</xdr:row>
      <xdr:rowOff>132801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149328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49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108885</xdr:rowOff>
    </xdr:from>
    <xdr:to>
      <xdr:col>102</xdr:col>
      <xdr:colOff>114300</xdr:colOff>
      <xdr:row>74</xdr:row>
      <xdr:rowOff>99192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281835"/>
          <a:ext cx="889000" cy="50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35727</xdr:rowOff>
    </xdr:from>
    <xdr:to>
      <xdr:col>102</xdr:col>
      <xdr:colOff>165100</xdr:colOff>
      <xdr:row>74</xdr:row>
      <xdr:rowOff>137327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153854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49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71298</xdr:rowOff>
    </xdr:from>
    <xdr:to>
      <xdr:col>98</xdr:col>
      <xdr:colOff>38100</xdr:colOff>
      <xdr:row>72</xdr:row>
      <xdr:rowOff>1448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164025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3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115967</xdr:rowOff>
    </xdr:from>
    <xdr:to>
      <xdr:col>116</xdr:col>
      <xdr:colOff>114300</xdr:colOff>
      <xdr:row>74</xdr:row>
      <xdr:rowOff>46117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3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94394</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6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20548</xdr:rowOff>
    </xdr:from>
    <xdr:to>
      <xdr:col>112</xdr:col>
      <xdr:colOff>38100</xdr:colOff>
      <xdr:row>74</xdr:row>
      <xdr:rowOff>122148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113275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84557</xdr:rowOff>
    </xdr:from>
    <xdr:to>
      <xdr:col>107</xdr:col>
      <xdr:colOff>101600</xdr:colOff>
      <xdr:row>75</xdr:row>
      <xdr:rowOff>14707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5834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86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48392</xdr:rowOff>
    </xdr:from>
    <xdr:to>
      <xdr:col>102</xdr:col>
      <xdr:colOff>165100</xdr:colOff>
      <xdr:row>74</xdr:row>
      <xdr:rowOff>149992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141119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8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58085</xdr:rowOff>
    </xdr:from>
    <xdr:to>
      <xdr:col>98</xdr:col>
      <xdr:colOff>38100</xdr:colOff>
      <xdr:row>71</xdr:row>
      <xdr:rowOff>159685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2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4762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00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21,321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489,232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円となっており、増額の大きな要因としては、物件費、扶助費及び積立金の増額であり、物件費ついては前年度比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4,584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67,601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円となっており、類似団体平均等を下回っているものの、原油価格・物価高騰の影響等により大きく増加している。扶助費については、前年度比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124,124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県内平均を大きく上回っている。要因としては、国の地方創生臨時交付金による住民税非課税世帯に対する給付金の給付事業などがあり、今後も扶助費の増加が見込まれるが、引き続き社会情勢などの変化に順応した住民サービスを実施する一方、資格審査等の適正化や、市単独事業の見直しなど扶助費総額の抑制に努めていく必要がある。また、積立金について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7,390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24,040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等を上回っているが、これは今後見込まれる公共施設の改修、整備等の財政需要に備えるため公共施設整備等基金に積立てを行ったためであり、公共施設個別施設計画に基づく公共施設の老朽化対策や整備を実施するなど施設の適正管理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68,873
67,621
354.36
35,317,540
33,694,873
1,509,735
19,257,621
25,455,249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14514</xdr:rowOff>
    </xdr:from>
    <xdr:to>
      <xdr:col>24</xdr:col>
      <xdr:colOff>62865</xdr:colOff>
      <xdr:row>38</xdr:row>
      <xdr:rowOff>77651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8014"/>
          <a:ext cx="127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81478</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77651</xdr:rowOff>
    </xdr:from>
    <xdr:to>
      <xdr:col>24</xdr:col>
      <xdr:colOff>152400</xdr:colOff>
      <xdr:row>38</xdr:row>
      <xdr:rowOff>77651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132641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3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14514</xdr:rowOff>
    </xdr:from>
    <xdr:to>
      <xdr:col>24</xdr:col>
      <xdr:colOff>152400</xdr:colOff>
      <xdr:row>30</xdr:row>
      <xdr:rowOff>14514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83639</xdr:rowOff>
    </xdr:from>
    <xdr:to>
      <xdr:col>24</xdr:col>
      <xdr:colOff>63500</xdr:colOff>
      <xdr:row>38</xdr:row>
      <xdr:rowOff>34109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27289"/>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143890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3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121013</xdr:rowOff>
    </xdr:from>
    <xdr:to>
      <xdr:col>24</xdr:col>
      <xdr:colOff>114300</xdr:colOff>
      <xdr:row>36</xdr:row>
      <xdr:rowOff>51163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48260</xdr:rowOff>
    </xdr:from>
    <xdr:to>
      <xdr:col>19</xdr:col>
      <xdr:colOff>177800</xdr:colOff>
      <xdr:row>38</xdr:row>
      <xdr:rowOff>34109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20460"/>
          <a:ext cx="889000" cy="3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51889</xdr:rowOff>
    </xdr:from>
    <xdr:to>
      <xdr:col>20</xdr:col>
      <xdr:colOff>38100</xdr:colOff>
      <xdr:row>36</xdr:row>
      <xdr:rowOff>153489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2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170016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48260</xdr:rowOff>
    </xdr:from>
    <xdr:to>
      <xdr:col>15</xdr:col>
      <xdr:colOff>50800</xdr:colOff>
      <xdr:row>36</xdr:row>
      <xdr:rowOff>91803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2046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108494</xdr:rowOff>
    </xdr:from>
    <xdr:to>
      <xdr:col>15</xdr:col>
      <xdr:colOff>101600</xdr:colOff>
      <xdr:row>37</xdr:row>
      <xdr:rowOff>38644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29771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153307</xdr:rowOff>
    </xdr:from>
    <xdr:to>
      <xdr:col>10</xdr:col>
      <xdr:colOff>114300</xdr:colOff>
      <xdr:row>36</xdr:row>
      <xdr:rowOff>91803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11157"/>
          <a:ext cx="889000" cy="45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56787</xdr:rowOff>
    </xdr:from>
    <xdr:to>
      <xdr:col>10</xdr:col>
      <xdr:colOff>165100</xdr:colOff>
      <xdr:row>35</xdr:row>
      <xdr:rowOff>158387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3464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3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53522</xdr:rowOff>
    </xdr:from>
    <xdr:to>
      <xdr:col>6</xdr:col>
      <xdr:colOff>38100</xdr:colOff>
      <xdr:row>35</xdr:row>
      <xdr:rowOff>155122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146249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32839</xdr:rowOff>
    </xdr:from>
    <xdr:to>
      <xdr:col>24</xdr:col>
      <xdr:colOff>114300</xdr:colOff>
      <xdr:row>37</xdr:row>
      <xdr:rowOff>134439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11266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5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154758</xdr:rowOff>
    </xdr:from>
    <xdr:to>
      <xdr:col>20</xdr:col>
      <xdr:colOff>38100</xdr:colOff>
      <xdr:row>38</xdr:row>
      <xdr:rowOff>84908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9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76036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9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168910</xdr:rowOff>
    </xdr:from>
    <xdr:to>
      <xdr:col>15</xdr:col>
      <xdr:colOff>101600</xdr:colOff>
      <xdr:row>36</xdr:row>
      <xdr:rowOff>99060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115587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41003</xdr:rowOff>
    </xdr:from>
    <xdr:to>
      <xdr:col>10</xdr:col>
      <xdr:colOff>165100</xdr:colOff>
      <xdr:row>36</xdr:row>
      <xdr:rowOff>142603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133730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0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102507</xdr:rowOff>
    </xdr:from>
    <xdr:to>
      <xdr:col>6</xdr:col>
      <xdr:colOff>38100</xdr:colOff>
      <xdr:row>34</xdr:row>
      <xdr:rowOff>32657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49184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3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13861</xdr:rowOff>
    </xdr:from>
    <xdr:to>
      <xdr:col>24</xdr:col>
      <xdr:colOff>62865</xdr:colOff>
      <xdr:row>57</xdr:row>
      <xdr:rowOff>51003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272161"/>
          <a:ext cx="1270" cy="551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54830</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98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51003</xdr:rowOff>
    </xdr:from>
    <xdr:to>
      <xdr:col>24</xdr:col>
      <xdr:colOff>152400</xdr:colOff>
      <xdr:row>57</xdr:row>
      <xdr:rowOff>51003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2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131988</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04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116,560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13861</xdr:rowOff>
    </xdr:from>
    <xdr:to>
      <xdr:col>24</xdr:col>
      <xdr:colOff>152400</xdr:colOff>
      <xdr:row>54</xdr:row>
      <xdr:rowOff>13861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2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148104</xdr:rowOff>
    </xdr:from>
    <xdr:to>
      <xdr:col>24</xdr:col>
      <xdr:colOff>63500</xdr:colOff>
      <xdr:row>57</xdr:row>
      <xdr:rowOff>97616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749304"/>
          <a:ext cx="838200" cy="12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14143</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43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162716</xdr:rowOff>
    </xdr:from>
    <xdr:to>
      <xdr:col>24</xdr:col>
      <xdr:colOff>114300</xdr:colOff>
      <xdr:row>56</xdr:row>
      <xdr:rowOff>92866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59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97616</xdr:rowOff>
    </xdr:from>
    <xdr:to>
      <xdr:col>19</xdr:col>
      <xdr:colOff>177800</xdr:colOff>
      <xdr:row>57</xdr:row>
      <xdr:rowOff>157585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870266"/>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83979</xdr:rowOff>
    </xdr:from>
    <xdr:to>
      <xdr:col>20</xdr:col>
      <xdr:colOff>38100</xdr:colOff>
      <xdr:row>57</xdr:row>
      <xdr:rowOff>14129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68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30656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46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141801</xdr:rowOff>
    </xdr:from>
    <xdr:to>
      <xdr:col>15</xdr:col>
      <xdr:colOff>50800</xdr:colOff>
      <xdr:row>57</xdr:row>
      <xdr:rowOff>157585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885751"/>
          <a:ext cx="889000" cy="104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67858</xdr:rowOff>
    </xdr:from>
    <xdr:to>
      <xdr:col>15</xdr:col>
      <xdr:colOff>101600</xdr:colOff>
      <xdr:row>56</xdr:row>
      <xdr:rowOff>169458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66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14535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4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141801</xdr:rowOff>
    </xdr:from>
    <xdr:to>
      <xdr:col>10</xdr:col>
      <xdr:colOff>114300</xdr:colOff>
      <xdr:row>58</xdr:row>
      <xdr:rowOff>41380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885751"/>
          <a:ext cx="889000" cy="109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24816</xdr:rowOff>
    </xdr:from>
    <xdr:to>
      <xdr:col>10</xdr:col>
      <xdr:colOff>165100</xdr:colOff>
      <xdr:row>50</xdr:row>
      <xdr:rowOff>126416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59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142943</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37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164523</xdr:rowOff>
    </xdr:from>
    <xdr:to>
      <xdr:col>6</xdr:col>
      <xdr:colOff>38100</xdr:colOff>
      <xdr:row>57</xdr:row>
      <xdr:rowOff>94673</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7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111200</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5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97304</xdr:rowOff>
    </xdr:from>
    <xdr:to>
      <xdr:col>24</xdr:col>
      <xdr:colOff>114300</xdr:colOff>
      <xdr:row>57</xdr:row>
      <xdr:rowOff>27454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69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12231</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61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46816</xdr:rowOff>
    </xdr:from>
    <xdr:to>
      <xdr:col>20</xdr:col>
      <xdr:colOff>38100</xdr:colOff>
      <xdr:row>57</xdr:row>
      <xdr:rowOff>148416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139543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91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106785</xdr:rowOff>
    </xdr:from>
    <xdr:to>
      <xdr:col>15</xdr:col>
      <xdr:colOff>101600</xdr:colOff>
      <xdr:row>58</xdr:row>
      <xdr:rowOff>36935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87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28062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97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91001</xdr:rowOff>
    </xdr:from>
    <xdr:to>
      <xdr:col>10</xdr:col>
      <xdr:colOff>165100</xdr:colOff>
      <xdr:row>52</xdr:row>
      <xdr:rowOff>21151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8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12278</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92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162030</xdr:rowOff>
    </xdr:from>
    <xdr:to>
      <xdr:col>6</xdr:col>
      <xdr:colOff>38100</xdr:colOff>
      <xdr:row>58</xdr:row>
      <xdr:rowOff>92180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3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83307</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2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69862</xdr:rowOff>
    </xdr:from>
    <xdr:to>
      <xdr:col>24</xdr:col>
      <xdr:colOff>62865</xdr:colOff>
      <xdr:row>78</xdr:row>
      <xdr:rowOff>101333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71362"/>
          <a:ext cx="1270" cy="140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105160</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7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101333</xdr:rowOff>
    </xdr:from>
    <xdr:to>
      <xdr:col>24</xdr:col>
      <xdr:colOff>152400</xdr:colOff>
      <xdr:row>78</xdr:row>
      <xdr:rowOff>101333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16539</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84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189,833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69862</xdr:rowOff>
    </xdr:from>
    <xdr:to>
      <xdr:col>24</xdr:col>
      <xdr:colOff>152400</xdr:colOff>
      <xdr:row>70</xdr:row>
      <xdr:rowOff>69862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7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77026</xdr:rowOff>
    </xdr:from>
    <xdr:to>
      <xdr:col>24</xdr:col>
      <xdr:colOff>63500</xdr:colOff>
      <xdr:row>73</xdr:row>
      <xdr:rowOff>150444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249976"/>
          <a:ext cx="838200" cy="4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156253</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3292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6376</xdr:rowOff>
    </xdr:from>
    <xdr:to>
      <xdr:col>24</xdr:col>
      <xdr:colOff>114300</xdr:colOff>
      <xdr:row>72</xdr:row>
      <xdr:rowOff>107976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35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41249</xdr:rowOff>
    </xdr:from>
    <xdr:to>
      <xdr:col>19</xdr:col>
      <xdr:colOff>177800</xdr:colOff>
      <xdr:row>73</xdr:row>
      <xdr:rowOff>150444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385649"/>
          <a:ext cx="889000" cy="2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168377</xdr:rowOff>
    </xdr:from>
    <xdr:to>
      <xdr:col>20</xdr:col>
      <xdr:colOff>38100</xdr:colOff>
      <xdr:row>75</xdr:row>
      <xdr:rowOff>98527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5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89654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94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41249</xdr:rowOff>
    </xdr:from>
    <xdr:to>
      <xdr:col>15</xdr:col>
      <xdr:colOff>50800</xdr:colOff>
      <xdr:row>75</xdr:row>
      <xdr:rowOff>64262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385649"/>
          <a:ext cx="889000" cy="5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49962</xdr:rowOff>
    </xdr:from>
    <xdr:to>
      <xdr:col>15</xdr:col>
      <xdr:colOff>101600</xdr:colOff>
      <xdr:row>73</xdr:row>
      <xdr:rowOff>151562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5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142689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65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64262</xdr:rowOff>
    </xdr:from>
    <xdr:to>
      <xdr:col>10</xdr:col>
      <xdr:colOff>114300</xdr:colOff>
      <xdr:row>78</xdr:row>
      <xdr:rowOff>11988</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923012"/>
          <a:ext cx="889000" cy="46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19558</xdr:rowOff>
    </xdr:from>
    <xdr:to>
      <xdr:col>10</xdr:col>
      <xdr:colOff>165100</xdr:colOff>
      <xdr:row>76</xdr:row>
      <xdr:rowOff>121158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04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112285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14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104826</xdr:rowOff>
    </xdr:from>
    <xdr:to>
      <xdr:col>6</xdr:col>
      <xdr:colOff>38100</xdr:colOff>
      <xdr:row>79</xdr:row>
      <xdr:rowOff>34976</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4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26103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57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26226</xdr:rowOff>
    </xdr:from>
    <xdr:to>
      <xdr:col>24</xdr:col>
      <xdr:colOff>114300</xdr:colOff>
      <xdr:row>71</xdr:row>
      <xdr:rowOff>127826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1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49103</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05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99644</xdr:rowOff>
    </xdr:from>
    <xdr:to>
      <xdr:col>20</xdr:col>
      <xdr:colOff>38100</xdr:colOff>
      <xdr:row>74</xdr:row>
      <xdr:rowOff>29794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6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46321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39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161899</xdr:rowOff>
    </xdr:from>
    <xdr:to>
      <xdr:col>15</xdr:col>
      <xdr:colOff>101600</xdr:colOff>
      <xdr:row>72</xdr:row>
      <xdr:rowOff>92049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33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108576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11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13462</xdr:rowOff>
    </xdr:from>
    <xdr:to>
      <xdr:col>10</xdr:col>
      <xdr:colOff>165100</xdr:colOff>
      <xdr:row>75</xdr:row>
      <xdr:rowOff>115062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8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131589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64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132638</xdr:rowOff>
    </xdr:from>
    <xdr:to>
      <xdr:col>6</xdr:col>
      <xdr:colOff>38100</xdr:colOff>
      <xdr:row>78</xdr:row>
      <xdr:rowOff>62788</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3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79315</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10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133719</xdr:rowOff>
    </xdr:from>
    <xdr:to>
      <xdr:col>24</xdr:col>
      <xdr:colOff>62865</xdr:colOff>
      <xdr:row>99</xdr:row>
      <xdr:rowOff>25439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392769"/>
          <a:ext cx="1270" cy="16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29266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0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25439</xdr:rowOff>
    </xdr:from>
    <xdr:to>
      <xdr:col>24</xdr:col>
      <xdr:colOff>152400</xdr:colOff>
      <xdr:row>99</xdr:row>
      <xdr:rowOff>25439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80396</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16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133719</xdr:rowOff>
    </xdr:from>
    <xdr:to>
      <xdr:col>24</xdr:col>
      <xdr:colOff>152400</xdr:colOff>
      <xdr:row>89</xdr:row>
      <xdr:rowOff>133719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39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123279</xdr:rowOff>
    </xdr:from>
    <xdr:to>
      <xdr:col>24</xdr:col>
      <xdr:colOff>63500</xdr:colOff>
      <xdr:row>98</xdr:row>
      <xdr:rowOff>105181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753929"/>
          <a:ext cx="838200" cy="15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100880</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587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78003</xdr:rowOff>
    </xdr:from>
    <xdr:to>
      <xdr:col>24</xdr:col>
      <xdr:colOff>114300</xdr:colOff>
      <xdr:row>94</xdr:row>
      <xdr:rowOff>8153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02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89027</xdr:rowOff>
    </xdr:from>
    <xdr:to>
      <xdr:col>19</xdr:col>
      <xdr:colOff>177800</xdr:colOff>
      <xdr:row>97</xdr:row>
      <xdr:rowOff>123279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376777"/>
          <a:ext cx="889000" cy="3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154623</xdr:rowOff>
    </xdr:from>
    <xdr:to>
      <xdr:col>20</xdr:col>
      <xdr:colOff>38100</xdr:colOff>
      <xdr:row>95</xdr:row>
      <xdr:rowOff>84773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101300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04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122022</xdr:rowOff>
    </xdr:from>
    <xdr:to>
      <xdr:col>15</xdr:col>
      <xdr:colOff>50800</xdr:colOff>
      <xdr:row>95</xdr:row>
      <xdr:rowOff>89027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5895422"/>
          <a:ext cx="889000" cy="48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51639</xdr:rowOff>
    </xdr:from>
    <xdr:to>
      <xdr:col>15</xdr:col>
      <xdr:colOff>101600</xdr:colOff>
      <xdr:row>94</xdr:row>
      <xdr:rowOff>153239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16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169766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594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122022</xdr:rowOff>
    </xdr:from>
    <xdr:to>
      <xdr:col>10</xdr:col>
      <xdr:colOff>114300</xdr:colOff>
      <xdr:row>99</xdr:row>
      <xdr:rowOff>92951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5895422"/>
          <a:ext cx="889000" cy="117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31522</xdr:rowOff>
    </xdr:from>
    <xdr:to>
      <xdr:col>10</xdr:col>
      <xdr:colOff>165100</xdr:colOff>
      <xdr:row>95</xdr:row>
      <xdr:rowOff>133122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31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124249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29845</xdr:rowOff>
    </xdr:from>
    <xdr:to>
      <xdr:col>6</xdr:col>
      <xdr:colOff>38100</xdr:colOff>
      <xdr:row>96</xdr:row>
      <xdr:rowOff>131445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147972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2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54381</xdr:rowOff>
    </xdr:from>
    <xdr:to>
      <xdr:col>24</xdr:col>
      <xdr:colOff>114300</xdr:colOff>
      <xdr:row>98</xdr:row>
      <xdr:rowOff>155981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140758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72479</xdr:rowOff>
    </xdr:from>
    <xdr:to>
      <xdr:col>20</xdr:col>
      <xdr:colOff>38100</xdr:colOff>
      <xdr:row>98</xdr:row>
      <xdr:rowOff>2629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165206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38227</xdr:rowOff>
    </xdr:from>
    <xdr:to>
      <xdr:col>15</xdr:col>
      <xdr:colOff>101600</xdr:colOff>
      <xdr:row>95</xdr:row>
      <xdr:rowOff>139827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3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130954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4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71222</xdr:rowOff>
    </xdr:from>
    <xdr:to>
      <xdr:col>10</xdr:col>
      <xdr:colOff>165100</xdr:colOff>
      <xdr:row>93</xdr:row>
      <xdr:rowOff>1372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584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17899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56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42151</xdr:rowOff>
    </xdr:from>
    <xdr:to>
      <xdr:col>6</xdr:col>
      <xdr:colOff>38100</xdr:colOff>
      <xdr:row>99</xdr:row>
      <xdr:rowOff>143751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701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134878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10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19413</xdr:rowOff>
    </xdr:from>
    <xdr:to>
      <xdr:col>54</xdr:col>
      <xdr:colOff>189865</xdr:colOff>
      <xdr:row>38</xdr:row>
      <xdr:rowOff>61323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334363"/>
          <a:ext cx="127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65150</xdr:rowOff>
    </xdr:from>
    <xdr:ext cx="378565"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58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61323</xdr:rowOff>
    </xdr:from>
    <xdr:to>
      <xdr:col>55</xdr:col>
      <xdr:colOff>88900</xdr:colOff>
      <xdr:row>38</xdr:row>
      <xdr:rowOff>61323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57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137540</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19413</xdr:rowOff>
    </xdr:from>
    <xdr:to>
      <xdr:col>55</xdr:col>
      <xdr:colOff>88900</xdr:colOff>
      <xdr:row>31</xdr:row>
      <xdr:rowOff>19413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39551</xdr:rowOff>
    </xdr:from>
    <xdr:to>
      <xdr:col>55</xdr:col>
      <xdr:colOff>0</xdr:colOff>
      <xdr:row>36</xdr:row>
      <xdr:rowOff>51526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211751"/>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110688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57685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87811</xdr:rowOff>
    </xdr:from>
    <xdr:to>
      <xdr:col>55</xdr:col>
      <xdr:colOff>50800</xdr:colOff>
      <xdr:row>35</xdr:row>
      <xdr:rowOff>17961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59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158750</xdr:rowOff>
    </xdr:from>
    <xdr:to>
      <xdr:col>50</xdr:col>
      <xdr:colOff>114300</xdr:colOff>
      <xdr:row>36</xdr:row>
      <xdr:rowOff>39551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1595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74204</xdr:rowOff>
    </xdr:from>
    <xdr:to>
      <xdr:col>50</xdr:col>
      <xdr:colOff>165100</xdr:colOff>
      <xdr:row>36</xdr:row>
      <xdr:rowOff>4354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0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20881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5850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143510</xdr:rowOff>
    </xdr:from>
    <xdr:to>
      <xdr:col>45</xdr:col>
      <xdr:colOff>177800</xdr:colOff>
      <xdr:row>35</xdr:row>
      <xdr:rowOff>158750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144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25219</xdr:rowOff>
    </xdr:from>
    <xdr:to>
      <xdr:col>46</xdr:col>
      <xdr:colOff>38100</xdr:colOff>
      <xdr:row>35</xdr:row>
      <xdr:rowOff>126819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143346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78196</xdr:rowOff>
    </xdr:from>
    <xdr:to>
      <xdr:col>41</xdr:col>
      <xdr:colOff>50800</xdr:colOff>
      <xdr:row>35</xdr:row>
      <xdr:rowOff>143510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0789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137886</xdr:rowOff>
    </xdr:from>
    <xdr:to>
      <xdr:col>41</xdr:col>
      <xdr:colOff>101600</xdr:colOff>
      <xdr:row>37</xdr:row>
      <xdr:rowOff>68036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1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59163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402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141151</xdr:rowOff>
    </xdr:from>
    <xdr:to>
      <xdr:col>36</xdr:col>
      <xdr:colOff>165100</xdr:colOff>
      <xdr:row>37</xdr:row>
      <xdr:rowOff>71301</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1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62428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406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726</xdr:rowOff>
    </xdr:from>
    <xdr:to>
      <xdr:col>55</xdr:col>
      <xdr:colOff>50800</xdr:colOff>
      <xdr:row>36</xdr:row>
      <xdr:rowOff>102326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150603</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15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160201</xdr:rowOff>
    </xdr:from>
    <xdr:to>
      <xdr:col>50</xdr:col>
      <xdr:colOff>165100</xdr:colOff>
      <xdr:row>36</xdr:row>
      <xdr:rowOff>90351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1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81478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253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107950</xdr:rowOff>
    </xdr:from>
    <xdr:to>
      <xdr:col>46</xdr:col>
      <xdr:colOff>38100</xdr:colOff>
      <xdr:row>36</xdr:row>
      <xdr:rowOff>38100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29227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20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92710</xdr:rowOff>
    </xdr:from>
    <xdr:to>
      <xdr:col>41</xdr:col>
      <xdr:colOff>101600</xdr:colOff>
      <xdr:row>36</xdr:row>
      <xdr:rowOff>22860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39387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5868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27396</xdr:rowOff>
    </xdr:from>
    <xdr:to>
      <xdr:col>36</xdr:col>
      <xdr:colOff>165100</xdr:colOff>
      <xdr:row>35</xdr:row>
      <xdr:rowOff>128996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0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145523</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5803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117069</xdr:rowOff>
    </xdr:from>
    <xdr:to>
      <xdr:col>54</xdr:col>
      <xdr:colOff>189865</xdr:colOff>
      <xdr:row>57</xdr:row>
      <xdr:rowOff>135395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61019"/>
          <a:ext cx="1270" cy="104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139222</xdr:rowOff>
    </xdr:from>
    <xdr:ext cx="534377"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99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135395</xdr:rowOff>
    </xdr:from>
    <xdr:to>
      <xdr:col>55</xdr:col>
      <xdr:colOff>88900</xdr:colOff>
      <xdr:row>57</xdr:row>
      <xdr:rowOff>135395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99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63746</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117069</xdr:rowOff>
    </xdr:from>
    <xdr:to>
      <xdr:col>55</xdr:col>
      <xdr:colOff>88900</xdr:colOff>
      <xdr:row>51</xdr:row>
      <xdr:rowOff>117069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6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44869</xdr:rowOff>
    </xdr:from>
    <xdr:to>
      <xdr:col>55</xdr:col>
      <xdr:colOff>0</xdr:colOff>
      <xdr:row>57</xdr:row>
      <xdr:rowOff>60833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817519"/>
          <a:ext cx="8382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37310</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46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14433</xdr:rowOff>
    </xdr:from>
    <xdr:to>
      <xdr:col>55</xdr:col>
      <xdr:colOff>50800</xdr:colOff>
      <xdr:row>56</xdr:row>
      <xdr:rowOff>116033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1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60833</xdr:rowOff>
    </xdr:from>
    <xdr:to>
      <xdr:col>50</xdr:col>
      <xdr:colOff>114300</xdr:colOff>
      <xdr:row>57</xdr:row>
      <xdr:rowOff>74892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833483"/>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20777</xdr:rowOff>
    </xdr:from>
    <xdr:to>
      <xdr:col>50</xdr:col>
      <xdr:colOff>165100</xdr:colOff>
      <xdr:row>56</xdr:row>
      <xdr:rowOff>122377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2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138904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39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74892</xdr:rowOff>
    </xdr:from>
    <xdr:to>
      <xdr:col>45</xdr:col>
      <xdr:colOff>177800</xdr:colOff>
      <xdr:row>57</xdr:row>
      <xdr:rowOff>76378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84754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87261</xdr:rowOff>
    </xdr:from>
    <xdr:to>
      <xdr:col>46</xdr:col>
      <xdr:colOff>38100</xdr:colOff>
      <xdr:row>57</xdr:row>
      <xdr:rowOff>17411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8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33938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157607</xdr:rowOff>
    </xdr:from>
    <xdr:to>
      <xdr:col>41</xdr:col>
      <xdr:colOff>50800</xdr:colOff>
      <xdr:row>57</xdr:row>
      <xdr:rowOff>76378</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758807"/>
          <a:ext cx="8890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86557</xdr:rowOff>
    </xdr:from>
    <xdr:to>
      <xdr:col>41</xdr:col>
      <xdr:colOff>101600</xdr:colOff>
      <xdr:row>57</xdr:row>
      <xdr:rowOff>16707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8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33234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104997</xdr:rowOff>
    </xdr:from>
    <xdr:to>
      <xdr:col>36</xdr:col>
      <xdr:colOff>165100</xdr:colOff>
      <xdr:row>57</xdr:row>
      <xdr:rowOff>35147</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70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51674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8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165519</xdr:rowOff>
    </xdr:from>
    <xdr:to>
      <xdr:col>55</xdr:col>
      <xdr:colOff>50800</xdr:colOff>
      <xdr:row>57</xdr:row>
      <xdr:rowOff>95669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80446</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8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10033</xdr:rowOff>
    </xdr:from>
    <xdr:to>
      <xdr:col>50</xdr:col>
      <xdr:colOff>165100</xdr:colOff>
      <xdr:row>57</xdr:row>
      <xdr:rowOff>111633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7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102760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87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24092</xdr:rowOff>
    </xdr:from>
    <xdr:to>
      <xdr:col>46</xdr:col>
      <xdr:colOff>38100</xdr:colOff>
      <xdr:row>57</xdr:row>
      <xdr:rowOff>125692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79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116819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8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25578</xdr:rowOff>
    </xdr:from>
    <xdr:to>
      <xdr:col>41</xdr:col>
      <xdr:colOff>101600</xdr:colOff>
      <xdr:row>57</xdr:row>
      <xdr:rowOff>127178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118305</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89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106807</xdr:rowOff>
    </xdr:from>
    <xdr:to>
      <xdr:col>36</xdr:col>
      <xdr:colOff>165100</xdr:colOff>
      <xdr:row>57</xdr:row>
      <xdr:rowOff>36957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28084</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8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147838</xdr:rowOff>
    </xdr:from>
    <xdr:to>
      <xdr:col>54</xdr:col>
      <xdr:colOff>189865</xdr:colOff>
      <xdr:row>77</xdr:row>
      <xdr:rowOff>26085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492238"/>
          <a:ext cx="1270" cy="73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29912</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23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26085</xdr:rowOff>
    </xdr:from>
    <xdr:to>
      <xdr:col>55</xdr:col>
      <xdr:colOff>88900</xdr:colOff>
      <xdr:row>77</xdr:row>
      <xdr:rowOff>26085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22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94515</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26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147838</xdr:rowOff>
    </xdr:from>
    <xdr:to>
      <xdr:col>55</xdr:col>
      <xdr:colOff>88900</xdr:colOff>
      <xdr:row>72</xdr:row>
      <xdr:rowOff>147838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49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61839</xdr:rowOff>
    </xdr:from>
    <xdr:to>
      <xdr:col>55</xdr:col>
      <xdr:colOff>0</xdr:colOff>
      <xdr:row>73</xdr:row>
      <xdr:rowOff>83739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2577689"/>
          <a:ext cx="8382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135541</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82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157114</xdr:rowOff>
    </xdr:from>
    <xdr:to>
      <xdr:col>55</xdr:col>
      <xdr:colOff>50800</xdr:colOff>
      <xdr:row>75</xdr:row>
      <xdr:rowOff>87264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284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61839</xdr:rowOff>
    </xdr:from>
    <xdr:to>
      <xdr:col>50</xdr:col>
      <xdr:colOff>114300</xdr:colOff>
      <xdr:row>74</xdr:row>
      <xdr:rowOff>56673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2577689"/>
          <a:ext cx="889000" cy="1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128814</xdr:rowOff>
    </xdr:from>
    <xdr:to>
      <xdr:col>50</xdr:col>
      <xdr:colOff>165100</xdr:colOff>
      <xdr:row>74</xdr:row>
      <xdr:rowOff>58964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64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50091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7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53701</xdr:rowOff>
    </xdr:from>
    <xdr:to>
      <xdr:col>45</xdr:col>
      <xdr:colOff>177800</xdr:colOff>
      <xdr:row>74</xdr:row>
      <xdr:rowOff>56673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2226651"/>
          <a:ext cx="889000" cy="5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100878</xdr:rowOff>
    </xdr:from>
    <xdr:to>
      <xdr:col>46</xdr:col>
      <xdr:colOff>38100</xdr:colOff>
      <xdr:row>74</xdr:row>
      <xdr:rowOff>31028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61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47555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3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53701</xdr:rowOff>
    </xdr:from>
    <xdr:to>
      <xdr:col>41</xdr:col>
      <xdr:colOff>50800</xdr:colOff>
      <xdr:row>74</xdr:row>
      <xdr:rowOff>165257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2226651"/>
          <a:ext cx="889000" cy="62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141250</xdr:rowOff>
    </xdr:from>
    <xdr:to>
      <xdr:col>41</xdr:col>
      <xdr:colOff>101600</xdr:colOff>
      <xdr:row>74</xdr:row>
      <xdr:rowOff>71400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65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62527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74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156338</xdr:rowOff>
    </xdr:from>
    <xdr:to>
      <xdr:col>36</xdr:col>
      <xdr:colOff>165100</xdr:colOff>
      <xdr:row>76</xdr:row>
      <xdr:rowOff>86488</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0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77615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1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32939</xdr:rowOff>
    </xdr:from>
    <xdr:to>
      <xdr:col>55</xdr:col>
      <xdr:colOff>50800</xdr:colOff>
      <xdr:row>73</xdr:row>
      <xdr:rowOff>134539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54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119316</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46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11039</xdr:rowOff>
    </xdr:from>
    <xdr:to>
      <xdr:col>50</xdr:col>
      <xdr:colOff>165100</xdr:colOff>
      <xdr:row>73</xdr:row>
      <xdr:rowOff>112639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5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129166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3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5873</xdr:rowOff>
    </xdr:from>
    <xdr:to>
      <xdr:col>46</xdr:col>
      <xdr:colOff>38100</xdr:colOff>
      <xdr:row>74</xdr:row>
      <xdr:rowOff>107473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6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98600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78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2901</xdr:rowOff>
    </xdr:from>
    <xdr:to>
      <xdr:col>41</xdr:col>
      <xdr:colOff>101600</xdr:colOff>
      <xdr:row>71</xdr:row>
      <xdr:rowOff>104501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17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121028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195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114457</xdr:rowOff>
    </xdr:from>
    <xdr:to>
      <xdr:col>36</xdr:col>
      <xdr:colOff>165100</xdr:colOff>
      <xdr:row>75</xdr:row>
      <xdr:rowOff>44607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2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61134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257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157226</xdr:rowOff>
    </xdr:from>
    <xdr:to>
      <xdr:col>54</xdr:col>
      <xdr:colOff>189865</xdr:colOff>
      <xdr:row>97</xdr:row>
      <xdr:rowOff>25972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59176"/>
          <a:ext cx="1270" cy="897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29799</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6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25972</xdr:rowOff>
    </xdr:from>
    <xdr:to>
      <xdr:col>55</xdr:col>
      <xdr:colOff>88900</xdr:colOff>
      <xdr:row>97</xdr:row>
      <xdr:rowOff>25972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6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103903</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53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157226</xdr:rowOff>
    </xdr:from>
    <xdr:to>
      <xdr:col>55</xdr:col>
      <xdr:colOff>88900</xdr:colOff>
      <xdr:row>91</xdr:row>
      <xdr:rowOff>157226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5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6617</xdr:rowOff>
    </xdr:from>
    <xdr:to>
      <xdr:col>55</xdr:col>
      <xdr:colOff>0</xdr:colOff>
      <xdr:row>98</xdr:row>
      <xdr:rowOff>23609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637267"/>
          <a:ext cx="838200" cy="18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167746</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12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144869</xdr:rowOff>
    </xdr:from>
    <xdr:to>
      <xdr:col>55</xdr:col>
      <xdr:colOff>50800</xdr:colOff>
      <xdr:row>95</xdr:row>
      <xdr:rowOff>75019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2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136156</xdr:rowOff>
    </xdr:from>
    <xdr:to>
      <xdr:col>50</xdr:col>
      <xdr:colOff>114300</xdr:colOff>
      <xdr:row>98</xdr:row>
      <xdr:rowOff>23609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595356"/>
          <a:ext cx="889000" cy="2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157480</xdr:rowOff>
    </xdr:from>
    <xdr:to>
      <xdr:col>50</xdr:col>
      <xdr:colOff>165100</xdr:colOff>
      <xdr:row>95</xdr:row>
      <xdr:rowOff>87630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104157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4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170295</xdr:rowOff>
    </xdr:from>
    <xdr:to>
      <xdr:col>45</xdr:col>
      <xdr:colOff>177800</xdr:colOff>
      <xdr:row>96</xdr:row>
      <xdr:rowOff>136156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286595"/>
          <a:ext cx="889000" cy="30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133744</xdr:rowOff>
    </xdr:from>
    <xdr:to>
      <xdr:col>46</xdr:col>
      <xdr:colOff>38100</xdr:colOff>
      <xdr:row>95</xdr:row>
      <xdr:rowOff>63894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80421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0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170295</xdr:rowOff>
    </xdr:from>
    <xdr:to>
      <xdr:col>41</xdr:col>
      <xdr:colOff>50800</xdr:colOff>
      <xdr:row>95</xdr:row>
      <xdr:rowOff>59652</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286595"/>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119495</xdr:rowOff>
    </xdr:from>
    <xdr:to>
      <xdr:col>41</xdr:col>
      <xdr:colOff>101600</xdr:colOff>
      <xdr:row>94</xdr:row>
      <xdr:rowOff>49645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06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66172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583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169063</xdr:rowOff>
    </xdr:from>
    <xdr:to>
      <xdr:col>36</xdr:col>
      <xdr:colOff>165100</xdr:colOff>
      <xdr:row>94</xdr:row>
      <xdr:rowOff>99213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11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115740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588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127267</xdr:rowOff>
    </xdr:from>
    <xdr:to>
      <xdr:col>55</xdr:col>
      <xdr:colOff>50800</xdr:colOff>
      <xdr:row>97</xdr:row>
      <xdr:rowOff>57417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5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42194</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50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144259</xdr:rowOff>
    </xdr:from>
    <xdr:to>
      <xdr:col>50</xdr:col>
      <xdr:colOff>165100</xdr:colOff>
      <xdr:row>98</xdr:row>
      <xdr:rowOff>74409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65536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6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85356</xdr:rowOff>
    </xdr:from>
    <xdr:to>
      <xdr:col>46</xdr:col>
      <xdr:colOff>38100</xdr:colOff>
      <xdr:row>97</xdr:row>
      <xdr:rowOff>15506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5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6633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119495</xdr:rowOff>
    </xdr:from>
    <xdr:to>
      <xdr:col>41</xdr:col>
      <xdr:colOff>101600</xdr:colOff>
      <xdr:row>95</xdr:row>
      <xdr:rowOff>49645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2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40772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32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8852</xdr:rowOff>
    </xdr:from>
    <xdr:to>
      <xdr:col>36</xdr:col>
      <xdr:colOff>165100</xdr:colOff>
      <xdr:row>95</xdr:row>
      <xdr:rowOff>110452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2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101579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3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62205</xdr:rowOff>
    </xdr:from>
    <xdr:to>
      <xdr:col>85</xdr:col>
      <xdr:colOff>126364</xdr:colOff>
      <xdr:row>39</xdr:row>
      <xdr:rowOff>51156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77155"/>
          <a:ext cx="1269" cy="136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54983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4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51156</xdr:rowOff>
    </xdr:from>
    <xdr:to>
      <xdr:col>86</xdr:col>
      <xdr:colOff>25400</xdr:colOff>
      <xdr:row>39</xdr:row>
      <xdr:rowOff>51156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3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8882</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5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62205</xdr:rowOff>
    </xdr:from>
    <xdr:to>
      <xdr:col>86</xdr:col>
      <xdr:colOff>25400</xdr:colOff>
      <xdr:row>31</xdr:row>
      <xdr:rowOff>62205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7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60452</xdr:rowOff>
    </xdr:from>
    <xdr:to>
      <xdr:col>85</xdr:col>
      <xdr:colOff>127000</xdr:colOff>
      <xdr:row>38</xdr:row>
      <xdr:rowOff>25171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04102"/>
          <a:ext cx="838200" cy="1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29786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0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6909</xdr:rowOff>
    </xdr:from>
    <xdr:to>
      <xdr:col>85</xdr:col>
      <xdr:colOff>177800</xdr:colOff>
      <xdr:row>36</xdr:row>
      <xdr:rowOff>108509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7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24714</xdr:rowOff>
    </xdr:from>
    <xdr:to>
      <xdr:col>81</xdr:col>
      <xdr:colOff>50800</xdr:colOff>
      <xdr:row>38</xdr:row>
      <xdr:rowOff>25171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398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90500</xdr:rowOff>
    </xdr:from>
    <xdr:to>
      <xdr:col>81</xdr:col>
      <xdr:colOff>101600</xdr:colOff>
      <xdr:row>38</xdr:row>
      <xdr:rowOff>20650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4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37177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0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48946</xdr:rowOff>
    </xdr:from>
    <xdr:to>
      <xdr:col>76</xdr:col>
      <xdr:colOff>114300</xdr:colOff>
      <xdr:row>38</xdr:row>
      <xdr:rowOff>24714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049696"/>
          <a:ext cx="889000" cy="49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36094</xdr:rowOff>
    </xdr:from>
    <xdr:to>
      <xdr:col>76</xdr:col>
      <xdr:colOff>165100</xdr:colOff>
      <xdr:row>37</xdr:row>
      <xdr:rowOff>137694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154221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48946</xdr:rowOff>
    </xdr:from>
    <xdr:to>
      <xdr:col>71</xdr:col>
      <xdr:colOff>177800</xdr:colOff>
      <xdr:row>37</xdr:row>
      <xdr:rowOff>61138</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049696"/>
          <a:ext cx="889000" cy="3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27178</xdr:rowOff>
    </xdr:from>
    <xdr:to>
      <xdr:col>72</xdr:col>
      <xdr:colOff>38100</xdr:colOff>
      <xdr:row>35</xdr:row>
      <xdr:rowOff>128778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02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119905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2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90424</xdr:rowOff>
    </xdr:from>
    <xdr:to>
      <xdr:col>67</xdr:col>
      <xdr:colOff>101600</xdr:colOff>
      <xdr:row>37</xdr:row>
      <xdr:rowOff>20574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37101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0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9652</xdr:rowOff>
    </xdr:from>
    <xdr:to>
      <xdr:col>85</xdr:col>
      <xdr:colOff>177800</xdr:colOff>
      <xdr:row>37</xdr:row>
      <xdr:rowOff>111252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159529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145821</xdr:rowOff>
    </xdr:from>
    <xdr:to>
      <xdr:col>81</xdr:col>
      <xdr:colOff>101600</xdr:colOff>
      <xdr:row>38</xdr:row>
      <xdr:rowOff>75971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67098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145364</xdr:rowOff>
    </xdr:from>
    <xdr:to>
      <xdr:col>76</xdr:col>
      <xdr:colOff>165100</xdr:colOff>
      <xdr:row>38</xdr:row>
      <xdr:rowOff>75515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89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66641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58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169596</xdr:rowOff>
    </xdr:from>
    <xdr:to>
      <xdr:col>72</xdr:col>
      <xdr:colOff>38100</xdr:colOff>
      <xdr:row>35</xdr:row>
      <xdr:rowOff>99746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99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116273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7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10338</xdr:rowOff>
    </xdr:from>
    <xdr:to>
      <xdr:col>67</xdr:col>
      <xdr:colOff>101600</xdr:colOff>
      <xdr:row>37</xdr:row>
      <xdr:rowOff>111938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103065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150151</xdr:rowOff>
    </xdr:from>
    <xdr:to>
      <xdr:col>85</xdr:col>
      <xdr:colOff>126364</xdr:colOff>
      <xdr:row>58</xdr:row>
      <xdr:rowOff>48097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551201"/>
          <a:ext cx="1269" cy="144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51924</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9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48097</xdr:rowOff>
    </xdr:from>
    <xdr:to>
      <xdr:col>86</xdr:col>
      <xdr:colOff>25400</xdr:colOff>
      <xdr:row>58</xdr:row>
      <xdr:rowOff>48097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992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96828</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150151</xdr:rowOff>
    </xdr:from>
    <xdr:to>
      <xdr:col>86</xdr:col>
      <xdr:colOff>25400</xdr:colOff>
      <xdr:row>49</xdr:row>
      <xdr:rowOff>150151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55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163475</xdr:rowOff>
    </xdr:from>
    <xdr:to>
      <xdr:col>85</xdr:col>
      <xdr:colOff>127000</xdr:colOff>
      <xdr:row>56</xdr:row>
      <xdr:rowOff>61355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593225"/>
          <a:ext cx="838200" cy="6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12528</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1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34101</xdr:rowOff>
    </xdr:from>
    <xdr:to>
      <xdr:col>85</xdr:col>
      <xdr:colOff>177800</xdr:colOff>
      <xdr:row>56</xdr:row>
      <xdr:rowOff>135701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6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163475</xdr:rowOff>
    </xdr:from>
    <xdr:to>
      <xdr:col>81</xdr:col>
      <xdr:colOff>50800</xdr:colOff>
      <xdr:row>56</xdr:row>
      <xdr:rowOff>49240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593225"/>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18459</xdr:rowOff>
    </xdr:from>
    <xdr:to>
      <xdr:col>81</xdr:col>
      <xdr:colOff>101600</xdr:colOff>
      <xdr:row>57</xdr:row>
      <xdr:rowOff>120059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79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111186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8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3324</xdr:rowOff>
    </xdr:from>
    <xdr:to>
      <xdr:col>76</xdr:col>
      <xdr:colOff>114300</xdr:colOff>
      <xdr:row>56</xdr:row>
      <xdr:rowOff>49240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8918724"/>
          <a:ext cx="889000" cy="73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163979</xdr:rowOff>
    </xdr:from>
    <xdr:to>
      <xdr:col>76</xdr:col>
      <xdr:colOff>165100</xdr:colOff>
      <xdr:row>57</xdr:row>
      <xdr:rowOff>94129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76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85256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3324</xdr:rowOff>
    </xdr:from>
    <xdr:to>
      <xdr:col>71</xdr:col>
      <xdr:colOff>177800</xdr:colOff>
      <xdr:row>54</xdr:row>
      <xdr:rowOff>20403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8918724"/>
          <a:ext cx="889000" cy="35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90631</xdr:rowOff>
    </xdr:from>
    <xdr:to>
      <xdr:col>72</xdr:col>
      <xdr:colOff>38100</xdr:colOff>
      <xdr:row>55</xdr:row>
      <xdr:rowOff>20781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34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11908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44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91121</xdr:rowOff>
    </xdr:from>
    <xdr:to>
      <xdr:col>67</xdr:col>
      <xdr:colOff>101600</xdr:colOff>
      <xdr:row>55</xdr:row>
      <xdr:rowOff>21271</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3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12398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4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10555</xdr:rowOff>
    </xdr:from>
    <xdr:to>
      <xdr:col>85</xdr:col>
      <xdr:colOff>177800</xdr:colOff>
      <xdr:row>56</xdr:row>
      <xdr:rowOff>112155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61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33432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46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112675</xdr:rowOff>
    </xdr:from>
    <xdr:to>
      <xdr:col>81</xdr:col>
      <xdr:colOff>101600</xdr:colOff>
      <xdr:row>56</xdr:row>
      <xdr:rowOff>42825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54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59352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3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169890</xdr:rowOff>
    </xdr:from>
    <xdr:to>
      <xdr:col>76</xdr:col>
      <xdr:colOff>165100</xdr:colOff>
      <xdr:row>56</xdr:row>
      <xdr:rowOff>100040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59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116567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123974</xdr:rowOff>
    </xdr:from>
    <xdr:to>
      <xdr:col>72</xdr:col>
      <xdr:colOff>38100</xdr:colOff>
      <xdr:row>52</xdr:row>
      <xdr:rowOff>54124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88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70651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864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141053</xdr:rowOff>
    </xdr:from>
    <xdr:to>
      <xdr:col>67</xdr:col>
      <xdr:colOff>101600</xdr:colOff>
      <xdr:row>54</xdr:row>
      <xdr:rowOff>71203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2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87730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00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83693</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085193"/>
          <a:ext cx="1269" cy="15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30370</xdr:rowOff>
    </xdr:from>
    <xdr:ext cx="469744"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8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83693</xdr:rowOff>
    </xdr:from>
    <xdr:to>
      <xdr:col>86</xdr:col>
      <xdr:colOff>25400</xdr:colOff>
      <xdr:row>70</xdr:row>
      <xdr:rowOff>83693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08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116269</xdr:rowOff>
    </xdr:from>
    <xdr:to>
      <xdr:col>85</xdr:col>
      <xdr:colOff>127000</xdr:colOff>
      <xdr:row>78</xdr:row>
      <xdr:rowOff>165799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489369"/>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5669</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286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154242</xdr:rowOff>
    </xdr:from>
    <xdr:to>
      <xdr:col>85</xdr:col>
      <xdr:colOff>177800</xdr:colOff>
      <xdr:row>76</xdr:row>
      <xdr:rowOff>84392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0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100648</xdr:rowOff>
    </xdr:from>
    <xdr:to>
      <xdr:col>81</xdr:col>
      <xdr:colOff>50800</xdr:colOff>
      <xdr:row>78</xdr:row>
      <xdr:rowOff>165799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130848"/>
          <a:ext cx="889000" cy="40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33846</xdr:rowOff>
    </xdr:from>
    <xdr:to>
      <xdr:col>81</xdr:col>
      <xdr:colOff>101600</xdr:colOff>
      <xdr:row>76</xdr:row>
      <xdr:rowOff>135446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06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151972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28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20638</xdr:rowOff>
    </xdr:from>
    <xdr:to>
      <xdr:col>76</xdr:col>
      <xdr:colOff>114300</xdr:colOff>
      <xdr:row>76</xdr:row>
      <xdr:rowOff>100648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2365038"/>
          <a:ext cx="889000" cy="7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69850</xdr:rowOff>
    </xdr:from>
    <xdr:to>
      <xdr:col>76</xdr:col>
      <xdr:colOff>165100</xdr:colOff>
      <xdr:row>78</xdr:row>
      <xdr:rowOff>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162577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20638</xdr:rowOff>
    </xdr:from>
    <xdr:to>
      <xdr:col>71</xdr:col>
      <xdr:colOff>177800</xdr:colOff>
      <xdr:row>73</xdr:row>
      <xdr:rowOff>106934</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2365038"/>
          <a:ext cx="889000" cy="25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154813</xdr:rowOff>
    </xdr:from>
    <xdr:to>
      <xdr:col>72</xdr:col>
      <xdr:colOff>38100</xdr:colOff>
      <xdr:row>72</xdr:row>
      <xdr:rowOff>84963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232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76090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242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165100</xdr:rowOff>
    </xdr:from>
    <xdr:to>
      <xdr:col>67</xdr:col>
      <xdr:colOff>101600</xdr:colOff>
      <xdr:row>75</xdr:row>
      <xdr:rowOff>95250</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86377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294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65469</xdr:rowOff>
    </xdr:from>
    <xdr:to>
      <xdr:col>85</xdr:col>
      <xdr:colOff>177800</xdr:colOff>
      <xdr:row>78</xdr:row>
      <xdr:rowOff>167069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151846</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35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114999</xdr:rowOff>
    </xdr:from>
    <xdr:to>
      <xdr:col>81</xdr:col>
      <xdr:colOff>101600</xdr:colOff>
      <xdr:row>79</xdr:row>
      <xdr:rowOff>45149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8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36276</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580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49848</xdr:rowOff>
    </xdr:from>
    <xdr:to>
      <xdr:col>76</xdr:col>
      <xdr:colOff>165100</xdr:colOff>
      <xdr:row>76</xdr:row>
      <xdr:rowOff>151448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0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167974</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285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141288</xdr:rowOff>
    </xdr:from>
    <xdr:to>
      <xdr:col>72</xdr:col>
      <xdr:colOff>38100</xdr:colOff>
      <xdr:row>72</xdr:row>
      <xdr:rowOff>71438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231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87965</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208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56134</xdr:rowOff>
    </xdr:from>
    <xdr:to>
      <xdr:col>67</xdr:col>
      <xdr:colOff>101600</xdr:colOff>
      <xdr:row>73</xdr:row>
      <xdr:rowOff>157734</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25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2811</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234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62357</xdr:rowOff>
    </xdr:from>
    <xdr:to>
      <xdr:col>85</xdr:col>
      <xdr:colOff>126364</xdr:colOff>
      <xdr:row>98</xdr:row>
      <xdr:rowOff>128690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664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132517</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128690</xdr:rowOff>
    </xdr:from>
    <xdr:to>
      <xdr:col>86</xdr:col>
      <xdr:colOff>25400</xdr:colOff>
      <xdr:row>98</xdr:row>
      <xdr:rowOff>128690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3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9034</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43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62357</xdr:rowOff>
    </xdr:from>
    <xdr:to>
      <xdr:col>86</xdr:col>
      <xdr:colOff>25400</xdr:colOff>
      <xdr:row>91</xdr:row>
      <xdr:rowOff>62357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66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64415</xdr:rowOff>
    </xdr:from>
    <xdr:to>
      <xdr:col>85</xdr:col>
      <xdr:colOff>127000</xdr:colOff>
      <xdr:row>94</xdr:row>
      <xdr:rowOff>141605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6180715"/>
          <a:ext cx="83820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89527</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569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66650</xdr:rowOff>
    </xdr:from>
    <xdr:to>
      <xdr:col>85</xdr:col>
      <xdr:colOff>177800</xdr:colOff>
      <xdr:row>92</xdr:row>
      <xdr:rowOff>168250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584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64415</xdr:rowOff>
    </xdr:from>
    <xdr:to>
      <xdr:col>81</xdr:col>
      <xdr:colOff>50800</xdr:colOff>
      <xdr:row>94</xdr:row>
      <xdr:rowOff>67653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180715"/>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966</xdr:rowOff>
    </xdr:from>
    <xdr:to>
      <xdr:col>81</xdr:col>
      <xdr:colOff>101600</xdr:colOff>
      <xdr:row>94</xdr:row>
      <xdr:rowOff>102566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11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119093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58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67653</xdr:rowOff>
    </xdr:from>
    <xdr:to>
      <xdr:col>76</xdr:col>
      <xdr:colOff>114300</xdr:colOff>
      <xdr:row>95</xdr:row>
      <xdr:rowOff>4787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183953"/>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49391</xdr:rowOff>
    </xdr:from>
    <xdr:to>
      <xdr:col>76</xdr:col>
      <xdr:colOff>165100</xdr:colOff>
      <xdr:row>94</xdr:row>
      <xdr:rowOff>150991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142118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2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165303</xdr:rowOff>
    </xdr:from>
    <xdr:to>
      <xdr:col>71</xdr:col>
      <xdr:colOff>177800</xdr:colOff>
      <xdr:row>95</xdr:row>
      <xdr:rowOff>4787</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28160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155536</xdr:rowOff>
    </xdr:from>
    <xdr:to>
      <xdr:col>72</xdr:col>
      <xdr:colOff>38100</xdr:colOff>
      <xdr:row>96</xdr:row>
      <xdr:rowOff>85686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76813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23749</xdr:rowOff>
    </xdr:from>
    <xdr:to>
      <xdr:col>67</xdr:col>
      <xdr:colOff>101600</xdr:colOff>
      <xdr:row>96</xdr:row>
      <xdr:rowOff>125349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4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116476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90805</xdr:rowOff>
    </xdr:from>
    <xdr:to>
      <xdr:col>85</xdr:col>
      <xdr:colOff>177800</xdr:colOff>
      <xdr:row>95</xdr:row>
      <xdr:rowOff>20955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2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69232</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18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13615</xdr:rowOff>
    </xdr:from>
    <xdr:to>
      <xdr:col>81</xdr:col>
      <xdr:colOff>101600</xdr:colOff>
      <xdr:row>94</xdr:row>
      <xdr:rowOff>115215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1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106342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22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16853</xdr:rowOff>
    </xdr:from>
    <xdr:to>
      <xdr:col>76</xdr:col>
      <xdr:colOff>165100</xdr:colOff>
      <xdr:row>94</xdr:row>
      <xdr:rowOff>118453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13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134980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90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125437</xdr:rowOff>
    </xdr:from>
    <xdr:to>
      <xdr:col>72</xdr:col>
      <xdr:colOff>38100</xdr:colOff>
      <xdr:row>95</xdr:row>
      <xdr:rowOff>55587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2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72114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0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114503</xdr:rowOff>
    </xdr:from>
    <xdr:to>
      <xdr:col>67</xdr:col>
      <xdr:colOff>101600</xdr:colOff>
      <xdr:row>95</xdr:row>
      <xdr:rowOff>44653</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2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61180</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0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116840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431790"/>
          <a:ext cx="1269"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63517</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116840</xdr:rowOff>
    </xdr:from>
    <xdr:to>
      <xdr:col>116</xdr:col>
      <xdr:colOff>152400</xdr:colOff>
      <xdr:row>31</xdr:row>
      <xdr:rowOff>116840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138447</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3106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115570</xdr:rowOff>
    </xdr:from>
    <xdr:to>
      <xdr:col>116</xdr:col>
      <xdr:colOff>114300</xdr:colOff>
      <xdr:row>38</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165117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20337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363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24130</xdr:rowOff>
    </xdr:from>
    <xdr:to>
      <xdr:col>102</xdr:col>
      <xdr:colOff>165100</xdr:colOff>
      <xdr:row>38</xdr:row>
      <xdr:rowOff>125730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142257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39370</xdr:rowOff>
    </xdr:from>
    <xdr:to>
      <xdr:col>98</xdr:col>
      <xdr:colOff>38100</xdr:colOff>
      <xdr:row>38</xdr:row>
      <xdr:rowOff>140970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157497</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21,321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489,232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増額の主な要因としては、国の地方創生臨時交付金による住民税非課税世帯に対する給付金の給付事業などにより民生費が前年度比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10,927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185,145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円となったこと、</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道路の補修工事</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が前年度比</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4,946</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29,993</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円となったことなどが挙げられる。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において減額となったのは、衛生費、労働費、商工費、教育費、公債費であるが、新型コロナウイルスワクチン接種事業の終了などを要因として大きな減額となった衛生費以外の項目では微減であった。　</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年度は、歳出が増加し、国庫支出金の減少などにより歳入が減少したため、実質収支額が前年度と比べて約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億円減、標準財政規模に占める割合は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7.95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7.84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％となり、実質単年度収支は標準財政規模に占める割合で</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7.49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5.22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％となった。財政調整基金残高は、取崩しを行うことなく積立てたため、前年度比で増加している。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年度においても、全ての会計で黒字となっており、今後も歳入歳出予算の適切な執行に努め、一層の財政健全化を図っていく。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一般会計においては</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、歳入が前年度に比べ減少し、歳出が増加したため、黒字額が減少した。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介護保険特別会計においては、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歳入は増加したが、保険給付費の増加による歳出の増加が上回ったため、黒字額が減少した。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べ、実質公債費比率の分子のうち、プラス項目の「元利償還金」が減少したが、マイナス項目である「元利償還金、準元利償還金に係る基準財政需要額算入額」も減少したため、トータルで分子の数値は増加となった。分母項目は、標準的な一般財源の大きさを示す「標準財政規模」は微増だったものの、マイナス項目である「元利償還金、準元利償還金に係る基準財政需要額算入額」が減少したため、トータルで分母の数値も増加となった。今後も引き続き、地方債発行の抑制を図り、実質公債費比率の改善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満期一括償還地方債償還の財源として減債基金への積立は行っていない。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負担比率の分子のうち「地方債の現在高」及び「特別会計の地方債の償還に充てる一般会計負担見込額」が減少したため、プラス項目の将来負担額は減少した。マイナス項目の「地方債残高に係る基準財政需要額見込額」等が減少したが、プラス項目の将来負担額の減少額の方が大きかったため、トータルで分子の数値は減少した。　　　　　</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分母項目は、プラス項目である「標準財政規模」が微増、マイナス項目である「元利償還金、準元利償還金に係る基準財政需要額算入額」は減少したため、分母の数値は増加した。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分子が減少し、分母が増加したため、比率は前年度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％の大幅な下降となった。</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栃木県大田原市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財政調整基金については、決算余剰金の一部</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を積み立てたため増加した。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減債基金については、基準財政需要額に算入された臨時財政対策債償還基金費相当分を積立てたため、前年度から基金残高が増加した。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その他特定目的基金については、後年度の財政需要のため、</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公共施設整備等基金に</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積立てを行ったことにより増加している。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社会保障費の増加や公共施設の老朽化対策など経常経費の増大により財源不足が見込まれ、財政調整基金や各特定目的基金の取崩しにより対応せざるを得ない状況が今後予想されるが、事務事業や補助金等の見直しなどにより財源不足を圧縮し、可能な限り収支均衡を図ることで財政調整基金及び特定目的基金からの取崩しを抑制し残高を維持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積立額が多い上位５つの基金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・公共施設整備等基金　・・・公共施設の整備等に要する経費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・スクラム基金　　　　・・・高齢者等の保健福祉の増進と地域福祉の向上に資する事業に要する経費</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・森林環境譲与税基金　・・・木材利用の普及啓発、林業の担い手確保及び森林の環境整備に要する経費</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・奨学基金　　　　　　・・・奨学資金の貸与に関する事務の円滑かつ効率的な実施に要する経費</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・スポーツ文化振興基金・・・市民スポーツ及び文化の振興に資する事業に要する経費</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その他特定目的基金残高は、公共施設の老朽化対策など、後年度の財政需要に備えるため、公共施設整備等基金に積立てを行ったため増加した。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スポーツ文化振興基金については、マラソン大会等のスポーツイベントの経費として取崩しを行った。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その他の特定目的金について、設置目的に関連した事業の実施に係る財源として取崩しを行うことが見込まれるが、収支の状況等に応じ積立てを行い、基金残高の維持に努めていく。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取り崩しを行うことなく、決算余剰金の一部（</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億円）を積立てたため、前年度から基金残高が増加した。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事務事業や補助金等の見直しなどにより財源不足を圧縮し、可能な限り収支均衡を図ることで財政調整基金の取り崩しをできる限り行わないことを目標にし財政調整機能の維持に努める。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基準財政需要額に算入された臨時財政対策債償還基金費相当分を積立てたため、前年度から基金残高が増加した。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債費については、緩やかに減少していく見込みであり、償還等の財源として減債基金の積立てを行う財政計画は無いが、将来的に大規模な事業を実施することになった場合などを想定し市債の適正な管理を行うことができるよう、収支の状況等を見ながら積立てを検討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68,873
67,621
354.36
35,317,540
33,694,873
1,509,735
19,257,621
25,455,249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有形固定資産減価償却率は、全体としては平均を下回って推移しているが、更新を行った比較的新しい施設と老朽化が進んでいる施設の両極端となっていることから、公共施設等総合管理計画及び個別施設計画に基づき、適正な管理や更新、統廃合等を引き続き進めていくことが重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84709</xdr:rowOff>
    </xdr:from>
    <xdr:to>
      <xdr:col>23</xdr:col>
      <xdr:colOff>85090</xdr:colOff>
      <xdr:row>34</xdr:row>
      <xdr:rowOff>113919</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656834"/>
          <a:ext cx="1270" cy="105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71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31386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432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84709</xdr:rowOff>
    </xdr:from>
    <xdr:to>
      <xdr:col>23</xdr:col>
      <xdr:colOff>174625</xdr:colOff>
      <xdr:row>28</xdr:row>
      <xdr:rowOff>84709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6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73550</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633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95123</xdr:rowOff>
    </xdr:from>
    <xdr:to>
      <xdr:col>23</xdr:col>
      <xdr:colOff>136525</xdr:colOff>
      <xdr:row>33</xdr:row>
      <xdr:rowOff>25273</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635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99441</xdr:rowOff>
    </xdr:from>
    <xdr:to>
      <xdr:col>19</xdr:col>
      <xdr:colOff>187325</xdr:colOff>
      <xdr:row>33</xdr:row>
      <xdr:rowOff>29591</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63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38989</xdr:rowOff>
    </xdr:from>
    <xdr:to>
      <xdr:col>15</xdr:col>
      <xdr:colOff>187325</xdr:colOff>
      <xdr:row>32</xdr:row>
      <xdr:rowOff>140589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42037</xdr:rowOff>
    </xdr:from>
    <xdr:to>
      <xdr:col>7</xdr:col>
      <xdr:colOff>187325</xdr:colOff>
      <xdr:row>31</xdr:row>
      <xdr:rowOff>143637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33909</xdr:rowOff>
    </xdr:from>
    <xdr:to>
      <xdr:col>23</xdr:col>
      <xdr:colOff>136525</xdr:colOff>
      <xdr:row>28</xdr:row>
      <xdr:rowOff>135509</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6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158386</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55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123317</xdr:rowOff>
    </xdr:from>
    <xdr:to>
      <xdr:col>19</xdr:col>
      <xdr:colOff>187325</xdr:colOff>
      <xdr:row>28</xdr:row>
      <xdr:rowOff>53467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5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2667</xdr:rowOff>
    </xdr:from>
    <xdr:to>
      <xdr:col>23</xdr:col>
      <xdr:colOff>85725</xdr:colOff>
      <xdr:row>28</xdr:row>
      <xdr:rowOff>84709</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574792"/>
          <a:ext cx="711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84455</xdr:rowOff>
    </xdr:from>
    <xdr:to>
      <xdr:col>15</xdr:col>
      <xdr:colOff>187325</xdr:colOff>
      <xdr:row>28</xdr:row>
      <xdr:rowOff>14605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135255</xdr:rowOff>
    </xdr:from>
    <xdr:to>
      <xdr:col>19</xdr:col>
      <xdr:colOff>136525</xdr:colOff>
      <xdr:row>28</xdr:row>
      <xdr:rowOff>2667</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53593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22733</xdr:rowOff>
    </xdr:from>
    <xdr:to>
      <xdr:col>11</xdr:col>
      <xdr:colOff>187325</xdr:colOff>
      <xdr:row>26</xdr:row>
      <xdr:rowOff>124333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25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73533</xdr:rowOff>
    </xdr:from>
    <xdr:to>
      <xdr:col>15</xdr:col>
      <xdr:colOff>136525</xdr:colOff>
      <xdr:row>27</xdr:row>
      <xdr:rowOff>135255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302758"/>
          <a:ext cx="762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1143</xdr:rowOff>
    </xdr:from>
    <xdr:to>
      <xdr:col>7</xdr:col>
      <xdr:colOff>187325</xdr:colOff>
      <xdr:row>26</xdr:row>
      <xdr:rowOff>102743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2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51943</xdr:rowOff>
    </xdr:from>
    <xdr:to>
      <xdr:col>11</xdr:col>
      <xdr:colOff>136525</xdr:colOff>
      <xdr:row>26</xdr:row>
      <xdr:rowOff>73533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528116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33</xdr:row>
      <xdr:rowOff>20718</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6450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131716</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38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134764</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622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69994</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31132</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140860</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02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119270</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005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将来負担額は減少しているものの、分母（経常一般財源（歳入）等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経常経費充当財源等）も減少したことから、昨年度と比べて微増となった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施設整備等の際は、債務償還比率を低くしていけるよう、計画的な事業の実施等、債務残高の減少に努める。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D00-00007F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149678</xdr:rowOff>
    </xdr:from>
    <xdr:to>
      <xdr:col>76</xdr:col>
      <xdr:colOff>21589</xdr:colOff>
      <xdr:row>34</xdr:row>
      <xdr:rowOff>51308</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flipV="1">
          <a:off x="14793595" y="5207453"/>
          <a:ext cx="1269" cy="144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55135</xdr:rowOff>
    </xdr:from>
    <xdr:ext cx="469744" cy="259045"/>
    <xdr:sp macro="" textlink="">
      <xdr:nvSpPr>
        <xdr:cNvPr id="129" name="債務償還比率最小値テキスト">
          <a:extLst>
            <a:ext uri="{FF2B5EF4-FFF2-40B4-BE49-F238E27FC236}">
              <a16:creationId xmlns:a16="http://schemas.microsoft.com/office/drawing/2014/main" id="{00000000-0008-0000-0D00-000081000000}"/>
            </a:ext>
          </a:extLst>
        </xdr:cNvPr>
        <xdr:cNvSpPr txBox="1"/>
      </xdr:nvSpPr>
      <xdr:spPr>
        <a:xfrm>
          <a:off x="14846300"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51308</xdr:rowOff>
    </xdr:from>
    <xdr:to>
      <xdr:col>76</xdr:col>
      <xdr:colOff>111125</xdr:colOff>
      <xdr:row>34</xdr:row>
      <xdr:rowOff>51308</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665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96355</xdr:rowOff>
    </xdr:from>
    <xdr:ext cx="469744" cy="259045"/>
    <xdr:sp macro="" textlink="">
      <xdr:nvSpPr>
        <xdr:cNvPr id="131" name="債務償還比率最大値テキスト">
          <a:extLst>
            <a:ext uri="{FF2B5EF4-FFF2-40B4-BE49-F238E27FC236}">
              <a16:creationId xmlns:a16="http://schemas.microsoft.com/office/drawing/2014/main" id="{00000000-0008-0000-0D00-000083000000}"/>
            </a:ext>
          </a:extLst>
        </xdr:cNvPr>
        <xdr:cNvSpPr txBox="1"/>
      </xdr:nvSpPr>
      <xdr:spPr>
        <a:xfrm>
          <a:off x="14846300" y="49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149678</xdr:rowOff>
    </xdr:from>
    <xdr:to>
      <xdr:col>76</xdr:col>
      <xdr:colOff>111125</xdr:colOff>
      <xdr:row>25</xdr:row>
      <xdr:rowOff>149678</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5207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158295</xdr:rowOff>
    </xdr:from>
    <xdr:ext cx="469744" cy="259045"/>
    <xdr:sp macro="" textlink="">
      <xdr:nvSpPr>
        <xdr:cNvPr id="133" name="債務償還比率平均値テキスト">
          <a:extLst>
            <a:ext uri="{FF2B5EF4-FFF2-40B4-BE49-F238E27FC236}">
              <a16:creationId xmlns:a16="http://schemas.microsoft.com/office/drawing/2014/main" id="{00000000-0008-0000-0D00-000085000000}"/>
            </a:ext>
          </a:extLst>
        </xdr:cNvPr>
        <xdr:cNvSpPr txBox="1"/>
      </xdr:nvSpPr>
      <xdr:spPr>
        <a:xfrm>
          <a:off x="14846300" y="607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8418</xdr:rowOff>
    </xdr:from>
    <xdr:to>
      <xdr:col>76</xdr:col>
      <xdr:colOff>73025</xdr:colOff>
      <xdr:row>31</xdr:row>
      <xdr:rowOff>110018</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744700" y="609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28085</xdr:rowOff>
    </xdr:from>
    <xdr:to>
      <xdr:col>72</xdr:col>
      <xdr:colOff>123825</xdr:colOff>
      <xdr:row>29</xdr:row>
      <xdr:rowOff>129685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033500" y="57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96556</xdr:rowOff>
    </xdr:from>
    <xdr:to>
      <xdr:col>68</xdr:col>
      <xdr:colOff>123825</xdr:colOff>
      <xdr:row>30</xdr:row>
      <xdr:rowOff>26706</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3271500" y="584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56225</xdr:rowOff>
    </xdr:from>
    <xdr:to>
      <xdr:col>64</xdr:col>
      <xdr:colOff>123825</xdr:colOff>
      <xdr:row>31</xdr:row>
      <xdr:rowOff>157825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2509500" y="614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22914</xdr:rowOff>
    </xdr:from>
    <xdr:to>
      <xdr:col>60</xdr:col>
      <xdr:colOff>123825</xdr:colOff>
      <xdr:row>31</xdr:row>
      <xdr:rowOff>124514</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747500" y="61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44740</xdr:rowOff>
    </xdr:from>
    <xdr:to>
      <xdr:col>76</xdr:col>
      <xdr:colOff>73025</xdr:colOff>
      <xdr:row>29</xdr:row>
      <xdr:rowOff>146340</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744700" y="57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67617</xdr:rowOff>
    </xdr:from>
    <xdr:ext cx="469744" cy="259045"/>
    <xdr:sp macro="" textlink="">
      <xdr:nvSpPr>
        <xdr:cNvPr id="145" name="債務償還比率該当値テキスト">
          <a:extLst>
            <a:ext uri="{FF2B5EF4-FFF2-40B4-BE49-F238E27FC236}">
              <a16:creationId xmlns:a16="http://schemas.microsoft.com/office/drawing/2014/main" id="{00000000-0008-0000-0D00-000091000000}"/>
            </a:ext>
          </a:extLst>
        </xdr:cNvPr>
        <xdr:cNvSpPr txBox="1"/>
      </xdr:nvSpPr>
      <xdr:spPr>
        <a:xfrm>
          <a:off x="14846300" y="563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40114</xdr:rowOff>
    </xdr:from>
    <xdr:to>
      <xdr:col>72</xdr:col>
      <xdr:colOff>123825</xdr:colOff>
      <xdr:row>29</xdr:row>
      <xdr:rowOff>141714</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033500" y="57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90914</xdr:rowOff>
    </xdr:from>
    <xdr:to>
      <xdr:col>76</xdr:col>
      <xdr:colOff>22225</xdr:colOff>
      <xdr:row>29</xdr:row>
      <xdr:rowOff>95540</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4084300" y="5834489"/>
          <a:ext cx="7112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141859</xdr:rowOff>
    </xdr:from>
    <xdr:to>
      <xdr:col>68</xdr:col>
      <xdr:colOff>123825</xdr:colOff>
      <xdr:row>29</xdr:row>
      <xdr:rowOff>72009</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3271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21209</xdr:rowOff>
    </xdr:from>
    <xdr:to>
      <xdr:col>72</xdr:col>
      <xdr:colOff>73025</xdr:colOff>
      <xdr:row>29</xdr:row>
      <xdr:rowOff>90914</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3322300" y="5764784"/>
          <a:ext cx="762000" cy="6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95159</xdr:rowOff>
    </xdr:from>
    <xdr:to>
      <xdr:col>64</xdr:col>
      <xdr:colOff>123825</xdr:colOff>
      <xdr:row>34</xdr:row>
      <xdr:rowOff>25309</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2509500" y="65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21209</xdr:rowOff>
    </xdr:from>
    <xdr:to>
      <xdr:col>68</xdr:col>
      <xdr:colOff>73025</xdr:colOff>
      <xdr:row>33</xdr:row>
      <xdr:rowOff>145959</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2560300" y="5764784"/>
          <a:ext cx="762000" cy="8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816</xdr:rowOff>
    </xdr:from>
    <xdr:to>
      <xdr:col>60</xdr:col>
      <xdr:colOff>123825</xdr:colOff>
      <xdr:row>34</xdr:row>
      <xdr:rowOff>102416</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1747500" y="66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145959</xdr:rowOff>
    </xdr:from>
    <xdr:to>
      <xdr:col>64</xdr:col>
      <xdr:colOff>73025</xdr:colOff>
      <xdr:row>34</xdr:row>
      <xdr:rowOff>51616</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flipV="1">
          <a:off x="11798300" y="6575334"/>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146212</xdr:rowOff>
    </xdr:from>
    <xdr:ext cx="469744" cy="259045"/>
    <xdr:sp macro="" textlink="">
      <xdr:nvSpPr>
        <xdr:cNvPr id="154" name="n_1aveValue債務償還比率">
          <a:extLst>
            <a:ext uri="{FF2B5EF4-FFF2-40B4-BE49-F238E27FC236}">
              <a16:creationId xmlns:a16="http://schemas.microsoft.com/office/drawing/2014/main" id="{00000000-0008-0000-0D00-00009A000000}"/>
            </a:ext>
          </a:extLst>
        </xdr:cNvPr>
        <xdr:cNvSpPr txBox="1"/>
      </xdr:nvSpPr>
      <xdr:spPr>
        <a:xfrm>
          <a:off x="13836727" y="554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17833</xdr:rowOff>
    </xdr:from>
    <xdr:ext cx="469744" cy="259045"/>
    <xdr:sp macro="" textlink="">
      <xdr:nvSpPr>
        <xdr:cNvPr id="155" name="n_2aveValue債務償還比率">
          <a:extLst>
            <a:ext uri="{FF2B5EF4-FFF2-40B4-BE49-F238E27FC236}">
              <a16:creationId xmlns:a16="http://schemas.microsoft.com/office/drawing/2014/main" id="{00000000-0008-0000-0D00-00009B000000}"/>
            </a:ext>
          </a:extLst>
        </xdr:cNvPr>
        <xdr:cNvSpPr txBox="1"/>
      </xdr:nvSpPr>
      <xdr:spPr>
        <a:xfrm>
          <a:off x="13087427" y="593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2902</xdr:rowOff>
    </xdr:from>
    <xdr:ext cx="469744" cy="259045"/>
    <xdr:sp macro="" textlink="">
      <xdr:nvSpPr>
        <xdr:cNvPr id="156" name="n_3aveValue債務償還比率">
          <a:extLst>
            <a:ext uri="{FF2B5EF4-FFF2-40B4-BE49-F238E27FC236}">
              <a16:creationId xmlns:a16="http://schemas.microsoft.com/office/drawing/2014/main" id="{00000000-0008-0000-0D00-00009C000000}"/>
            </a:ext>
          </a:extLst>
        </xdr:cNvPr>
        <xdr:cNvSpPr txBox="1"/>
      </xdr:nvSpPr>
      <xdr:spPr>
        <a:xfrm>
          <a:off x="12325427" y="591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141041</xdr:rowOff>
    </xdr:from>
    <xdr:ext cx="469744" cy="259045"/>
    <xdr:sp macro="" textlink="">
      <xdr:nvSpPr>
        <xdr:cNvPr id="157" name="n_4aveValue債務償還比率">
          <a:extLst>
            <a:ext uri="{FF2B5EF4-FFF2-40B4-BE49-F238E27FC236}">
              <a16:creationId xmlns:a16="http://schemas.microsoft.com/office/drawing/2014/main" id="{00000000-0008-0000-0D00-00009D000000}"/>
            </a:ext>
          </a:extLst>
        </xdr:cNvPr>
        <xdr:cNvSpPr txBox="1"/>
      </xdr:nvSpPr>
      <xdr:spPr>
        <a:xfrm>
          <a:off x="11563427" y="588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132841</xdr:rowOff>
    </xdr:from>
    <xdr:ext cx="469744" cy="259045"/>
    <xdr:sp macro="" textlink="">
      <xdr:nvSpPr>
        <xdr:cNvPr id="158" name="n_1mainValue債務償還比率">
          <a:extLst>
            <a:ext uri="{FF2B5EF4-FFF2-40B4-BE49-F238E27FC236}">
              <a16:creationId xmlns:a16="http://schemas.microsoft.com/office/drawing/2014/main" id="{00000000-0008-0000-0D00-00009E000000}"/>
            </a:ext>
          </a:extLst>
        </xdr:cNvPr>
        <xdr:cNvSpPr txBox="1"/>
      </xdr:nvSpPr>
      <xdr:spPr>
        <a:xfrm>
          <a:off x="13836727" y="587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88536</xdr:rowOff>
    </xdr:from>
    <xdr:ext cx="469744" cy="259045"/>
    <xdr:sp macro="" textlink="">
      <xdr:nvSpPr>
        <xdr:cNvPr id="159" name="n_2mainValue債務償還比率">
          <a:extLst>
            <a:ext uri="{FF2B5EF4-FFF2-40B4-BE49-F238E27FC236}">
              <a16:creationId xmlns:a16="http://schemas.microsoft.com/office/drawing/2014/main" id="{00000000-0008-0000-0D00-00009F000000}"/>
            </a:ext>
          </a:extLst>
        </xdr:cNvPr>
        <xdr:cNvSpPr txBox="1"/>
      </xdr:nvSpPr>
      <xdr:spPr>
        <a:xfrm>
          <a:off x="13087427" y="548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16436</xdr:rowOff>
    </xdr:from>
    <xdr:ext cx="469744" cy="259045"/>
    <xdr:sp macro="" textlink="">
      <xdr:nvSpPr>
        <xdr:cNvPr id="160" name="n_3mainValue債務償還比率">
          <a:extLst>
            <a:ext uri="{FF2B5EF4-FFF2-40B4-BE49-F238E27FC236}">
              <a16:creationId xmlns:a16="http://schemas.microsoft.com/office/drawing/2014/main" id="{00000000-0008-0000-0D00-0000A0000000}"/>
            </a:ext>
          </a:extLst>
        </xdr:cNvPr>
        <xdr:cNvSpPr txBox="1"/>
      </xdr:nvSpPr>
      <xdr:spPr>
        <a:xfrm>
          <a:off x="12325427"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93543</xdr:rowOff>
    </xdr:from>
    <xdr:ext cx="469744" cy="259045"/>
    <xdr:sp macro="" textlink="">
      <xdr:nvSpPr>
        <xdr:cNvPr id="161" name="n_4mainValue債務償還比率">
          <a:extLst>
            <a:ext uri="{FF2B5EF4-FFF2-40B4-BE49-F238E27FC236}">
              <a16:creationId xmlns:a16="http://schemas.microsoft.com/office/drawing/2014/main" id="{00000000-0008-0000-0D00-0000A1000000}"/>
            </a:ext>
          </a:extLst>
        </xdr:cNvPr>
        <xdr:cNvSpPr txBox="1"/>
      </xdr:nvSpPr>
      <xdr:spPr>
        <a:xfrm>
          <a:off x="11563427" y="669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68,873
67,621
354.36
35,317,540
33,694,873
1,509,735
19,257,621
25,455,249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23622</xdr:rowOff>
    </xdr:from>
    <xdr:to>
      <xdr:col>24</xdr:col>
      <xdr:colOff>62865</xdr:colOff>
      <xdr:row>41</xdr:row>
      <xdr:rowOff>101346</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602437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105173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13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101346</xdr:rowOff>
    </xdr:from>
    <xdr:to>
      <xdr:col>24</xdr:col>
      <xdr:colOff>152400</xdr:colOff>
      <xdr:row>41</xdr:row>
      <xdr:rowOff>101346</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3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141749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79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23622</xdr:rowOff>
    </xdr:from>
    <xdr:to>
      <xdr:col>24</xdr:col>
      <xdr:colOff>152400</xdr:colOff>
      <xdr:row>35</xdr:row>
      <xdr:rowOff>23622</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10685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69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32258</xdr:rowOff>
    </xdr:from>
    <xdr:to>
      <xdr:col>24</xdr:col>
      <xdr:colOff>114300</xdr:colOff>
      <xdr:row>39</xdr:row>
      <xdr:rowOff>133858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109982</xdr:rowOff>
    </xdr:from>
    <xdr:to>
      <xdr:col>20</xdr:col>
      <xdr:colOff>38100</xdr:colOff>
      <xdr:row>40</xdr:row>
      <xdr:rowOff>40132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66548</xdr:rowOff>
    </xdr:from>
    <xdr:to>
      <xdr:col>15</xdr:col>
      <xdr:colOff>101600</xdr:colOff>
      <xdr:row>39</xdr:row>
      <xdr:rowOff>168148</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98552</xdr:rowOff>
    </xdr:from>
    <xdr:to>
      <xdr:col>10</xdr:col>
      <xdr:colOff>165100</xdr:colOff>
      <xdr:row>39</xdr:row>
      <xdr:rowOff>28702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96266</xdr:rowOff>
    </xdr:from>
    <xdr:to>
      <xdr:col>6</xdr:col>
      <xdr:colOff>38100</xdr:colOff>
      <xdr:row>39</xdr:row>
      <xdr:rowOff>26416</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144272</xdr:rowOff>
    </xdr:from>
    <xdr:to>
      <xdr:col>24</xdr:col>
      <xdr:colOff>114300</xdr:colOff>
      <xdr:row>35</xdr:row>
      <xdr:rowOff>74422</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97299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926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xdr:rowOff>
    </xdr:from>
    <xdr:to>
      <xdr:col>20</xdr:col>
      <xdr:colOff>38100</xdr:colOff>
      <xdr:row>36</xdr:row>
      <xdr:rowOff>104140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23622</xdr:rowOff>
    </xdr:from>
    <xdr:to>
      <xdr:col>24</xdr:col>
      <xdr:colOff>63500</xdr:colOff>
      <xdr:row>36</xdr:row>
      <xdr:rowOff>53340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024372"/>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80264</xdr:rowOff>
    </xdr:from>
    <xdr:to>
      <xdr:col>15</xdr:col>
      <xdr:colOff>101600</xdr:colOff>
      <xdr:row>36</xdr:row>
      <xdr:rowOff>10414</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131064</xdr:rowOff>
    </xdr:from>
    <xdr:to>
      <xdr:col>19</xdr:col>
      <xdr:colOff>177800</xdr:colOff>
      <xdr:row>36</xdr:row>
      <xdr:rowOff>53340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13181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119126</xdr:rowOff>
    </xdr:from>
    <xdr:to>
      <xdr:col>10</xdr:col>
      <xdr:colOff>165100</xdr:colOff>
      <xdr:row>34</xdr:row>
      <xdr:rowOff>49276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57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169926</xdr:rowOff>
    </xdr:from>
    <xdr:to>
      <xdr:col>15</xdr:col>
      <xdr:colOff>50800</xdr:colOff>
      <xdr:row>35</xdr:row>
      <xdr:rowOff>131064</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5827776"/>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123698</xdr:rowOff>
    </xdr:from>
    <xdr:to>
      <xdr:col>6</xdr:col>
      <xdr:colOff>38100</xdr:colOff>
      <xdr:row>34</xdr:row>
      <xdr:rowOff>53848</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57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169926</xdr:rowOff>
    </xdr:from>
    <xdr:to>
      <xdr:col>10</xdr:col>
      <xdr:colOff>114300</xdr:colOff>
      <xdr:row>34</xdr:row>
      <xdr:rowOff>3048</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1130300" y="5827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31259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88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159275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19829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17543</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120667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26941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65803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55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70375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E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46665</xdr:rowOff>
    </xdr:from>
    <xdr:to>
      <xdr:col>54</xdr:col>
      <xdr:colOff>189865</xdr:colOff>
      <xdr:row>41</xdr:row>
      <xdr:rowOff>123612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flipV="1">
          <a:off x="10476865" y="5704515"/>
          <a:ext cx="0" cy="144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127439</xdr:rowOff>
    </xdr:from>
    <xdr:ext cx="534377" cy="259045"/>
    <xdr:sp macro="" textlink="">
      <xdr:nvSpPr>
        <xdr:cNvPr id="112" name="【道路】&#10;一人当たり延長最小値テキスト">
          <a:extLst>
            <a:ext uri="{FF2B5EF4-FFF2-40B4-BE49-F238E27FC236}">
              <a16:creationId xmlns:a16="http://schemas.microsoft.com/office/drawing/2014/main" id="{00000000-0008-0000-0E00-000070000000}"/>
            </a:ext>
          </a:extLst>
        </xdr:cNvPr>
        <xdr:cNvSpPr txBox="1"/>
      </xdr:nvSpPr>
      <xdr:spPr>
        <a:xfrm>
          <a:off x="10515600" y="715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123612</xdr:rowOff>
    </xdr:from>
    <xdr:to>
      <xdr:col>55</xdr:col>
      <xdr:colOff>88900</xdr:colOff>
      <xdr:row>41</xdr:row>
      <xdr:rowOff>123612</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7153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164792</xdr:rowOff>
    </xdr:from>
    <xdr:ext cx="534377" cy="259045"/>
    <xdr:sp macro="" textlink="">
      <xdr:nvSpPr>
        <xdr:cNvPr id="114" name="【道路】&#10;一人当たり延長最大値テキスト">
          <a:extLst>
            <a:ext uri="{FF2B5EF4-FFF2-40B4-BE49-F238E27FC236}">
              <a16:creationId xmlns:a16="http://schemas.microsoft.com/office/drawing/2014/main" id="{00000000-0008-0000-0E00-000072000000}"/>
            </a:ext>
          </a:extLst>
        </xdr:cNvPr>
        <xdr:cNvSpPr txBox="1"/>
      </xdr:nvSpPr>
      <xdr:spPr>
        <a:xfrm>
          <a:off x="10515600" y="547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46665</xdr:rowOff>
    </xdr:from>
    <xdr:to>
      <xdr:col>55</xdr:col>
      <xdr:colOff>88900</xdr:colOff>
      <xdr:row>33</xdr:row>
      <xdr:rowOff>46665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570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169572</xdr:rowOff>
    </xdr:from>
    <xdr:ext cx="534377" cy="259045"/>
    <xdr:sp macro="" textlink="">
      <xdr:nvSpPr>
        <xdr:cNvPr id="116" name="【道路】&#10;一人当たり延長平均値テキスト">
          <a:extLst>
            <a:ext uri="{FF2B5EF4-FFF2-40B4-BE49-F238E27FC236}">
              <a16:creationId xmlns:a16="http://schemas.microsoft.com/office/drawing/2014/main" id="{00000000-0008-0000-0E00-000074000000}"/>
            </a:ext>
          </a:extLst>
        </xdr:cNvPr>
        <xdr:cNvSpPr txBox="1"/>
      </xdr:nvSpPr>
      <xdr:spPr>
        <a:xfrm>
          <a:off x="10515600" y="6170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146695</xdr:rowOff>
    </xdr:from>
    <xdr:to>
      <xdr:col>55</xdr:col>
      <xdr:colOff>50800</xdr:colOff>
      <xdr:row>37</xdr:row>
      <xdr:rowOff>76845</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10426700" y="63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52878</xdr:rowOff>
    </xdr:from>
    <xdr:to>
      <xdr:col>50</xdr:col>
      <xdr:colOff>165100</xdr:colOff>
      <xdr:row>37</xdr:row>
      <xdr:rowOff>154478</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588500" y="639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65817</xdr:rowOff>
    </xdr:from>
    <xdr:to>
      <xdr:col>46</xdr:col>
      <xdr:colOff>38100</xdr:colOff>
      <xdr:row>37</xdr:row>
      <xdr:rowOff>167416</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699500" y="64094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36968</xdr:rowOff>
    </xdr:from>
    <xdr:to>
      <xdr:col>41</xdr:col>
      <xdr:colOff>101600</xdr:colOff>
      <xdr:row>38</xdr:row>
      <xdr:rowOff>138568</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810500" y="655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53335</xdr:rowOff>
    </xdr:from>
    <xdr:to>
      <xdr:col>36</xdr:col>
      <xdr:colOff>165100</xdr:colOff>
      <xdr:row>38</xdr:row>
      <xdr:rowOff>154935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921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92151</xdr:rowOff>
    </xdr:from>
    <xdr:to>
      <xdr:col>55</xdr:col>
      <xdr:colOff>50800</xdr:colOff>
      <xdr:row>40</xdr:row>
      <xdr:rowOff>22301</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10426700" y="67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70578</xdr:rowOff>
    </xdr:from>
    <xdr:ext cx="534377" cy="259045"/>
    <xdr:sp macro="" textlink="">
      <xdr:nvSpPr>
        <xdr:cNvPr id="128" name="【道路】&#10;一人当たり延長該当値テキスト">
          <a:extLst>
            <a:ext uri="{FF2B5EF4-FFF2-40B4-BE49-F238E27FC236}">
              <a16:creationId xmlns:a16="http://schemas.microsoft.com/office/drawing/2014/main" id="{00000000-0008-0000-0E00-000080000000}"/>
            </a:ext>
          </a:extLst>
        </xdr:cNvPr>
        <xdr:cNvSpPr txBox="1"/>
      </xdr:nvSpPr>
      <xdr:spPr>
        <a:xfrm>
          <a:off x="10515600" y="675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98827</xdr:rowOff>
    </xdr:from>
    <xdr:to>
      <xdr:col>50</xdr:col>
      <xdr:colOff>165100</xdr:colOff>
      <xdr:row>40</xdr:row>
      <xdr:rowOff>28977</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9588500" y="678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142951</xdr:rowOff>
    </xdr:from>
    <xdr:to>
      <xdr:col>55</xdr:col>
      <xdr:colOff>0</xdr:colOff>
      <xdr:row>39</xdr:row>
      <xdr:rowOff>149627</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9639300" y="6829501"/>
          <a:ext cx="8382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106050</xdr:rowOff>
    </xdr:from>
    <xdr:to>
      <xdr:col>46</xdr:col>
      <xdr:colOff>38100</xdr:colOff>
      <xdr:row>40</xdr:row>
      <xdr:rowOff>36200</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699500" y="67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149627</xdr:rowOff>
    </xdr:from>
    <xdr:to>
      <xdr:col>50</xdr:col>
      <xdr:colOff>114300</xdr:colOff>
      <xdr:row>39</xdr:row>
      <xdr:rowOff>156850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8750300" y="6836177"/>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109251</xdr:rowOff>
    </xdr:from>
    <xdr:to>
      <xdr:col>41</xdr:col>
      <xdr:colOff>101600</xdr:colOff>
      <xdr:row>40</xdr:row>
      <xdr:rowOff>39401</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7810500" y="67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156850</xdr:rowOff>
    </xdr:from>
    <xdr:to>
      <xdr:col>45</xdr:col>
      <xdr:colOff>177800</xdr:colOff>
      <xdr:row>39</xdr:row>
      <xdr:rowOff>160051</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7861300" y="684340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113914</xdr:rowOff>
    </xdr:from>
    <xdr:to>
      <xdr:col>36</xdr:col>
      <xdr:colOff>165100</xdr:colOff>
      <xdr:row>40</xdr:row>
      <xdr:rowOff>44064</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6921500" y="68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160051</xdr:rowOff>
    </xdr:from>
    <xdr:to>
      <xdr:col>41</xdr:col>
      <xdr:colOff>50800</xdr:colOff>
      <xdr:row>39</xdr:row>
      <xdr:rowOff>164714</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6972300" y="6846601"/>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171005</xdr:rowOff>
    </xdr:from>
    <xdr:ext cx="534377" cy="259045"/>
    <xdr:sp macro="" textlink="">
      <xdr:nvSpPr>
        <xdr:cNvPr id="137" name="n_1aveValue【道路】&#10;一人当たり延長">
          <a:extLst>
            <a:ext uri="{FF2B5EF4-FFF2-40B4-BE49-F238E27FC236}">
              <a16:creationId xmlns:a16="http://schemas.microsoft.com/office/drawing/2014/main" id="{00000000-0008-0000-0E00-000089000000}"/>
            </a:ext>
          </a:extLst>
        </xdr:cNvPr>
        <xdr:cNvSpPr txBox="1"/>
      </xdr:nvSpPr>
      <xdr:spPr>
        <a:xfrm>
          <a:off x="9359411" y="617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12494</xdr:rowOff>
    </xdr:from>
    <xdr:ext cx="534377" cy="259045"/>
    <xdr:sp macro="" textlink="">
      <xdr:nvSpPr>
        <xdr:cNvPr id="138" name="n_2aveValue【道路】&#10;一人当たり延長">
          <a:extLst>
            <a:ext uri="{FF2B5EF4-FFF2-40B4-BE49-F238E27FC236}">
              <a16:creationId xmlns:a16="http://schemas.microsoft.com/office/drawing/2014/main" id="{00000000-0008-0000-0E00-00008A000000}"/>
            </a:ext>
          </a:extLst>
        </xdr:cNvPr>
        <xdr:cNvSpPr txBox="1"/>
      </xdr:nvSpPr>
      <xdr:spPr>
        <a:xfrm>
          <a:off x="8483111" y="61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155094</xdr:rowOff>
    </xdr:from>
    <xdr:ext cx="534377" cy="259045"/>
    <xdr:sp macro="" textlink="">
      <xdr:nvSpPr>
        <xdr:cNvPr id="139" name="n_3aveValue【道路】&#10;一人当たり延長">
          <a:extLst>
            <a:ext uri="{FF2B5EF4-FFF2-40B4-BE49-F238E27FC236}">
              <a16:creationId xmlns:a16="http://schemas.microsoft.com/office/drawing/2014/main" id="{00000000-0008-0000-0E00-00008B000000}"/>
            </a:ext>
          </a:extLst>
        </xdr:cNvPr>
        <xdr:cNvSpPr txBox="1"/>
      </xdr:nvSpPr>
      <xdr:spPr>
        <a:xfrm>
          <a:off x="7594111" y="63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xdr:rowOff>
    </xdr:from>
    <xdr:ext cx="534377" cy="259045"/>
    <xdr:sp macro="" textlink="">
      <xdr:nvSpPr>
        <xdr:cNvPr id="140" name="n_4aveValue【道路】&#10;一人当たり延長">
          <a:extLst>
            <a:ext uri="{FF2B5EF4-FFF2-40B4-BE49-F238E27FC236}">
              <a16:creationId xmlns:a16="http://schemas.microsoft.com/office/drawing/2014/main" id="{00000000-0008-0000-0E00-00008C000000}"/>
            </a:ext>
          </a:extLst>
        </xdr:cNvPr>
        <xdr:cNvSpPr txBox="1"/>
      </xdr:nvSpPr>
      <xdr:spPr>
        <a:xfrm>
          <a:off x="6705111" y="63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20104</xdr:rowOff>
    </xdr:from>
    <xdr:ext cx="534377" cy="259045"/>
    <xdr:sp macro="" textlink="">
      <xdr:nvSpPr>
        <xdr:cNvPr id="141" name="n_1mainValue【道路】&#10;一人当たり延長">
          <a:extLst>
            <a:ext uri="{FF2B5EF4-FFF2-40B4-BE49-F238E27FC236}">
              <a16:creationId xmlns:a16="http://schemas.microsoft.com/office/drawing/2014/main" id="{00000000-0008-0000-0E00-00008D000000}"/>
            </a:ext>
          </a:extLst>
        </xdr:cNvPr>
        <xdr:cNvSpPr txBox="1"/>
      </xdr:nvSpPr>
      <xdr:spPr>
        <a:xfrm>
          <a:off x="9359411" y="687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27327</xdr:rowOff>
    </xdr:from>
    <xdr:ext cx="534377" cy="259045"/>
    <xdr:sp macro="" textlink="">
      <xdr:nvSpPr>
        <xdr:cNvPr id="142" name="n_2mainValue【道路】&#10;一人当たり延長">
          <a:extLst>
            <a:ext uri="{FF2B5EF4-FFF2-40B4-BE49-F238E27FC236}">
              <a16:creationId xmlns:a16="http://schemas.microsoft.com/office/drawing/2014/main" id="{00000000-0008-0000-0E00-00008E000000}"/>
            </a:ext>
          </a:extLst>
        </xdr:cNvPr>
        <xdr:cNvSpPr txBox="1"/>
      </xdr:nvSpPr>
      <xdr:spPr>
        <a:xfrm>
          <a:off x="8483111" y="688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30528</xdr:rowOff>
    </xdr:from>
    <xdr:ext cx="534377" cy="259045"/>
    <xdr:sp macro="" textlink="">
      <xdr:nvSpPr>
        <xdr:cNvPr id="143" name="n_3mainValue【道路】&#10;一人当たり延長">
          <a:extLst>
            <a:ext uri="{FF2B5EF4-FFF2-40B4-BE49-F238E27FC236}">
              <a16:creationId xmlns:a16="http://schemas.microsoft.com/office/drawing/2014/main" id="{00000000-0008-0000-0E00-00008F000000}"/>
            </a:ext>
          </a:extLst>
        </xdr:cNvPr>
        <xdr:cNvSpPr txBox="1"/>
      </xdr:nvSpPr>
      <xdr:spPr>
        <a:xfrm>
          <a:off x="7594111" y="688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35191</xdr:rowOff>
    </xdr:from>
    <xdr:ext cx="534377" cy="259045"/>
    <xdr:sp macro="" textlink="">
      <xdr:nvSpPr>
        <xdr:cNvPr id="144" name="n_4mainValue【道路】&#10;一人当たり延長">
          <a:extLst>
            <a:ext uri="{FF2B5EF4-FFF2-40B4-BE49-F238E27FC236}">
              <a16:creationId xmlns:a16="http://schemas.microsoft.com/office/drawing/2014/main" id="{00000000-0008-0000-0E00-000090000000}"/>
            </a:ext>
          </a:extLst>
        </xdr:cNvPr>
        <xdr:cNvSpPr txBox="1"/>
      </xdr:nvSpPr>
      <xdr:spPr>
        <a:xfrm>
          <a:off x="6705111" y="68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E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83820</xdr:rowOff>
    </xdr:from>
    <xdr:to>
      <xdr:col>24</xdr:col>
      <xdr:colOff>62865</xdr:colOff>
      <xdr:row>64</xdr:row>
      <xdr:rowOff>87630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flipV="1">
          <a:off x="4634865" y="985647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91457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0000000-0008-0000-0E00-0000AA000000}"/>
            </a:ext>
          </a:extLst>
        </xdr:cNvPr>
        <xdr:cNvSpPr txBox="1"/>
      </xdr:nvSpPr>
      <xdr:spPr>
        <a:xfrm>
          <a:off x="4673600"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87630</xdr:rowOff>
    </xdr:from>
    <xdr:to>
      <xdr:col>24</xdr:col>
      <xdr:colOff>152400</xdr:colOff>
      <xdr:row>64</xdr:row>
      <xdr:rowOff>87630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30497</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00000000-0008-0000-0E00-0000AC000000}"/>
            </a:ext>
          </a:extLst>
        </xdr:cNvPr>
        <xdr:cNvSpPr txBox="1"/>
      </xdr:nvSpPr>
      <xdr:spPr>
        <a:xfrm>
          <a:off x="4673600" y="963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83820</xdr:rowOff>
    </xdr:from>
    <xdr:to>
      <xdr:col>24</xdr:col>
      <xdr:colOff>152400</xdr:colOff>
      <xdr:row>57</xdr:row>
      <xdr:rowOff>83820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985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99077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E00-0000AE000000}"/>
            </a:ext>
          </a:extLst>
        </xdr:cNvPr>
        <xdr:cNvSpPr txBox="1"/>
      </xdr:nvSpPr>
      <xdr:spPr>
        <a:xfrm>
          <a:off x="4673600" y="10728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120650</xdr:rowOff>
    </xdr:from>
    <xdr:to>
      <xdr:col>24</xdr:col>
      <xdr:colOff>114300</xdr:colOff>
      <xdr:row>63</xdr:row>
      <xdr:rowOff>50800</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45847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101600</xdr:rowOff>
    </xdr:from>
    <xdr:to>
      <xdr:col>20</xdr:col>
      <xdr:colOff>38100</xdr:colOff>
      <xdr:row>62</xdr:row>
      <xdr:rowOff>31750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3746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90170</xdr:rowOff>
    </xdr:from>
    <xdr:to>
      <xdr:col>15</xdr:col>
      <xdr:colOff>101600</xdr:colOff>
      <xdr:row>62</xdr:row>
      <xdr:rowOff>20320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2857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968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2540</xdr:rowOff>
    </xdr:from>
    <xdr:to>
      <xdr:col>24</xdr:col>
      <xdr:colOff>114300</xdr:colOff>
      <xdr:row>58</xdr:row>
      <xdr:rowOff>104140</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4584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25417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00000000-0008-0000-0E00-0000BA000000}"/>
            </a:ext>
          </a:extLst>
        </xdr:cNvPr>
        <xdr:cNvSpPr txBox="1"/>
      </xdr:nvSpPr>
      <xdr:spPr>
        <a:xfrm>
          <a:off x="4673600"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113030</xdr:rowOff>
    </xdr:from>
    <xdr:to>
      <xdr:col>20</xdr:col>
      <xdr:colOff>38100</xdr:colOff>
      <xdr:row>58</xdr:row>
      <xdr:rowOff>43180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3746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163830</xdr:rowOff>
    </xdr:from>
    <xdr:to>
      <xdr:col>24</xdr:col>
      <xdr:colOff>63500</xdr:colOff>
      <xdr:row>58</xdr:row>
      <xdr:rowOff>53340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3797300" y="9936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59690</xdr:rowOff>
    </xdr:from>
    <xdr:to>
      <xdr:col>15</xdr:col>
      <xdr:colOff>101600</xdr:colOff>
      <xdr:row>57</xdr:row>
      <xdr:rowOff>161290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2857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110490</xdr:rowOff>
    </xdr:from>
    <xdr:to>
      <xdr:col>19</xdr:col>
      <xdr:colOff>177800</xdr:colOff>
      <xdr:row>57</xdr:row>
      <xdr:rowOff>163830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2908300" y="9883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105410</xdr:rowOff>
    </xdr:from>
    <xdr:to>
      <xdr:col>10</xdr:col>
      <xdr:colOff>165100</xdr:colOff>
      <xdr:row>57</xdr:row>
      <xdr:rowOff>35560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1968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156210</xdr:rowOff>
    </xdr:from>
    <xdr:to>
      <xdr:col>15</xdr:col>
      <xdr:colOff>50800</xdr:colOff>
      <xdr:row>57</xdr:row>
      <xdr:rowOff>110490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019300" y="975741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59690</xdr:rowOff>
    </xdr:from>
    <xdr:to>
      <xdr:col>6</xdr:col>
      <xdr:colOff>38100</xdr:colOff>
      <xdr:row>56</xdr:row>
      <xdr:rowOff>161290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079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110490</xdr:rowOff>
    </xdr:from>
    <xdr:to>
      <xdr:col>10</xdr:col>
      <xdr:colOff>114300</xdr:colOff>
      <xdr:row>56</xdr:row>
      <xdr:rowOff>156210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130300" y="97116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22877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35820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11447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2705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144797</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1816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102887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927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59707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6367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52087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6367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E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41297</xdr:rowOff>
    </xdr:from>
    <xdr:to>
      <xdr:col>54</xdr:col>
      <xdr:colOff>189865</xdr:colOff>
      <xdr:row>64</xdr:row>
      <xdr:rowOff>6732</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10476865" y="9471047"/>
          <a:ext cx="0" cy="1508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10559</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E00-0000E3000000}"/>
            </a:ext>
          </a:extLst>
        </xdr:cNvPr>
        <xdr:cNvSpPr txBox="1"/>
      </xdr:nvSpPr>
      <xdr:spPr>
        <a:xfrm>
          <a:off x="10515600" y="109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6732</xdr:rowOff>
    </xdr:from>
    <xdr:to>
      <xdr:col>55</xdr:col>
      <xdr:colOff>88900</xdr:colOff>
      <xdr:row>64</xdr:row>
      <xdr:rowOff>6732</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10388600" y="1097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159424</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E00-0000E5000000}"/>
            </a:ext>
          </a:extLst>
        </xdr:cNvPr>
        <xdr:cNvSpPr txBox="1"/>
      </xdr:nvSpPr>
      <xdr:spPr>
        <a:xfrm>
          <a:off x="10515600" y="924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41297</xdr:rowOff>
    </xdr:from>
    <xdr:to>
      <xdr:col>55</xdr:col>
      <xdr:colOff>88900</xdr:colOff>
      <xdr:row>55</xdr:row>
      <xdr:rowOff>41297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947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156016</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E00-0000E7000000}"/>
            </a:ext>
          </a:extLst>
        </xdr:cNvPr>
        <xdr:cNvSpPr txBox="1"/>
      </xdr:nvSpPr>
      <xdr:spPr>
        <a:xfrm>
          <a:off x="10515600" y="99286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133139</xdr:rowOff>
    </xdr:from>
    <xdr:to>
      <xdr:col>55</xdr:col>
      <xdr:colOff>50800</xdr:colOff>
      <xdr:row>59</xdr:row>
      <xdr:rowOff>63289</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10426700" y="1007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33954</xdr:rowOff>
    </xdr:from>
    <xdr:to>
      <xdr:col>50</xdr:col>
      <xdr:colOff>165100</xdr:colOff>
      <xdr:row>59</xdr:row>
      <xdr:rowOff>135554</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9588500" y="1014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53388</xdr:rowOff>
    </xdr:from>
    <xdr:to>
      <xdr:col>46</xdr:col>
      <xdr:colOff>38100</xdr:colOff>
      <xdr:row>59</xdr:row>
      <xdr:rowOff>154988</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8699500" y="1016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129733</xdr:rowOff>
    </xdr:from>
    <xdr:to>
      <xdr:col>41</xdr:col>
      <xdr:colOff>101600</xdr:colOff>
      <xdr:row>61</xdr:row>
      <xdr:rowOff>59883</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7810500" y="104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136877</xdr:rowOff>
    </xdr:from>
    <xdr:to>
      <xdr:col>36</xdr:col>
      <xdr:colOff>165100</xdr:colOff>
      <xdr:row>61</xdr:row>
      <xdr:rowOff>67027</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6921500" y="1042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13795</xdr:rowOff>
    </xdr:from>
    <xdr:to>
      <xdr:col>55</xdr:col>
      <xdr:colOff>50800</xdr:colOff>
      <xdr:row>61</xdr:row>
      <xdr:rowOff>115395</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10426700" y="1047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163672</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E00-0000F3000000}"/>
            </a:ext>
          </a:extLst>
        </xdr:cNvPr>
        <xdr:cNvSpPr txBox="1"/>
      </xdr:nvSpPr>
      <xdr:spPr>
        <a:xfrm>
          <a:off x="10515600" y="1045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18203</xdr:rowOff>
    </xdr:from>
    <xdr:to>
      <xdr:col>50</xdr:col>
      <xdr:colOff>165100</xdr:colOff>
      <xdr:row>61</xdr:row>
      <xdr:rowOff>119803</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588500" y="1047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64595</xdr:rowOff>
    </xdr:from>
    <xdr:to>
      <xdr:col>55</xdr:col>
      <xdr:colOff>0</xdr:colOff>
      <xdr:row>61</xdr:row>
      <xdr:rowOff>69003</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9639300" y="10523045"/>
          <a:ext cx="8382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26814</xdr:rowOff>
    </xdr:from>
    <xdr:to>
      <xdr:col>46</xdr:col>
      <xdr:colOff>38100</xdr:colOff>
      <xdr:row>61</xdr:row>
      <xdr:rowOff>128414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699500" y="104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69003</xdr:rowOff>
    </xdr:from>
    <xdr:to>
      <xdr:col>50</xdr:col>
      <xdr:colOff>114300</xdr:colOff>
      <xdr:row>61</xdr:row>
      <xdr:rowOff>77614</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750300" y="10527453"/>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28913</xdr:rowOff>
    </xdr:from>
    <xdr:to>
      <xdr:col>41</xdr:col>
      <xdr:colOff>101600</xdr:colOff>
      <xdr:row>61</xdr:row>
      <xdr:rowOff>130513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810500" y="104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77614</xdr:rowOff>
    </xdr:from>
    <xdr:to>
      <xdr:col>45</xdr:col>
      <xdr:colOff>177800</xdr:colOff>
      <xdr:row>61</xdr:row>
      <xdr:rowOff>79713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7861300" y="10536064"/>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15539</xdr:rowOff>
    </xdr:from>
    <xdr:to>
      <xdr:col>36</xdr:col>
      <xdr:colOff>165100</xdr:colOff>
      <xdr:row>61</xdr:row>
      <xdr:rowOff>117139</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921500" y="104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66339</xdr:rowOff>
    </xdr:from>
    <xdr:to>
      <xdr:col>41</xdr:col>
      <xdr:colOff>50800</xdr:colOff>
      <xdr:row>61</xdr:row>
      <xdr:rowOff>79713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6972300" y="10524789"/>
          <a:ext cx="8890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57</xdr:row>
      <xdr:rowOff>152081</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9327095" y="992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65</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8450795" y="994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76410</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7561795" y="1019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83554</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6672795" y="1019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110930</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6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119541</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7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121640</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8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108266</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6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47898</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296900"/>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6911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23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155484</xdr:rowOff>
    </xdr:from>
    <xdr:to>
      <xdr:col>24</xdr:col>
      <xdr:colOff>114300</xdr:colOff>
      <xdr:row>84</xdr:row>
      <xdr:rowOff>85634</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104866</xdr:rowOff>
    </xdr:from>
    <xdr:to>
      <xdr:col>20</xdr:col>
      <xdr:colOff>38100</xdr:colOff>
      <xdr:row>83</xdr:row>
      <xdr:rowOff>35016</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98334</xdr:rowOff>
    </xdr:from>
    <xdr:to>
      <xdr:col>15</xdr:col>
      <xdr:colOff>101600</xdr:colOff>
      <xdr:row>83</xdr:row>
      <xdr:rowOff>28484</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117929</xdr:rowOff>
    </xdr:from>
    <xdr:to>
      <xdr:col>6</xdr:col>
      <xdr:colOff>38100</xdr:colOff>
      <xdr:row>81</xdr:row>
      <xdr:rowOff>48079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28121</xdr:rowOff>
    </xdr:from>
    <xdr:to>
      <xdr:col>24</xdr:col>
      <xdr:colOff>114300</xdr:colOff>
      <xdr:row>85</xdr:row>
      <xdr:rowOff>129721</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6548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1995</xdr:rowOff>
    </xdr:from>
    <xdr:to>
      <xdr:col>20</xdr:col>
      <xdr:colOff>38100</xdr:colOff>
      <xdr:row>85</xdr:row>
      <xdr:rowOff>103595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52795</xdr:rowOff>
    </xdr:from>
    <xdr:to>
      <xdr:col>24</xdr:col>
      <xdr:colOff>63500</xdr:colOff>
      <xdr:row>85</xdr:row>
      <xdr:rowOff>78921</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626045"/>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144055</xdr:rowOff>
    </xdr:from>
    <xdr:to>
      <xdr:col>15</xdr:col>
      <xdr:colOff>101600</xdr:colOff>
      <xdr:row>85</xdr:row>
      <xdr:rowOff>74205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23405</xdr:rowOff>
    </xdr:from>
    <xdr:to>
      <xdr:col>19</xdr:col>
      <xdr:colOff>177800</xdr:colOff>
      <xdr:row>85</xdr:row>
      <xdr:rowOff>52795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5966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55880</xdr:rowOff>
    </xdr:from>
    <xdr:to>
      <xdr:col>10</xdr:col>
      <xdr:colOff>165100</xdr:colOff>
      <xdr:row>84</xdr:row>
      <xdr:rowOff>157480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106680</xdr:rowOff>
    </xdr:from>
    <xdr:to>
      <xdr:col>15</xdr:col>
      <xdr:colOff>50800</xdr:colOff>
      <xdr:row>85</xdr:row>
      <xdr:rowOff>23405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508480"/>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83638</xdr:rowOff>
    </xdr:from>
    <xdr:to>
      <xdr:col>6</xdr:col>
      <xdr:colOff>38100</xdr:colOff>
      <xdr:row>84</xdr:row>
      <xdr:rowOff>13788</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134438</xdr:rowOff>
    </xdr:from>
    <xdr:to>
      <xdr:col>10</xdr:col>
      <xdr:colOff>114300</xdr:colOff>
      <xdr:row>84</xdr:row>
      <xdr:rowOff>106680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364788"/>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51543</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45011</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64606</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94722</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65332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148607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129539</xdr:rowOff>
    </xdr:from>
    <xdr:to>
      <xdr:col>54</xdr:col>
      <xdr:colOff>189865</xdr:colOff>
      <xdr:row>85</xdr:row>
      <xdr:rowOff>154305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331189"/>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158132</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154305</xdr:rowOff>
    </xdr:from>
    <xdr:to>
      <xdr:col>55</xdr:col>
      <xdr:colOff>88900</xdr:colOff>
      <xdr:row>85</xdr:row>
      <xdr:rowOff>154305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2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76216</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10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129539</xdr:rowOff>
    </xdr:from>
    <xdr:to>
      <xdr:col>55</xdr:col>
      <xdr:colOff>88900</xdr:colOff>
      <xdr:row>77</xdr:row>
      <xdr:rowOff>129539</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88282</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3632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65405</xdr:rowOff>
    </xdr:from>
    <xdr:to>
      <xdr:col>55</xdr:col>
      <xdr:colOff>50800</xdr:colOff>
      <xdr:row>80</xdr:row>
      <xdr:rowOff>167005</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105411</xdr:rowOff>
    </xdr:from>
    <xdr:to>
      <xdr:col>50</xdr:col>
      <xdr:colOff>165100</xdr:colOff>
      <xdr:row>81</xdr:row>
      <xdr:rowOff>35561</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120650</xdr:rowOff>
    </xdr:from>
    <xdr:to>
      <xdr:col>46</xdr:col>
      <xdr:colOff>38100</xdr:colOff>
      <xdr:row>81</xdr:row>
      <xdr:rowOff>50800</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53975</xdr:rowOff>
    </xdr:from>
    <xdr:to>
      <xdr:col>41</xdr:col>
      <xdr:colOff>101600</xdr:colOff>
      <xdr:row>82</xdr:row>
      <xdr:rowOff>155575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55880</xdr:rowOff>
    </xdr:from>
    <xdr:to>
      <xdr:col>36</xdr:col>
      <xdr:colOff>165100</xdr:colOff>
      <xdr:row>82</xdr:row>
      <xdr:rowOff>157480</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84455</xdr:rowOff>
    </xdr:from>
    <xdr:to>
      <xdr:col>55</xdr:col>
      <xdr:colOff>50800</xdr:colOff>
      <xdr:row>82</xdr:row>
      <xdr:rowOff>14605</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62882</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395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82550</xdr:rowOff>
    </xdr:from>
    <xdr:to>
      <xdr:col>50</xdr:col>
      <xdr:colOff>165100</xdr:colOff>
      <xdr:row>82</xdr:row>
      <xdr:rowOff>12700</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133350</xdr:rowOff>
    </xdr:from>
    <xdr:to>
      <xdr:col>55</xdr:col>
      <xdr:colOff>0</xdr:colOff>
      <xdr:row>81</xdr:row>
      <xdr:rowOff>135255</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9639300" y="140208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80645</xdr:rowOff>
    </xdr:from>
    <xdr:to>
      <xdr:col>46</xdr:col>
      <xdr:colOff>38100</xdr:colOff>
      <xdr:row>82</xdr:row>
      <xdr:rowOff>10795</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131445</xdr:rowOff>
    </xdr:from>
    <xdr:to>
      <xdr:col>50</xdr:col>
      <xdr:colOff>114300</xdr:colOff>
      <xdr:row>81</xdr:row>
      <xdr:rowOff>133350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8750300" y="140188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84455</xdr:rowOff>
    </xdr:from>
    <xdr:to>
      <xdr:col>41</xdr:col>
      <xdr:colOff>101600</xdr:colOff>
      <xdr:row>82</xdr:row>
      <xdr:rowOff>14605</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131445</xdr:rowOff>
    </xdr:from>
    <xdr:to>
      <xdr:col>45</xdr:col>
      <xdr:colOff>177800</xdr:colOff>
      <xdr:row>81</xdr:row>
      <xdr:rowOff>135255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0188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55880</xdr:rowOff>
    </xdr:from>
    <xdr:to>
      <xdr:col>36</xdr:col>
      <xdr:colOff>165100</xdr:colOff>
      <xdr:row>81</xdr:row>
      <xdr:rowOff>157480</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106680</xdr:rowOff>
    </xdr:from>
    <xdr:to>
      <xdr:col>41</xdr:col>
      <xdr:colOff>50800</xdr:colOff>
      <xdr:row>81</xdr:row>
      <xdr:rowOff>135255</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972300" y="139941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52088</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359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67327</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146702</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20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148607</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3827</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1922</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06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31132</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2557</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E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147066</xdr:rowOff>
    </xdr:from>
    <xdr:to>
      <xdr:col>85</xdr:col>
      <xdr:colOff>126364</xdr:colOff>
      <xdr:row>41</xdr:row>
      <xdr:rowOff>140208</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16318864" y="597636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144035</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E00-0000A1010000}"/>
            </a:ext>
          </a:extLst>
        </xdr:cNvPr>
        <xdr:cNvSpPr txBox="1"/>
      </xdr:nvSpPr>
      <xdr:spPr>
        <a:xfrm>
          <a:off x="16357600" y="71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140208</xdr:rowOff>
    </xdr:from>
    <xdr:to>
      <xdr:col>86</xdr:col>
      <xdr:colOff>25400</xdr:colOff>
      <xdr:row>41</xdr:row>
      <xdr:rowOff>140208</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716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93743</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E00-0000A3010000}"/>
            </a:ext>
          </a:extLst>
        </xdr:cNvPr>
        <xdr:cNvSpPr txBox="1"/>
      </xdr:nvSpPr>
      <xdr:spPr>
        <a:xfrm>
          <a:off x="16357600" y="575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147066</xdr:rowOff>
    </xdr:from>
    <xdr:to>
      <xdr:col>86</xdr:col>
      <xdr:colOff>25400</xdr:colOff>
      <xdr:row>34</xdr:row>
      <xdr:rowOff>147066</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597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109999</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E00-0000A5010000}"/>
            </a:ext>
          </a:extLst>
        </xdr:cNvPr>
        <xdr:cNvSpPr txBox="1"/>
      </xdr:nvSpPr>
      <xdr:spPr>
        <a:xfrm>
          <a:off x="16357600" y="628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119126</xdr:rowOff>
    </xdr:from>
    <xdr:to>
      <xdr:col>81</xdr:col>
      <xdr:colOff>101600</xdr:colOff>
      <xdr:row>39</xdr:row>
      <xdr:rowOff>49276</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5430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66548</xdr:rowOff>
    </xdr:from>
    <xdr:to>
      <xdr:col>76</xdr:col>
      <xdr:colOff>165100</xdr:colOff>
      <xdr:row>38</xdr:row>
      <xdr:rowOff>168148</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4541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96266</xdr:rowOff>
    </xdr:from>
    <xdr:to>
      <xdr:col>72</xdr:col>
      <xdr:colOff>38100</xdr:colOff>
      <xdr:row>38</xdr:row>
      <xdr:rowOff>26415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3652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105410</xdr:rowOff>
    </xdr:from>
    <xdr:to>
      <xdr:col>67</xdr:col>
      <xdr:colOff>101600</xdr:colOff>
      <xdr:row>38</xdr:row>
      <xdr:rowOff>35560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2763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52832</xdr:rowOff>
    </xdr:from>
    <xdr:to>
      <xdr:col>85</xdr:col>
      <xdr:colOff>177800</xdr:colOff>
      <xdr:row>39</xdr:row>
      <xdr:rowOff>154432</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62687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31259</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E00-0000B1010000}"/>
            </a:ext>
          </a:extLst>
        </xdr:cNvPr>
        <xdr:cNvSpPr txBox="1"/>
      </xdr:nvSpPr>
      <xdr:spPr>
        <a:xfrm>
          <a:off x="16357600"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144272</xdr:rowOff>
    </xdr:from>
    <xdr:to>
      <xdr:col>81</xdr:col>
      <xdr:colOff>101600</xdr:colOff>
      <xdr:row>39</xdr:row>
      <xdr:rowOff>74422</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5430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23622</xdr:rowOff>
    </xdr:from>
    <xdr:to>
      <xdr:col>85</xdr:col>
      <xdr:colOff>127000</xdr:colOff>
      <xdr:row>39</xdr:row>
      <xdr:rowOff>103632</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5481300" y="6710172"/>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64262</xdr:rowOff>
    </xdr:from>
    <xdr:to>
      <xdr:col>76</xdr:col>
      <xdr:colOff>165100</xdr:colOff>
      <xdr:row>38</xdr:row>
      <xdr:rowOff>165862</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454150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115062</xdr:rowOff>
    </xdr:from>
    <xdr:to>
      <xdr:col>81</xdr:col>
      <xdr:colOff>50800</xdr:colOff>
      <xdr:row>39</xdr:row>
      <xdr:rowOff>23622</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4592300" y="663016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39116</xdr:rowOff>
    </xdr:from>
    <xdr:to>
      <xdr:col>72</xdr:col>
      <xdr:colOff>38100</xdr:colOff>
      <xdr:row>36</xdr:row>
      <xdr:rowOff>140716</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3652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89916</xdr:rowOff>
    </xdr:from>
    <xdr:to>
      <xdr:col>76</xdr:col>
      <xdr:colOff>114300</xdr:colOff>
      <xdr:row>38</xdr:row>
      <xdr:rowOff>115062</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3703300" y="6262116"/>
          <a:ext cx="8890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39116</xdr:rowOff>
    </xdr:from>
    <xdr:to>
      <xdr:col>67</xdr:col>
      <xdr:colOff>101600</xdr:colOff>
      <xdr:row>36</xdr:row>
      <xdr:rowOff>140716</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2763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89916</xdr:rowOff>
    </xdr:from>
    <xdr:to>
      <xdr:col>71</xdr:col>
      <xdr:colOff>177800</xdr:colOff>
      <xdr:row>36</xdr:row>
      <xdr:rowOff>89916</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814300" y="62621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65803</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52660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159275</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4389744"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17543</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3500744" y="653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26687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2611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65549</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10939</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157243</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157243</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91440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58826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95267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22199600"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91440</xdr:rowOff>
    </xdr:from>
    <xdr:to>
      <xdr:col>116</xdr:col>
      <xdr:colOff>152400</xdr:colOff>
      <xdr:row>41</xdr:row>
      <xdr:rowOff>91440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55897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221996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33020</xdr:rowOff>
    </xdr:from>
    <xdr:to>
      <xdr:col>116</xdr:col>
      <xdr:colOff>114300</xdr:colOff>
      <xdr:row>38</xdr:row>
      <xdr:rowOff>134620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52070</xdr:rowOff>
    </xdr:from>
    <xdr:to>
      <xdr:col>112</xdr:col>
      <xdr:colOff>38100</xdr:colOff>
      <xdr:row>38</xdr:row>
      <xdr:rowOff>153670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xdr:rowOff>
    </xdr:from>
    <xdr:to>
      <xdr:col>102</xdr:col>
      <xdr:colOff>165100</xdr:colOff>
      <xdr:row>38</xdr:row>
      <xdr:rowOff>115570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94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6350</xdr:rowOff>
    </xdr:from>
    <xdr:to>
      <xdr:col>98</xdr:col>
      <xdr:colOff>38100</xdr:colOff>
      <xdr:row>38</xdr:row>
      <xdr:rowOff>107950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605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40640</xdr:rowOff>
    </xdr:from>
    <xdr:to>
      <xdr:col>116</xdr:col>
      <xdr:colOff>114300</xdr:colOff>
      <xdr:row>41</xdr:row>
      <xdr:rowOff>142240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21107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127017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221996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44450</xdr:rowOff>
    </xdr:from>
    <xdr:to>
      <xdr:col>112</xdr:col>
      <xdr:colOff>38100</xdr:colOff>
      <xdr:row>41</xdr:row>
      <xdr:rowOff>146050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1272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91440</xdr:rowOff>
    </xdr:from>
    <xdr:to>
      <xdr:col>116</xdr:col>
      <xdr:colOff>63500</xdr:colOff>
      <xdr:row>41</xdr:row>
      <xdr:rowOff>95250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21323300" y="7120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44450</xdr:rowOff>
    </xdr:from>
    <xdr:to>
      <xdr:col>107</xdr:col>
      <xdr:colOff>101600</xdr:colOff>
      <xdr:row>41</xdr:row>
      <xdr:rowOff>146050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95250</xdr:rowOff>
    </xdr:from>
    <xdr:to>
      <xdr:col>111</xdr:col>
      <xdr:colOff>177800</xdr:colOff>
      <xdr:row>41</xdr:row>
      <xdr:rowOff>95250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0434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135890</xdr:rowOff>
    </xdr:from>
    <xdr:to>
      <xdr:col>102</xdr:col>
      <xdr:colOff>165100</xdr:colOff>
      <xdr:row>41</xdr:row>
      <xdr:rowOff>66040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15240</xdr:rowOff>
    </xdr:from>
    <xdr:to>
      <xdr:col>107</xdr:col>
      <xdr:colOff>50800</xdr:colOff>
      <xdr:row>41</xdr:row>
      <xdr:rowOff>95250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9545300" y="70446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135890</xdr:rowOff>
    </xdr:from>
    <xdr:to>
      <xdr:col>98</xdr:col>
      <xdr:colOff>38100</xdr:colOff>
      <xdr:row>41</xdr:row>
      <xdr:rowOff>66040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15240</xdr:rowOff>
    </xdr:from>
    <xdr:to>
      <xdr:col>102</xdr:col>
      <xdr:colOff>114300</xdr:colOff>
      <xdr:row>41</xdr:row>
      <xdr:rowOff>15240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8656300" y="704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170197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132097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124477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137177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137177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57167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57167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000000-0008-0000-0E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64008</xdr:rowOff>
    </xdr:from>
    <xdr:to>
      <xdr:col>85</xdr:col>
      <xdr:colOff>126364</xdr:colOff>
      <xdr:row>63</xdr:row>
      <xdr:rowOff>153162</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flipV="1">
          <a:off x="16318864" y="10008108"/>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156989</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0000000-0008-0000-0E00-000012020000}"/>
            </a:ext>
          </a:extLst>
        </xdr:cNvPr>
        <xdr:cNvSpPr txBox="1"/>
      </xdr:nvSpPr>
      <xdr:spPr>
        <a:xfrm>
          <a:off x="16357600" y="1095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153162</xdr:rowOff>
    </xdr:from>
    <xdr:to>
      <xdr:col>86</xdr:col>
      <xdr:colOff>25400</xdr:colOff>
      <xdr:row>63</xdr:row>
      <xdr:rowOff>153162</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10685</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0000000-0008-0000-0E00-000014020000}"/>
            </a:ext>
          </a:extLst>
        </xdr:cNvPr>
        <xdr:cNvSpPr txBox="1"/>
      </xdr:nvSpPr>
      <xdr:spPr>
        <a:xfrm>
          <a:off x="16357600" y="978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64008</xdr:rowOff>
    </xdr:from>
    <xdr:to>
      <xdr:col>86</xdr:col>
      <xdr:colOff>25400</xdr:colOff>
      <xdr:row>58</xdr:row>
      <xdr:rowOff>64008</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00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145813</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0000000-0008-0000-0E00-000016020000}"/>
            </a:ext>
          </a:extLst>
        </xdr:cNvPr>
        <xdr:cNvSpPr txBox="1"/>
      </xdr:nvSpPr>
      <xdr:spPr>
        <a:xfrm>
          <a:off x="16357600" y="10261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122936</xdr:rowOff>
    </xdr:from>
    <xdr:to>
      <xdr:col>85</xdr:col>
      <xdr:colOff>177800</xdr:colOff>
      <xdr:row>61</xdr:row>
      <xdr:rowOff>53086</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6268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58928</xdr:rowOff>
    </xdr:from>
    <xdr:to>
      <xdr:col>81</xdr:col>
      <xdr:colOff>101600</xdr:colOff>
      <xdr:row>60</xdr:row>
      <xdr:rowOff>160528</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5430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2763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77216</xdr:rowOff>
    </xdr:from>
    <xdr:to>
      <xdr:col>85</xdr:col>
      <xdr:colOff>177800</xdr:colOff>
      <xdr:row>63</xdr:row>
      <xdr:rowOff>7366</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62687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55643</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00000000-0008-0000-0E00-000022020000}"/>
            </a:ext>
          </a:extLst>
        </xdr:cNvPr>
        <xdr:cNvSpPr txBox="1"/>
      </xdr:nvSpPr>
      <xdr:spPr>
        <a:xfrm>
          <a:off x="16357600"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170942</xdr:rowOff>
    </xdr:from>
    <xdr:to>
      <xdr:col>81</xdr:col>
      <xdr:colOff>101600</xdr:colOff>
      <xdr:row>62</xdr:row>
      <xdr:rowOff>101092</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5430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50292</xdr:rowOff>
    </xdr:from>
    <xdr:to>
      <xdr:col>85</xdr:col>
      <xdr:colOff>127000</xdr:colOff>
      <xdr:row>62</xdr:row>
      <xdr:rowOff>128016</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5481300" y="1068019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88646</xdr:rowOff>
    </xdr:from>
    <xdr:to>
      <xdr:col>76</xdr:col>
      <xdr:colOff>165100</xdr:colOff>
      <xdr:row>62</xdr:row>
      <xdr:rowOff>18796</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4541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139446</xdr:rowOff>
    </xdr:from>
    <xdr:to>
      <xdr:col>81</xdr:col>
      <xdr:colOff>50800</xdr:colOff>
      <xdr:row>62</xdr:row>
      <xdr:rowOff>50292</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4592300" y="105978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118364</xdr:rowOff>
    </xdr:from>
    <xdr:to>
      <xdr:col>72</xdr:col>
      <xdr:colOff>38100</xdr:colOff>
      <xdr:row>61</xdr:row>
      <xdr:rowOff>48514</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3652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169164</xdr:rowOff>
    </xdr:from>
    <xdr:to>
      <xdr:col>76</xdr:col>
      <xdr:colOff>114300</xdr:colOff>
      <xdr:row>61</xdr:row>
      <xdr:rowOff>139446</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3703300" y="1045616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52070</xdr:rowOff>
    </xdr:from>
    <xdr:to>
      <xdr:col>67</xdr:col>
      <xdr:colOff>101600</xdr:colOff>
      <xdr:row>57</xdr:row>
      <xdr:rowOff>153670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276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102870</xdr:rowOff>
    </xdr:from>
    <xdr:to>
      <xdr:col>71</xdr:col>
      <xdr:colOff>177800</xdr:colOff>
      <xdr:row>60</xdr:row>
      <xdr:rowOff>169164</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814300" y="9875520"/>
          <a:ext cx="889000" cy="5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5605</xdr:rowOff>
    </xdr:from>
    <xdr:ext cx="405111" cy="259045"/>
    <xdr:sp macro="" textlink="">
      <xdr:nvSpPr>
        <xdr:cNvPr id="555" name="n_1aveValue【学校施設】&#10;有形固定資産減価償却率">
          <a:extLst>
            <a:ext uri="{FF2B5EF4-FFF2-40B4-BE49-F238E27FC236}">
              <a16:creationId xmlns:a16="http://schemas.microsoft.com/office/drawing/2014/main" id="{00000000-0008-0000-0E00-00002B020000}"/>
            </a:ext>
          </a:extLst>
        </xdr:cNvPr>
        <xdr:cNvSpPr txBox="1"/>
      </xdr:nvSpPr>
      <xdr:spPr>
        <a:xfrm>
          <a:off x="152660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556" name="n_2aveValue【学校施設】&#10;有形固定資産減価償却率">
          <a:extLst>
            <a:ext uri="{FF2B5EF4-FFF2-40B4-BE49-F238E27FC236}">
              <a16:creationId xmlns:a16="http://schemas.microsoft.com/office/drawing/2014/main" id="{00000000-0008-0000-0E00-00002C020000}"/>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57" name="n_3aveValue【学校施設】&#10;有形固定資産減価償却率">
          <a:extLst>
            <a:ext uri="{FF2B5EF4-FFF2-40B4-BE49-F238E27FC236}">
              <a16:creationId xmlns:a16="http://schemas.microsoft.com/office/drawing/2014/main" id="{00000000-0008-0000-0E00-00002D020000}"/>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103649</xdr:rowOff>
    </xdr:from>
    <xdr:ext cx="405111" cy="259045"/>
    <xdr:sp macro="" textlink="">
      <xdr:nvSpPr>
        <xdr:cNvPr id="558" name="n_4aveValue【学校施設】&#10;有形固定資産減価償却率">
          <a:extLst>
            <a:ext uri="{FF2B5EF4-FFF2-40B4-BE49-F238E27FC236}">
              <a16:creationId xmlns:a16="http://schemas.microsoft.com/office/drawing/2014/main" id="{00000000-0008-0000-0E00-00002E020000}"/>
            </a:ext>
          </a:extLst>
        </xdr:cNvPr>
        <xdr:cNvSpPr txBox="1"/>
      </xdr:nvSpPr>
      <xdr:spPr>
        <a:xfrm>
          <a:off x="12611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92219</xdr:rowOff>
    </xdr:from>
    <xdr:ext cx="405111" cy="259045"/>
    <xdr:sp macro="" textlink="">
      <xdr:nvSpPr>
        <xdr:cNvPr id="559" name="n_1mainValue【学校施設】&#10;有形固定資産減価償却率">
          <a:extLst>
            <a:ext uri="{FF2B5EF4-FFF2-40B4-BE49-F238E27FC236}">
              <a16:creationId xmlns:a16="http://schemas.microsoft.com/office/drawing/2014/main" id="{00000000-0008-0000-0E00-00002F020000}"/>
            </a:ext>
          </a:extLst>
        </xdr:cNvPr>
        <xdr:cNvSpPr txBox="1"/>
      </xdr:nvSpPr>
      <xdr:spPr>
        <a:xfrm>
          <a:off x="152660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9923</xdr:rowOff>
    </xdr:from>
    <xdr:ext cx="405111" cy="259045"/>
    <xdr:sp macro="" textlink="">
      <xdr:nvSpPr>
        <xdr:cNvPr id="560" name="n_2mainValue【学校施設】&#10;有形固定資産減価償却率">
          <a:extLst>
            <a:ext uri="{FF2B5EF4-FFF2-40B4-BE49-F238E27FC236}">
              <a16:creationId xmlns:a16="http://schemas.microsoft.com/office/drawing/2014/main" id="{00000000-0008-0000-0E00-000030020000}"/>
            </a:ext>
          </a:extLst>
        </xdr:cNvPr>
        <xdr:cNvSpPr txBox="1"/>
      </xdr:nvSpPr>
      <xdr:spPr>
        <a:xfrm>
          <a:off x="14389744" y="1063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39641</xdr:rowOff>
    </xdr:from>
    <xdr:ext cx="405111" cy="259045"/>
    <xdr:sp macro="" textlink="">
      <xdr:nvSpPr>
        <xdr:cNvPr id="561" name="n_3mainValue【学校施設】&#10;有形固定資産減価償却率">
          <a:extLst>
            <a:ext uri="{FF2B5EF4-FFF2-40B4-BE49-F238E27FC236}">
              <a16:creationId xmlns:a16="http://schemas.microsoft.com/office/drawing/2014/main" id="{00000000-0008-0000-0E00-000031020000}"/>
            </a:ext>
          </a:extLst>
        </xdr:cNvPr>
        <xdr:cNvSpPr txBox="1"/>
      </xdr:nvSpPr>
      <xdr:spPr>
        <a:xfrm>
          <a:off x="13500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170197</xdr:rowOff>
    </xdr:from>
    <xdr:ext cx="405111" cy="259045"/>
    <xdr:sp macro="" textlink="">
      <xdr:nvSpPr>
        <xdr:cNvPr id="562" name="n_4mainValue【学校施設】&#10;有形固定資産減価償却率">
          <a:extLst>
            <a:ext uri="{FF2B5EF4-FFF2-40B4-BE49-F238E27FC236}">
              <a16:creationId xmlns:a16="http://schemas.microsoft.com/office/drawing/2014/main" id="{00000000-0008-0000-0E00-000032020000}"/>
            </a:ext>
          </a:extLst>
        </xdr:cNvPr>
        <xdr:cNvSpPr txBox="1"/>
      </xdr:nvSpPr>
      <xdr:spPr>
        <a:xfrm>
          <a:off x="12611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64</xdr:row>
      <xdr:rowOff>99060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4" y="941070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102887</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99060</xdr:rowOff>
    </xdr:from>
    <xdr:to>
      <xdr:col>116</xdr:col>
      <xdr:colOff>152400</xdr:colOff>
      <xdr:row>64</xdr:row>
      <xdr:rowOff>99060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125747</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069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147320</xdr:rowOff>
    </xdr:from>
    <xdr:to>
      <xdr:col>116</xdr:col>
      <xdr:colOff>114300</xdr:colOff>
      <xdr:row>59</xdr:row>
      <xdr:rowOff>77470</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170180</xdr:rowOff>
    </xdr:from>
    <xdr:to>
      <xdr:col>112</xdr:col>
      <xdr:colOff>38100</xdr:colOff>
      <xdr:row>61</xdr:row>
      <xdr:rowOff>100330</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13970</xdr:rowOff>
    </xdr:from>
    <xdr:to>
      <xdr:col>107</xdr:col>
      <xdr:colOff>101600</xdr:colOff>
      <xdr:row>61</xdr:row>
      <xdr:rowOff>115570</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78740</xdr:rowOff>
    </xdr:from>
    <xdr:to>
      <xdr:col>102</xdr:col>
      <xdr:colOff>165100</xdr:colOff>
      <xdr:row>62</xdr:row>
      <xdr:rowOff>8890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101600</xdr:rowOff>
    </xdr:from>
    <xdr:to>
      <xdr:col>116</xdr:col>
      <xdr:colOff>114300</xdr:colOff>
      <xdr:row>55</xdr:row>
      <xdr:rowOff>31750</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21107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54627</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22199600" y="931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2540</xdr:rowOff>
    </xdr:from>
    <xdr:to>
      <xdr:col>112</xdr:col>
      <xdr:colOff>38100</xdr:colOff>
      <xdr:row>55</xdr:row>
      <xdr:rowOff>104140</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152400</xdr:rowOff>
    </xdr:from>
    <xdr:to>
      <xdr:col>116</xdr:col>
      <xdr:colOff>63500</xdr:colOff>
      <xdr:row>55</xdr:row>
      <xdr:rowOff>53340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1323300" y="94107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86360</xdr:rowOff>
    </xdr:from>
    <xdr:to>
      <xdr:col>107</xdr:col>
      <xdr:colOff>101600</xdr:colOff>
      <xdr:row>56</xdr:row>
      <xdr:rowOff>16510</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03835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53340</xdr:rowOff>
    </xdr:from>
    <xdr:to>
      <xdr:col>111</xdr:col>
      <xdr:colOff>177800</xdr:colOff>
      <xdr:row>55</xdr:row>
      <xdr:rowOff>137160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0434300" y="94830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120650</xdr:rowOff>
    </xdr:from>
    <xdr:to>
      <xdr:col>102</xdr:col>
      <xdr:colOff>165100</xdr:colOff>
      <xdr:row>56</xdr:row>
      <xdr:rowOff>50800</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94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137160</xdr:rowOff>
    </xdr:from>
    <xdr:to>
      <xdr:col>107</xdr:col>
      <xdr:colOff>50800</xdr:colOff>
      <xdr:row>56</xdr:row>
      <xdr:rowOff>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9545300" y="9566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154940</xdr:rowOff>
    </xdr:from>
    <xdr:to>
      <xdr:col>98</xdr:col>
      <xdr:colOff>38100</xdr:colOff>
      <xdr:row>56</xdr:row>
      <xdr:rowOff>85090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605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0</xdr:rowOff>
    </xdr:from>
    <xdr:to>
      <xdr:col>102</xdr:col>
      <xdr:colOff>114300</xdr:colOff>
      <xdr:row>56</xdr:row>
      <xdr:rowOff>34290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8656300" y="9601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91457</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7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106697</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4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4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121937</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120667</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920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33037</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67327</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9310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101617</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8421427" y="935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E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95250</xdr:rowOff>
    </xdr:from>
    <xdr:to>
      <xdr:col>85</xdr:col>
      <xdr:colOff>126364</xdr:colOff>
      <xdr:row>108</xdr:row>
      <xdr:rowOff>57150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6318864" y="172402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60977</xdr:rowOff>
    </xdr:from>
    <xdr:ext cx="405111" cy="259045"/>
    <xdr:sp macro="" textlink="">
      <xdr:nvSpPr>
        <xdr:cNvPr id="666" name="【公民館】&#10;有形固定資産減価償却率最小値テキスト">
          <a:extLst>
            <a:ext uri="{FF2B5EF4-FFF2-40B4-BE49-F238E27FC236}">
              <a16:creationId xmlns:a16="http://schemas.microsoft.com/office/drawing/2014/main" id="{00000000-0008-0000-0E00-00009A020000}"/>
            </a:ext>
          </a:extLst>
        </xdr:cNvPr>
        <xdr:cNvSpPr txBox="1"/>
      </xdr:nvSpPr>
      <xdr:spPr>
        <a:xfrm>
          <a:off x="16357600"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57150</xdr:rowOff>
    </xdr:from>
    <xdr:to>
      <xdr:col>86</xdr:col>
      <xdr:colOff>25400</xdr:colOff>
      <xdr:row>108</xdr:row>
      <xdr:rowOff>57150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6230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41927</xdr:rowOff>
    </xdr:from>
    <xdr:ext cx="405111" cy="259045"/>
    <xdr:sp macro="" textlink="">
      <xdr:nvSpPr>
        <xdr:cNvPr id="668" name="【公民館】&#10;有形固定資産減価償却率最大値テキスト">
          <a:extLst>
            <a:ext uri="{FF2B5EF4-FFF2-40B4-BE49-F238E27FC236}">
              <a16:creationId xmlns:a16="http://schemas.microsoft.com/office/drawing/2014/main" id="{00000000-0008-0000-0E00-00009C020000}"/>
            </a:ext>
          </a:extLst>
        </xdr:cNvPr>
        <xdr:cNvSpPr txBox="1"/>
      </xdr:nvSpPr>
      <xdr:spPr>
        <a:xfrm>
          <a:off x="16357600" y="1701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95250</xdr:rowOff>
    </xdr:from>
    <xdr:to>
      <xdr:col>86</xdr:col>
      <xdr:colOff>25400</xdr:colOff>
      <xdr:row>100</xdr:row>
      <xdr:rowOff>95250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724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E00-00009E020000}"/>
            </a:ext>
          </a:extLst>
        </xdr:cNvPr>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158750</xdr:rowOff>
    </xdr:from>
    <xdr:to>
      <xdr:col>81</xdr:col>
      <xdr:colOff>101600</xdr:colOff>
      <xdr:row>103</xdr:row>
      <xdr:rowOff>88900</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5430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158750</xdr:rowOff>
    </xdr:from>
    <xdr:to>
      <xdr:col>76</xdr:col>
      <xdr:colOff>165100</xdr:colOff>
      <xdr:row>102</xdr:row>
      <xdr:rowOff>88900</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45415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158750</xdr:rowOff>
    </xdr:from>
    <xdr:to>
      <xdr:col>72</xdr:col>
      <xdr:colOff>38100</xdr:colOff>
      <xdr:row>102</xdr:row>
      <xdr:rowOff>88900</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36525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53975</xdr:rowOff>
    </xdr:from>
    <xdr:to>
      <xdr:col>67</xdr:col>
      <xdr:colOff>101600</xdr:colOff>
      <xdr:row>101</xdr:row>
      <xdr:rowOff>155575</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2763500" y="1737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111125</xdr:rowOff>
    </xdr:from>
    <xdr:to>
      <xdr:col>85</xdr:col>
      <xdr:colOff>177800</xdr:colOff>
      <xdr:row>108</xdr:row>
      <xdr:rowOff>41275</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62687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26052</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E00-0000AA020000}"/>
            </a:ext>
          </a:extLst>
        </xdr:cNvPr>
        <xdr:cNvSpPr txBox="1"/>
      </xdr:nvSpPr>
      <xdr:spPr>
        <a:xfrm>
          <a:off x="16357600" y="183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73025</xdr:rowOff>
    </xdr:from>
    <xdr:to>
      <xdr:col>81</xdr:col>
      <xdr:colOff>101600</xdr:colOff>
      <xdr:row>107</xdr:row>
      <xdr:rowOff>3175</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5430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123825</xdr:rowOff>
    </xdr:from>
    <xdr:to>
      <xdr:col>85</xdr:col>
      <xdr:colOff>127000</xdr:colOff>
      <xdr:row>107</xdr:row>
      <xdr:rowOff>161925</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5481300" y="18297525"/>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454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95250</xdr:rowOff>
    </xdr:from>
    <xdr:to>
      <xdr:col>81</xdr:col>
      <xdr:colOff>50800</xdr:colOff>
      <xdr:row>106</xdr:row>
      <xdr:rowOff>123825</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4592300" y="180975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149225</xdr:rowOff>
    </xdr:from>
    <xdr:to>
      <xdr:col>72</xdr:col>
      <xdr:colOff>38100</xdr:colOff>
      <xdr:row>103</xdr:row>
      <xdr:rowOff>79375</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3652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28575</xdr:rowOff>
    </xdr:from>
    <xdr:to>
      <xdr:col>76</xdr:col>
      <xdr:colOff>114300</xdr:colOff>
      <xdr:row>105</xdr:row>
      <xdr:rowOff>95250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3703300" y="17687925"/>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149225</xdr:rowOff>
    </xdr:from>
    <xdr:to>
      <xdr:col>67</xdr:col>
      <xdr:colOff>101600</xdr:colOff>
      <xdr:row>103</xdr:row>
      <xdr:rowOff>79375</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2763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28575</xdr:rowOff>
    </xdr:from>
    <xdr:to>
      <xdr:col>71</xdr:col>
      <xdr:colOff>177800</xdr:colOff>
      <xdr:row>103</xdr:row>
      <xdr:rowOff>28575</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814300" y="1768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105427</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E00-0000B3020000}"/>
            </a:ext>
          </a:extLst>
        </xdr:cNvPr>
        <xdr:cNvSpPr txBox="1"/>
      </xdr:nvSpPr>
      <xdr:spPr>
        <a:xfrm>
          <a:off x="152660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105427</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E00-0000B4020000}"/>
            </a:ext>
          </a:extLst>
        </xdr:cNvPr>
        <xdr:cNvSpPr txBox="1"/>
      </xdr:nvSpPr>
      <xdr:spPr>
        <a:xfrm>
          <a:off x="14389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105427</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E00-0000B5020000}"/>
            </a:ext>
          </a:extLst>
        </xdr:cNvPr>
        <xdr:cNvSpPr txBox="1"/>
      </xdr:nvSpPr>
      <xdr:spPr>
        <a:xfrm>
          <a:off x="13500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652</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E00-0000B6020000}"/>
            </a:ext>
          </a:extLst>
        </xdr:cNvPr>
        <xdr:cNvSpPr txBox="1"/>
      </xdr:nvSpPr>
      <xdr:spPr>
        <a:xfrm>
          <a:off x="1261174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165752</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E00-0000B7020000}"/>
            </a:ext>
          </a:extLst>
        </xdr:cNvPr>
        <xdr:cNvSpPr txBox="1"/>
      </xdr:nvSpPr>
      <xdr:spPr>
        <a:xfrm>
          <a:off x="152660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137177</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E00-0000B8020000}"/>
            </a:ext>
          </a:extLst>
        </xdr:cNvPr>
        <xdr:cNvSpPr txBox="1"/>
      </xdr:nvSpPr>
      <xdr:spPr>
        <a:xfrm>
          <a:off x="14389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70502</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E00-0000B9020000}"/>
            </a:ext>
          </a:extLst>
        </xdr:cNvPr>
        <xdr:cNvSpPr txBox="1"/>
      </xdr:nvSpPr>
      <xdr:spPr>
        <a:xfrm>
          <a:off x="13500744" y="1772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70502</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E00-0000BA020000}"/>
            </a:ext>
          </a:extLst>
        </xdr:cNvPr>
        <xdr:cNvSpPr txBox="1"/>
      </xdr:nvSpPr>
      <xdr:spPr>
        <a:xfrm>
          <a:off x="12611744" y="1772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00000000-0008-0000-0E00-0000C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24764</xdr:rowOff>
    </xdr:from>
    <xdr:to>
      <xdr:col>116</xdr:col>
      <xdr:colOff>62864</xdr:colOff>
      <xdr:row>108</xdr:row>
      <xdr:rowOff>47625</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22160864" y="17341214"/>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51452</xdr:rowOff>
    </xdr:from>
    <xdr:ext cx="469744" cy="259045"/>
    <xdr:sp macro="" textlink="">
      <xdr:nvSpPr>
        <xdr:cNvPr id="720" name="【公民館】&#10;一人当たり面積最小値テキスト">
          <a:extLst>
            <a:ext uri="{FF2B5EF4-FFF2-40B4-BE49-F238E27FC236}">
              <a16:creationId xmlns:a16="http://schemas.microsoft.com/office/drawing/2014/main" id="{00000000-0008-0000-0E00-0000D0020000}"/>
            </a:ext>
          </a:extLst>
        </xdr:cNvPr>
        <xdr:cNvSpPr txBox="1"/>
      </xdr:nvSpPr>
      <xdr:spPr>
        <a:xfrm>
          <a:off x="22199600" y="185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47625</xdr:rowOff>
    </xdr:from>
    <xdr:to>
      <xdr:col>116</xdr:col>
      <xdr:colOff>152400</xdr:colOff>
      <xdr:row>108</xdr:row>
      <xdr:rowOff>47625</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2072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142891</xdr:rowOff>
    </xdr:from>
    <xdr:ext cx="469744" cy="259045"/>
    <xdr:sp macro="" textlink="">
      <xdr:nvSpPr>
        <xdr:cNvPr id="722" name="【公民館】&#10;一人当たり面積最大値テキスト">
          <a:extLst>
            <a:ext uri="{FF2B5EF4-FFF2-40B4-BE49-F238E27FC236}">
              <a16:creationId xmlns:a16="http://schemas.microsoft.com/office/drawing/2014/main" id="{00000000-0008-0000-0E00-0000D2020000}"/>
            </a:ext>
          </a:extLst>
        </xdr:cNvPr>
        <xdr:cNvSpPr txBox="1"/>
      </xdr:nvSpPr>
      <xdr:spPr>
        <a:xfrm>
          <a:off x="22199600" y="1711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24764</xdr:rowOff>
    </xdr:from>
    <xdr:to>
      <xdr:col>116</xdr:col>
      <xdr:colOff>152400</xdr:colOff>
      <xdr:row>101</xdr:row>
      <xdr:rowOff>24764</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2072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99713</xdr:rowOff>
    </xdr:from>
    <xdr:ext cx="469744" cy="259045"/>
    <xdr:sp macro="" textlink="">
      <xdr:nvSpPr>
        <xdr:cNvPr id="724" name="【公民館】&#10;一人当たり面積平均値テキスト">
          <a:extLst>
            <a:ext uri="{FF2B5EF4-FFF2-40B4-BE49-F238E27FC236}">
              <a16:creationId xmlns:a16="http://schemas.microsoft.com/office/drawing/2014/main" id="{00000000-0008-0000-0E00-0000D4020000}"/>
            </a:ext>
          </a:extLst>
        </xdr:cNvPr>
        <xdr:cNvSpPr txBox="1"/>
      </xdr:nvSpPr>
      <xdr:spPr>
        <a:xfrm>
          <a:off x="22199600" y="1775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76836</xdr:rowOff>
    </xdr:from>
    <xdr:to>
      <xdr:col>116</xdr:col>
      <xdr:colOff>114300</xdr:colOff>
      <xdr:row>105</xdr:row>
      <xdr:rowOff>6986</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221107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145414</xdr:rowOff>
    </xdr:from>
    <xdr:to>
      <xdr:col>107</xdr:col>
      <xdr:colOff>101600</xdr:colOff>
      <xdr:row>105</xdr:row>
      <xdr:rowOff>75564</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20383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736" name="【公民館】&#10;一人当たり面積該当値テキスト">
          <a:extLst>
            <a:ext uri="{FF2B5EF4-FFF2-40B4-BE49-F238E27FC236}">
              <a16:creationId xmlns:a16="http://schemas.microsoft.com/office/drawing/2014/main" id="{00000000-0008-0000-0E00-0000E0020000}"/>
            </a:ext>
          </a:extLst>
        </xdr:cNvPr>
        <xdr:cNvSpPr txBox="1"/>
      </xdr:nvSpPr>
      <xdr:spPr>
        <a:xfrm>
          <a:off x="22199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xdr:rowOff>
    </xdr:from>
    <xdr:to>
      <xdr:col>112</xdr:col>
      <xdr:colOff>38100</xdr:colOff>
      <xdr:row>106</xdr:row>
      <xdr:rowOff>109855</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21272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59055</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flipV="1">
          <a:off x="21323300" y="182270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19686</xdr:rowOff>
    </xdr:from>
    <xdr:to>
      <xdr:col>107</xdr:col>
      <xdr:colOff>101600</xdr:colOff>
      <xdr:row>106</xdr:row>
      <xdr:rowOff>121286</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20383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59055</xdr:rowOff>
    </xdr:from>
    <xdr:to>
      <xdr:col>111</xdr:col>
      <xdr:colOff>177800</xdr:colOff>
      <xdr:row>106</xdr:row>
      <xdr:rowOff>70486</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flipV="1">
          <a:off x="20434300" y="182327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19686</xdr:rowOff>
    </xdr:from>
    <xdr:to>
      <xdr:col>102</xdr:col>
      <xdr:colOff>165100</xdr:colOff>
      <xdr:row>106</xdr:row>
      <xdr:rowOff>121286</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19494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70486</xdr:rowOff>
    </xdr:from>
    <xdr:to>
      <xdr:col>107</xdr:col>
      <xdr:colOff>50800</xdr:colOff>
      <xdr:row>106</xdr:row>
      <xdr:rowOff>70486</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9545300" y="18244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70486</xdr:rowOff>
    </xdr:from>
    <xdr:to>
      <xdr:col>102</xdr:col>
      <xdr:colOff>114300</xdr:colOff>
      <xdr:row>106</xdr:row>
      <xdr:rowOff>76200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18656300" y="182441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86377</xdr:rowOff>
    </xdr:from>
    <xdr:ext cx="469744" cy="259045"/>
    <xdr:sp macro="" textlink="">
      <xdr:nvSpPr>
        <xdr:cNvPr id="745" name="n_1aveValue【公民館】&#10;一人当たり面積">
          <a:extLst>
            <a:ext uri="{FF2B5EF4-FFF2-40B4-BE49-F238E27FC236}">
              <a16:creationId xmlns:a16="http://schemas.microsoft.com/office/drawing/2014/main" id="{00000000-0008-0000-0E00-0000E9020000}"/>
            </a:ext>
          </a:extLst>
        </xdr:cNvPr>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92091</xdr:rowOff>
    </xdr:from>
    <xdr:ext cx="469744" cy="259045"/>
    <xdr:sp macro="" textlink="">
      <xdr:nvSpPr>
        <xdr:cNvPr id="746" name="n_2aveValue【公民館】&#10;一人当たり面積">
          <a:extLst>
            <a:ext uri="{FF2B5EF4-FFF2-40B4-BE49-F238E27FC236}">
              <a16:creationId xmlns:a16="http://schemas.microsoft.com/office/drawing/2014/main" id="{00000000-0008-0000-0E00-0000EA020000}"/>
            </a:ext>
          </a:extLst>
        </xdr:cNvPr>
        <xdr:cNvSpPr txBox="1"/>
      </xdr:nvSpPr>
      <xdr:spPr>
        <a:xfrm>
          <a:off x="20199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34941</xdr:rowOff>
    </xdr:from>
    <xdr:ext cx="469744" cy="259045"/>
    <xdr:sp macro="" textlink="">
      <xdr:nvSpPr>
        <xdr:cNvPr id="747" name="n_3aveValue【公民館】&#10;一人当たり面積">
          <a:extLst>
            <a:ext uri="{FF2B5EF4-FFF2-40B4-BE49-F238E27FC236}">
              <a16:creationId xmlns:a16="http://schemas.microsoft.com/office/drawing/2014/main" id="{00000000-0008-0000-0E00-0000EB020000}"/>
            </a:ext>
          </a:extLst>
        </xdr:cNvPr>
        <xdr:cNvSpPr txBox="1"/>
      </xdr:nvSpPr>
      <xdr:spPr>
        <a:xfrm>
          <a:off x="19310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748" name="n_4aveValue【公民館】&#10;一人当たり面積">
          <a:extLst>
            <a:ext uri="{FF2B5EF4-FFF2-40B4-BE49-F238E27FC236}">
              <a16:creationId xmlns:a16="http://schemas.microsoft.com/office/drawing/2014/main" id="{00000000-0008-0000-0E00-0000EC020000}"/>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100982</xdr:rowOff>
    </xdr:from>
    <xdr:ext cx="469744" cy="259045"/>
    <xdr:sp macro="" textlink="">
      <xdr:nvSpPr>
        <xdr:cNvPr id="749" name="n_1mainValue【公民館】&#10;一人当たり面積">
          <a:extLst>
            <a:ext uri="{FF2B5EF4-FFF2-40B4-BE49-F238E27FC236}">
              <a16:creationId xmlns:a16="http://schemas.microsoft.com/office/drawing/2014/main" id="{00000000-0008-0000-0E00-0000ED020000}"/>
            </a:ext>
          </a:extLst>
        </xdr:cNvPr>
        <xdr:cNvSpPr txBox="1"/>
      </xdr:nvSpPr>
      <xdr:spPr>
        <a:xfrm>
          <a:off x="210757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112413</xdr:rowOff>
    </xdr:from>
    <xdr:ext cx="469744" cy="259045"/>
    <xdr:sp macro="" textlink="">
      <xdr:nvSpPr>
        <xdr:cNvPr id="750" name="n_2mainValue【公民館】&#10;一人当たり面積">
          <a:extLst>
            <a:ext uri="{FF2B5EF4-FFF2-40B4-BE49-F238E27FC236}">
              <a16:creationId xmlns:a16="http://schemas.microsoft.com/office/drawing/2014/main" id="{00000000-0008-0000-0E00-0000EE020000}"/>
            </a:ext>
          </a:extLst>
        </xdr:cNvPr>
        <xdr:cNvSpPr txBox="1"/>
      </xdr:nvSpPr>
      <xdr:spPr>
        <a:xfrm>
          <a:off x="20199427"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112413</xdr:rowOff>
    </xdr:from>
    <xdr:ext cx="469744" cy="259045"/>
    <xdr:sp macro="" textlink="">
      <xdr:nvSpPr>
        <xdr:cNvPr id="751" name="n_3mainValue【公民館】&#10;一人当たり面積">
          <a:extLst>
            <a:ext uri="{FF2B5EF4-FFF2-40B4-BE49-F238E27FC236}">
              <a16:creationId xmlns:a16="http://schemas.microsoft.com/office/drawing/2014/main" id="{00000000-0008-0000-0E00-0000EF020000}"/>
            </a:ext>
          </a:extLst>
        </xdr:cNvPr>
        <xdr:cNvSpPr txBox="1"/>
      </xdr:nvSpPr>
      <xdr:spPr>
        <a:xfrm>
          <a:off x="19310427"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752" name="n_4mainValue【公民館】&#10;一人当たり面積">
          <a:extLst>
            <a:ext uri="{FF2B5EF4-FFF2-40B4-BE49-F238E27FC236}">
              <a16:creationId xmlns:a16="http://schemas.microsoft.com/office/drawing/2014/main" id="{00000000-0008-0000-0E00-0000F0020000}"/>
            </a:ext>
          </a:extLst>
        </xdr:cNvPr>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認定こども園・幼稚園・保育園の、一人当たり面積が類似団体より低い水準で推移しているため、少子化や子育てニーズを踏まえた整備等が必要である。</a:t>
          </a:r>
          <a:endParaRPr lang="ja-JP" altLang="ja-JP" sz="1400">
            <a:effectLst/>
          </a:endParaRPr>
        </a:p>
        <a:p>
          <a:r>
            <a:rPr kumimoji="1" lang="ja-JP" altLang="ja-JP" sz="1100">
              <a:solidFill>
                <a:schemeClr val="dk1"/>
              </a:solidFill>
              <a:effectLst/>
              <a:latin typeface="+mn-lt"/>
              <a:ea typeface="+mn-ea"/>
              <a:cs typeface="+mn-cs"/>
            </a:rPr>
            <a:t>　学校施設の有形固定資産減価償却率は、大規模改修や建替え、少子化に伴う統廃合等により老朽化した校舎の廃止等を進めることで、これまで類似団体・全国平均より低い水準で推移してきたが、思うように老朽化による改修等が進められていないため、類似団体平均を超えることとなった。また、学校施設一人当たりの面積は、統廃合を行っているが、地域事情による統合の限界や、少子化、過疎化等の進行もあり高い水準で推移している。</a:t>
          </a:r>
          <a:endParaRPr lang="ja-JP" altLang="ja-JP" sz="1400">
            <a:effectLst/>
          </a:endParaRPr>
        </a:p>
        <a:p>
          <a:r>
            <a:rPr kumimoji="1" lang="ja-JP" altLang="ja-JP" sz="1100">
              <a:solidFill>
                <a:schemeClr val="dk1"/>
              </a:solidFill>
              <a:effectLst/>
              <a:latin typeface="+mn-lt"/>
              <a:ea typeface="+mn-ea"/>
              <a:cs typeface="+mn-cs"/>
            </a:rPr>
            <a:t>　公営住宅は、計画的に改修等を進めてはいるが、昭和期に建築された施設が多く老朽化が激しいため、政策空き家として廃止を行い取壊しを含め総量の適正化を段階的に進めているところである。</a:t>
          </a:r>
          <a:endParaRPr lang="ja-JP" altLang="ja-JP" sz="1400">
            <a:effectLst/>
          </a:endParaRPr>
        </a:p>
        <a:p>
          <a:r>
            <a:rPr kumimoji="1" lang="ja-JP" altLang="ja-JP" sz="1100">
              <a:solidFill>
                <a:schemeClr val="dk1"/>
              </a:solidFill>
              <a:effectLst/>
              <a:latin typeface="+mn-lt"/>
              <a:ea typeface="+mn-ea"/>
              <a:cs typeface="+mn-cs"/>
            </a:rPr>
            <a:t>　公民館も全体的に老朽化が進んでいることから、今後の人口変動により施設の更新や統廃合等を含めた適正化を進める必要がある。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68,873
67,621
354.36
35,317,540
33,694,873
1,509,735
19,257,621
25,455,249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169926</xdr:rowOff>
    </xdr:from>
    <xdr:to>
      <xdr:col>24</xdr:col>
      <xdr:colOff>62865</xdr:colOff>
      <xdr:row>41</xdr:row>
      <xdr:rowOff>153924</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99922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116603</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77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169926</xdr:rowOff>
    </xdr:from>
    <xdr:to>
      <xdr:col>24</xdr:col>
      <xdr:colOff>152400</xdr:colOff>
      <xdr:row>34</xdr:row>
      <xdr:rowOff>169926</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99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54119</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397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75692</xdr:rowOff>
    </xdr:from>
    <xdr:to>
      <xdr:col>24</xdr:col>
      <xdr:colOff>114300</xdr:colOff>
      <xdr:row>38</xdr:row>
      <xdr:rowOff>5842</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41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152417</xdr:rowOff>
    </xdr:from>
    <xdr:ext cx="405111" cy="259045"/>
    <xdr:sp macro="" textlink="">
      <xdr:nvSpPr>
        <xdr:cNvPr id="63" name="n_1aveValue【図書館】&#10;有形固定資産減価償却率">
          <a:extLst>
            <a:ext uri="{FF2B5EF4-FFF2-40B4-BE49-F238E27FC236}">
              <a16:creationId xmlns:a16="http://schemas.microsoft.com/office/drawing/2014/main" id="{00000000-0008-0000-0F00-00003F000000}"/>
            </a:ext>
          </a:extLst>
        </xdr:cNvPr>
        <xdr:cNvSpPr txBox="1"/>
      </xdr:nvSpPr>
      <xdr:spPr>
        <a:xfrm>
          <a:off x="3582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11684</xdr:rowOff>
    </xdr:from>
    <xdr:to>
      <xdr:col>15</xdr:col>
      <xdr:colOff>101600</xdr:colOff>
      <xdr:row>37</xdr:row>
      <xdr:rowOff>113284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104411</xdr:rowOff>
    </xdr:from>
    <xdr:ext cx="405111" cy="259045"/>
    <xdr:sp macro="" textlink="">
      <xdr:nvSpPr>
        <xdr:cNvPr id="65" name="n_2aveValue【図書館】&#10;有形固定資産減価償却率">
          <a:extLst>
            <a:ext uri="{FF2B5EF4-FFF2-40B4-BE49-F238E27FC236}">
              <a16:creationId xmlns:a16="http://schemas.microsoft.com/office/drawing/2014/main" id="{00000000-0008-0000-0F00-000041000000}"/>
            </a:ext>
          </a:extLst>
        </xdr:cNvPr>
        <xdr:cNvSpPr txBox="1"/>
      </xdr:nvSpPr>
      <xdr:spPr>
        <a:xfrm>
          <a:off x="2705744"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75692</xdr:rowOff>
    </xdr:from>
    <xdr:to>
      <xdr:col>10</xdr:col>
      <xdr:colOff>165100</xdr:colOff>
      <xdr:row>38</xdr:row>
      <xdr:rowOff>5842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41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168419</xdr:rowOff>
    </xdr:from>
    <xdr:ext cx="405111" cy="259045"/>
    <xdr:sp macro="" textlink="">
      <xdr:nvSpPr>
        <xdr:cNvPr id="67" name="n_3aveValue【図書館】&#10;有形固定資産減価償却率">
          <a:extLst>
            <a:ext uri="{FF2B5EF4-FFF2-40B4-BE49-F238E27FC236}">
              <a16:creationId xmlns:a16="http://schemas.microsoft.com/office/drawing/2014/main" id="{00000000-0008-0000-0F00-000043000000}"/>
            </a:ext>
          </a:extLst>
        </xdr:cNvPr>
        <xdr:cNvSpPr txBox="1"/>
      </xdr:nvSpPr>
      <xdr:spPr>
        <a:xfrm>
          <a:off x="1816744" y="651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36830</xdr:rowOff>
    </xdr:from>
    <xdr:to>
      <xdr:col>6</xdr:col>
      <xdr:colOff>38100</xdr:colOff>
      <xdr:row>37</xdr:row>
      <xdr:rowOff>138430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37</xdr:row>
      <xdr:rowOff>129557</xdr:rowOff>
    </xdr:from>
    <xdr:ext cx="405111" cy="259045"/>
    <xdr:sp macro="" textlink="">
      <xdr:nvSpPr>
        <xdr:cNvPr id="69" name="n_4aveValue【図書館】&#10;有形固定資産減価償却率">
          <a:extLst>
            <a:ext uri="{FF2B5EF4-FFF2-40B4-BE49-F238E27FC236}">
              <a16:creationId xmlns:a16="http://schemas.microsoft.com/office/drawing/2014/main" id="{00000000-0008-0000-0F00-000045000000}"/>
            </a:ext>
          </a:extLst>
        </xdr:cNvPr>
        <xdr:cNvSpPr txBox="1"/>
      </xdr:nvSpPr>
      <xdr:spPr>
        <a:xfrm>
          <a:off x="927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F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119126</xdr:rowOff>
    </xdr:from>
    <xdr:to>
      <xdr:col>24</xdr:col>
      <xdr:colOff>114300</xdr:colOff>
      <xdr:row>35</xdr:row>
      <xdr:rowOff>49276</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4584700" y="594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72153</xdr:rowOff>
    </xdr:from>
    <xdr:ext cx="405111" cy="259045"/>
    <xdr:sp macro="" textlink="">
      <xdr:nvSpPr>
        <xdr:cNvPr id="76" name="【図書館】&#10;有形固定資産減価償却率該当値テキスト">
          <a:extLst>
            <a:ext uri="{FF2B5EF4-FFF2-40B4-BE49-F238E27FC236}">
              <a16:creationId xmlns:a16="http://schemas.microsoft.com/office/drawing/2014/main" id="{00000000-0008-0000-0F00-00004C000000}"/>
            </a:ext>
          </a:extLst>
        </xdr:cNvPr>
        <xdr:cNvSpPr txBox="1"/>
      </xdr:nvSpPr>
      <xdr:spPr>
        <a:xfrm>
          <a:off x="4673600" y="5901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73406</xdr:rowOff>
    </xdr:from>
    <xdr:to>
      <xdr:col>20</xdr:col>
      <xdr:colOff>38100</xdr:colOff>
      <xdr:row>35</xdr:row>
      <xdr:rowOff>3556</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3746500" y="59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124206</xdr:rowOff>
    </xdr:from>
    <xdr:to>
      <xdr:col>24</xdr:col>
      <xdr:colOff>63500</xdr:colOff>
      <xdr:row>34</xdr:row>
      <xdr:rowOff>169926</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3797300" y="59535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27686</xdr:rowOff>
    </xdr:from>
    <xdr:to>
      <xdr:col>15</xdr:col>
      <xdr:colOff>101600</xdr:colOff>
      <xdr:row>34</xdr:row>
      <xdr:rowOff>129286</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2857500" y="58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78486</xdr:rowOff>
    </xdr:from>
    <xdr:to>
      <xdr:col>19</xdr:col>
      <xdr:colOff>177800</xdr:colOff>
      <xdr:row>34</xdr:row>
      <xdr:rowOff>124206</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908300" y="59077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107696</xdr:rowOff>
    </xdr:from>
    <xdr:to>
      <xdr:col>10</xdr:col>
      <xdr:colOff>165100</xdr:colOff>
      <xdr:row>34</xdr:row>
      <xdr:rowOff>37846</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9685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158496</xdr:rowOff>
    </xdr:from>
    <xdr:to>
      <xdr:col>15</xdr:col>
      <xdr:colOff>50800</xdr:colOff>
      <xdr:row>34</xdr:row>
      <xdr:rowOff>78486</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2019300" y="581634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107696</xdr:rowOff>
    </xdr:from>
    <xdr:to>
      <xdr:col>6</xdr:col>
      <xdr:colOff>38100</xdr:colOff>
      <xdr:row>34</xdr:row>
      <xdr:rowOff>37846</xdr:rowOff>
    </xdr:to>
    <xdr:sp macro="" textlink="">
      <xdr:nvSpPr>
        <xdr:cNvPr id="83" name="楕円 82">
          <a:extLst>
            <a:ext uri="{FF2B5EF4-FFF2-40B4-BE49-F238E27FC236}">
              <a16:creationId xmlns:a16="http://schemas.microsoft.com/office/drawing/2014/main" id="{00000000-0008-0000-0F00-000053000000}"/>
            </a:ext>
          </a:extLst>
        </xdr:cNvPr>
        <xdr:cNvSpPr/>
      </xdr:nvSpPr>
      <xdr:spPr>
        <a:xfrm>
          <a:off x="10795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158496</xdr:rowOff>
    </xdr:from>
    <xdr:to>
      <xdr:col>10</xdr:col>
      <xdr:colOff>114300</xdr:colOff>
      <xdr:row>33</xdr:row>
      <xdr:rowOff>158496</xdr:rowOff>
    </xdr:to>
    <xdr:cxnSp macro="">
      <xdr:nvCxnSpPr>
        <xdr:cNvPr id="84" name="直線コネクタ 83">
          <a:extLst>
            <a:ext uri="{FF2B5EF4-FFF2-40B4-BE49-F238E27FC236}">
              <a16:creationId xmlns:a16="http://schemas.microsoft.com/office/drawing/2014/main" id="{00000000-0008-0000-0F00-000054000000}"/>
            </a:ext>
          </a:extLst>
        </xdr:cNvPr>
        <xdr:cNvCxnSpPr/>
      </xdr:nvCxnSpPr>
      <xdr:spPr>
        <a:xfrm>
          <a:off x="1130300" y="5816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20083</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567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145813</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563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54373</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816744" y="554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54373</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927744" y="554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100693</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6279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104520</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105156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100693</xdr:rowOff>
    </xdr:from>
    <xdr:to>
      <xdr:col>55</xdr:col>
      <xdr:colOff>88900</xdr:colOff>
      <xdr:row>41</xdr:row>
      <xdr:rowOff>100693</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11992</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10515600" y="669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33565</xdr:rowOff>
    </xdr:from>
    <xdr:to>
      <xdr:col>55</xdr:col>
      <xdr:colOff>50800</xdr:colOff>
      <xdr:row>39</xdr:row>
      <xdr:rowOff>135165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41728</xdr:rowOff>
    </xdr:from>
    <xdr:to>
      <xdr:col>50</xdr:col>
      <xdr:colOff>165100</xdr:colOff>
      <xdr:row>38</xdr:row>
      <xdr:rowOff>143328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134455</xdr:rowOff>
    </xdr:from>
    <xdr:ext cx="469744" cy="259045"/>
    <xdr:sp macro="" textlink="">
      <xdr:nvSpPr>
        <xdr:cNvPr id="122" name="n_1aveValue【図書館】&#10;一人当たり面積">
          <a:extLst>
            <a:ext uri="{FF2B5EF4-FFF2-40B4-BE49-F238E27FC236}">
              <a16:creationId xmlns:a16="http://schemas.microsoft.com/office/drawing/2014/main" id="{00000000-0008-0000-0F00-00007A000000}"/>
            </a:ext>
          </a:extLst>
        </xdr:cNvPr>
        <xdr:cNvSpPr txBox="1"/>
      </xdr:nvSpPr>
      <xdr:spPr>
        <a:xfrm>
          <a:off x="9391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41728</xdr:rowOff>
    </xdr:from>
    <xdr:to>
      <xdr:col>46</xdr:col>
      <xdr:colOff>38100</xdr:colOff>
      <xdr:row>38</xdr:row>
      <xdr:rowOff>143328</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134455</xdr:rowOff>
    </xdr:from>
    <xdr:ext cx="469744" cy="259045"/>
    <xdr:sp macro="" textlink="">
      <xdr:nvSpPr>
        <xdr:cNvPr id="124" name="n_2aveValue【図書館】&#10;一人当たり面積">
          <a:extLst>
            <a:ext uri="{FF2B5EF4-FFF2-40B4-BE49-F238E27FC236}">
              <a16:creationId xmlns:a16="http://schemas.microsoft.com/office/drawing/2014/main" id="{00000000-0008-0000-0F00-00007C000000}"/>
            </a:ext>
          </a:extLst>
        </xdr:cNvPr>
        <xdr:cNvSpPr txBox="1"/>
      </xdr:nvSpPr>
      <xdr:spPr>
        <a:xfrm>
          <a:off x="85154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82550</xdr:rowOff>
    </xdr:from>
    <xdr:to>
      <xdr:col>41</xdr:col>
      <xdr:colOff>101600</xdr:colOff>
      <xdr:row>38</xdr:row>
      <xdr:rowOff>12700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29227</xdr:rowOff>
    </xdr:from>
    <xdr:ext cx="469744" cy="259045"/>
    <xdr:sp macro="" textlink="">
      <xdr:nvSpPr>
        <xdr:cNvPr id="126" name="n_3aveValue【図書館】&#10;一人当たり面積">
          <a:extLst>
            <a:ext uri="{FF2B5EF4-FFF2-40B4-BE49-F238E27FC236}">
              <a16:creationId xmlns:a16="http://schemas.microsoft.com/office/drawing/2014/main" id="{00000000-0008-0000-0F00-00007E000000}"/>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98878</xdr:rowOff>
    </xdr:from>
    <xdr:to>
      <xdr:col>36</xdr:col>
      <xdr:colOff>165100</xdr:colOff>
      <xdr:row>38</xdr:row>
      <xdr:rowOff>29028</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36</xdr:row>
      <xdr:rowOff>45555</xdr:rowOff>
    </xdr:from>
    <xdr:ext cx="469744" cy="259045"/>
    <xdr:sp macro="" textlink="">
      <xdr:nvSpPr>
        <xdr:cNvPr id="128" name="n_4aveValue【図書館】&#10;一人当たり面積">
          <a:extLst>
            <a:ext uri="{FF2B5EF4-FFF2-40B4-BE49-F238E27FC236}">
              <a16:creationId xmlns:a16="http://schemas.microsoft.com/office/drawing/2014/main" id="{00000000-0008-0000-0F00-000080000000}"/>
            </a:ext>
          </a:extLst>
        </xdr:cNvPr>
        <xdr:cNvSpPr txBox="1"/>
      </xdr:nvSpPr>
      <xdr:spPr>
        <a:xfrm>
          <a:off x="6737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131536</xdr:rowOff>
    </xdr:from>
    <xdr:to>
      <xdr:col>55</xdr:col>
      <xdr:colOff>50800</xdr:colOff>
      <xdr:row>38</xdr:row>
      <xdr:rowOff>61686</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10426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154413</xdr:rowOff>
    </xdr:from>
    <xdr:ext cx="469744" cy="259045"/>
    <xdr:sp macro="" textlink="">
      <xdr:nvSpPr>
        <xdr:cNvPr id="135" name="【図書館】&#10;一人当たり面積該当値テキスト">
          <a:extLst>
            <a:ext uri="{FF2B5EF4-FFF2-40B4-BE49-F238E27FC236}">
              <a16:creationId xmlns:a16="http://schemas.microsoft.com/office/drawing/2014/main" id="{00000000-0008-0000-0F00-000087000000}"/>
            </a:ext>
          </a:extLst>
        </xdr:cNvPr>
        <xdr:cNvSpPr txBox="1"/>
      </xdr:nvSpPr>
      <xdr:spPr>
        <a:xfrm>
          <a:off x="10515600" y="632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131536</xdr:rowOff>
    </xdr:from>
    <xdr:to>
      <xdr:col>50</xdr:col>
      <xdr:colOff>165100</xdr:colOff>
      <xdr:row>38</xdr:row>
      <xdr:rowOff>61686</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9588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10885</xdr:rowOff>
    </xdr:from>
    <xdr:to>
      <xdr:col>55</xdr:col>
      <xdr:colOff>0</xdr:colOff>
      <xdr:row>38</xdr:row>
      <xdr:rowOff>10885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9639300" y="6525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869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10885</xdr:rowOff>
    </xdr:from>
    <xdr:to>
      <xdr:col>50</xdr:col>
      <xdr:colOff>114300</xdr:colOff>
      <xdr:row>38</xdr:row>
      <xdr:rowOff>27215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8750300" y="6525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147864</xdr:rowOff>
    </xdr:from>
    <xdr:to>
      <xdr:col>41</xdr:col>
      <xdr:colOff>101600</xdr:colOff>
      <xdr:row>38</xdr:row>
      <xdr:rowOff>78014</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7810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27215</xdr:rowOff>
    </xdr:from>
    <xdr:to>
      <xdr:col>45</xdr:col>
      <xdr:colOff>177800</xdr:colOff>
      <xdr:row>38</xdr:row>
      <xdr:rowOff>27215</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861300" y="654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147864</xdr:rowOff>
    </xdr:from>
    <xdr:to>
      <xdr:col>36</xdr:col>
      <xdr:colOff>165100</xdr:colOff>
      <xdr:row>38</xdr:row>
      <xdr:rowOff>78014</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6921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27215</xdr:rowOff>
    </xdr:from>
    <xdr:to>
      <xdr:col>41</xdr:col>
      <xdr:colOff>50800</xdr:colOff>
      <xdr:row>38</xdr:row>
      <xdr:rowOff>27215</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6972300" y="654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78213</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93917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69142</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7626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69142</xdr:rowOff>
    </xdr:from>
    <xdr:ext cx="469744" cy="259045"/>
    <xdr:sp macro="" textlink="">
      <xdr:nvSpPr>
        <xdr:cNvPr id="147" name="n_4mainValue【図書館】&#10;一人当たり面積">
          <a:extLst>
            <a:ext uri="{FF2B5EF4-FFF2-40B4-BE49-F238E27FC236}">
              <a16:creationId xmlns:a16="http://schemas.microsoft.com/office/drawing/2014/main" id="{00000000-0008-0000-0F00-000093000000}"/>
            </a:ext>
          </a:extLst>
        </xdr:cNvPr>
        <xdr:cNvSpPr txBox="1"/>
      </xdr:nvSpPr>
      <xdr:spPr>
        <a:xfrm>
          <a:off x="6737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xdr:rowOff>
    </xdr:from>
    <xdr:to>
      <xdr:col>24</xdr:col>
      <xdr:colOff>62865</xdr:colOff>
      <xdr:row>64</xdr:row>
      <xdr:rowOff>144780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44118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148607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144780</xdr:rowOff>
    </xdr:from>
    <xdr:to>
      <xdr:col>24</xdr:col>
      <xdr:colOff>152400</xdr:colOff>
      <xdr:row>64</xdr:row>
      <xdr:rowOff>144780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129557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xdr:rowOff>
    </xdr:from>
    <xdr:to>
      <xdr:col>24</xdr:col>
      <xdr:colOff>152400</xdr:colOff>
      <xdr:row>55</xdr:row>
      <xdr:rowOff>11430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162560</xdr:rowOff>
    </xdr:from>
    <xdr:to>
      <xdr:col>20</xdr:col>
      <xdr:colOff>38100</xdr:colOff>
      <xdr:row>60</xdr:row>
      <xdr:rowOff>92710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109237</xdr:rowOff>
    </xdr:from>
    <xdr:ext cx="405111" cy="259045"/>
    <xdr:sp macro="" textlink="">
      <xdr:nvSpPr>
        <xdr:cNvPr id="180" name="n_1ave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3582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40657</xdr:rowOff>
    </xdr:from>
    <xdr:ext cx="405111" cy="259045"/>
    <xdr:sp macro="" textlink="">
      <xdr:nvSpPr>
        <xdr:cNvPr id="182" name="n_2ave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90170</xdr:rowOff>
    </xdr:from>
    <xdr:to>
      <xdr:col>10</xdr:col>
      <xdr:colOff>165100</xdr:colOff>
      <xdr:row>58</xdr:row>
      <xdr:rowOff>20320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36847</xdr:rowOff>
    </xdr:from>
    <xdr:ext cx="405111" cy="259045"/>
    <xdr:sp macro="" textlink="">
      <xdr:nvSpPr>
        <xdr:cNvPr id="184" name="n_3ave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18167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33020</xdr:rowOff>
    </xdr:from>
    <xdr:to>
      <xdr:col>6</xdr:col>
      <xdr:colOff>38100</xdr:colOff>
      <xdr:row>57</xdr:row>
      <xdr:rowOff>134620</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55</xdr:row>
      <xdr:rowOff>151147</xdr:rowOff>
    </xdr:from>
    <xdr:ext cx="405111" cy="259045"/>
    <xdr:sp macro="" textlink="">
      <xdr:nvSpPr>
        <xdr:cNvPr id="186" name="n_4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927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162560</xdr:rowOff>
    </xdr:from>
    <xdr:to>
      <xdr:col>24</xdr:col>
      <xdr:colOff>114300</xdr:colOff>
      <xdr:row>63</xdr:row>
      <xdr:rowOff>92710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4584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140987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F00-0000C1000000}"/>
            </a:ext>
          </a:extLst>
        </xdr:cNvPr>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109220</xdr:rowOff>
    </xdr:from>
    <xdr:to>
      <xdr:col>20</xdr:col>
      <xdr:colOff>38100</xdr:colOff>
      <xdr:row>63</xdr:row>
      <xdr:rowOff>39370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160020</xdr:rowOff>
    </xdr:from>
    <xdr:to>
      <xdr:col>24</xdr:col>
      <xdr:colOff>63500</xdr:colOff>
      <xdr:row>63</xdr:row>
      <xdr:rowOff>41910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3797300" y="10789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48260</xdr:rowOff>
    </xdr:from>
    <xdr:to>
      <xdr:col>15</xdr:col>
      <xdr:colOff>101600</xdr:colOff>
      <xdr:row>62</xdr:row>
      <xdr:rowOff>149860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2857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99060</xdr:rowOff>
    </xdr:from>
    <xdr:to>
      <xdr:col>19</xdr:col>
      <xdr:colOff>177800</xdr:colOff>
      <xdr:row>62</xdr:row>
      <xdr:rowOff>160020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908300" y="10728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101600</xdr:rowOff>
    </xdr:from>
    <xdr:to>
      <xdr:col>10</xdr:col>
      <xdr:colOff>165100</xdr:colOff>
      <xdr:row>62</xdr:row>
      <xdr:rowOff>31750</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968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152400</xdr:rowOff>
    </xdr:from>
    <xdr:to>
      <xdr:col>15</xdr:col>
      <xdr:colOff>50800</xdr:colOff>
      <xdr:row>62</xdr:row>
      <xdr:rowOff>99060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2019300" y="1061085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97790</xdr:rowOff>
    </xdr:from>
    <xdr:to>
      <xdr:col>6</xdr:col>
      <xdr:colOff>38100</xdr:colOff>
      <xdr:row>62</xdr:row>
      <xdr:rowOff>27940</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107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148590</xdr:rowOff>
    </xdr:from>
    <xdr:to>
      <xdr:col>10</xdr:col>
      <xdr:colOff>114300</xdr:colOff>
      <xdr:row>61</xdr:row>
      <xdr:rowOff>152400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130300" y="10607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30497</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140987</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22877</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19067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98298</xdr:rowOff>
    </xdr:from>
    <xdr:to>
      <xdr:col>54</xdr:col>
      <xdr:colOff>189865</xdr:colOff>
      <xdr:row>64</xdr:row>
      <xdr:rowOff>59436</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28048"/>
          <a:ext cx="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63263</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59436</xdr:rowOff>
    </xdr:from>
    <xdr:to>
      <xdr:col>55</xdr:col>
      <xdr:colOff>88900</xdr:colOff>
      <xdr:row>64</xdr:row>
      <xdr:rowOff>59436</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44975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0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98298</xdr:rowOff>
    </xdr:from>
    <xdr:to>
      <xdr:col>55</xdr:col>
      <xdr:colOff>88900</xdr:colOff>
      <xdr:row>55</xdr:row>
      <xdr:rowOff>98298</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32783</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31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54356</xdr:rowOff>
    </xdr:from>
    <xdr:to>
      <xdr:col>55</xdr:col>
      <xdr:colOff>50800</xdr:colOff>
      <xdr:row>60</xdr:row>
      <xdr:rowOff>155956</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20066</xdr:rowOff>
    </xdr:from>
    <xdr:to>
      <xdr:col>50</xdr:col>
      <xdr:colOff>165100</xdr:colOff>
      <xdr:row>61</xdr:row>
      <xdr:rowOff>121666</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112793</xdr:rowOff>
    </xdr:from>
    <xdr:ext cx="469744" cy="259045"/>
    <xdr:sp macro="" textlink="">
      <xdr:nvSpPr>
        <xdr:cNvPr id="236" name="n_1aveValue【体育館・プール】&#10;一人当たり面積">
          <a:extLst>
            <a:ext uri="{FF2B5EF4-FFF2-40B4-BE49-F238E27FC236}">
              <a16:creationId xmlns:a16="http://schemas.microsoft.com/office/drawing/2014/main" id="{00000000-0008-0000-0F00-0000EC000000}"/>
            </a:ext>
          </a:extLst>
        </xdr:cNvPr>
        <xdr:cNvSpPr txBox="1"/>
      </xdr:nvSpPr>
      <xdr:spPr>
        <a:xfrm>
          <a:off x="93917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6350</xdr:rowOff>
    </xdr:from>
    <xdr:to>
      <xdr:col>46</xdr:col>
      <xdr:colOff>38100</xdr:colOff>
      <xdr:row>61</xdr:row>
      <xdr:rowOff>107950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99077</xdr:rowOff>
    </xdr:from>
    <xdr:ext cx="469744" cy="259045"/>
    <xdr:sp macro="" textlink="">
      <xdr:nvSpPr>
        <xdr:cNvPr id="238" name="n_2aveValue【体育館・プール】&#10;一人当たり面積">
          <a:extLst>
            <a:ext uri="{FF2B5EF4-FFF2-40B4-BE49-F238E27FC236}">
              <a16:creationId xmlns:a16="http://schemas.microsoft.com/office/drawing/2014/main" id="{00000000-0008-0000-0F00-0000EE000000}"/>
            </a:ext>
          </a:extLst>
        </xdr:cNvPr>
        <xdr:cNvSpPr txBox="1"/>
      </xdr:nvSpPr>
      <xdr:spPr>
        <a:xfrm>
          <a:off x="8515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132080</xdr:rowOff>
    </xdr:from>
    <xdr:to>
      <xdr:col>41</xdr:col>
      <xdr:colOff>101600</xdr:colOff>
      <xdr:row>61</xdr:row>
      <xdr:rowOff>62230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53357</xdr:rowOff>
    </xdr:from>
    <xdr:ext cx="469744" cy="259045"/>
    <xdr:sp macro="" textlink="">
      <xdr:nvSpPr>
        <xdr:cNvPr id="240" name="n_3aveValue【体育館・プール】&#10;一人当たり面積">
          <a:extLst>
            <a:ext uri="{FF2B5EF4-FFF2-40B4-BE49-F238E27FC236}">
              <a16:creationId xmlns:a16="http://schemas.microsoft.com/office/drawing/2014/main" id="{00000000-0008-0000-0F00-0000F0000000}"/>
            </a:ext>
          </a:extLst>
        </xdr:cNvPr>
        <xdr:cNvSpPr txBox="1"/>
      </xdr:nvSpPr>
      <xdr:spPr>
        <a:xfrm>
          <a:off x="7626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60</xdr:row>
      <xdr:rowOff>136652</xdr:rowOff>
    </xdr:from>
    <xdr:to>
      <xdr:col>36</xdr:col>
      <xdr:colOff>165100</xdr:colOff>
      <xdr:row>61</xdr:row>
      <xdr:rowOff>66802</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57929</xdr:rowOff>
    </xdr:from>
    <xdr:ext cx="469744" cy="259045"/>
    <xdr:sp macro="" textlink="">
      <xdr:nvSpPr>
        <xdr:cNvPr id="242" name="n_4aveValue【体育館・プール】&#10;一人当たり面積">
          <a:extLst>
            <a:ext uri="{FF2B5EF4-FFF2-40B4-BE49-F238E27FC236}">
              <a16:creationId xmlns:a16="http://schemas.microsoft.com/office/drawing/2014/main" id="{00000000-0008-0000-0F00-0000F2000000}"/>
            </a:ext>
          </a:extLst>
        </xdr:cNvPr>
        <xdr:cNvSpPr txBox="1"/>
      </xdr:nvSpPr>
      <xdr:spPr>
        <a:xfrm>
          <a:off x="6737427"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17797</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4064</xdr:rowOff>
    </xdr:from>
    <xdr:to>
      <xdr:col>50</xdr:col>
      <xdr:colOff>165100</xdr:colOff>
      <xdr:row>60</xdr:row>
      <xdr:rowOff>105664</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45720</xdr:rowOff>
    </xdr:from>
    <xdr:to>
      <xdr:col>55</xdr:col>
      <xdr:colOff>0</xdr:colOff>
      <xdr:row>60</xdr:row>
      <xdr:rowOff>54864</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9639300" y="103327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13208</xdr:rowOff>
    </xdr:from>
    <xdr:to>
      <xdr:col>46</xdr:col>
      <xdr:colOff>38100</xdr:colOff>
      <xdr:row>60</xdr:row>
      <xdr:rowOff>114808</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54864</xdr:rowOff>
    </xdr:from>
    <xdr:to>
      <xdr:col>50</xdr:col>
      <xdr:colOff>114300</xdr:colOff>
      <xdr:row>60</xdr:row>
      <xdr:rowOff>64008</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0341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17780</xdr:rowOff>
    </xdr:from>
    <xdr:to>
      <xdr:col>41</xdr:col>
      <xdr:colOff>101600</xdr:colOff>
      <xdr:row>60</xdr:row>
      <xdr:rowOff>119380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64008</xdr:rowOff>
    </xdr:from>
    <xdr:to>
      <xdr:col>45</xdr:col>
      <xdr:colOff>177800</xdr:colOff>
      <xdr:row>60</xdr:row>
      <xdr:rowOff>68580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61300" y="10351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26924</xdr:rowOff>
    </xdr:from>
    <xdr:to>
      <xdr:col>36</xdr:col>
      <xdr:colOff>165100</xdr:colOff>
      <xdr:row>60</xdr:row>
      <xdr:rowOff>128524</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68580</xdr:rowOff>
    </xdr:from>
    <xdr:to>
      <xdr:col>41</xdr:col>
      <xdr:colOff>50800</xdr:colOff>
      <xdr:row>60</xdr:row>
      <xdr:rowOff>77724</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6972300" y="10355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122191</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131335</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135907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145051</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F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115824</xdr:rowOff>
    </xdr:from>
    <xdr:to>
      <xdr:col>24</xdr:col>
      <xdr:colOff>62865</xdr:colOff>
      <xdr:row>84</xdr:row>
      <xdr:rowOff>124968</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634865" y="1348892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128795</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00000000-0008-0000-0F00-00001D010000}"/>
            </a:ext>
          </a:extLst>
        </xdr:cNvPr>
        <xdr:cNvSpPr txBox="1"/>
      </xdr:nvSpPr>
      <xdr:spPr>
        <a:xfrm>
          <a:off x="4673600" y="1453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124968</xdr:rowOff>
    </xdr:from>
    <xdr:to>
      <xdr:col>24</xdr:col>
      <xdr:colOff>152400</xdr:colOff>
      <xdr:row>84</xdr:row>
      <xdr:rowOff>124968</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452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62501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F00-00001F010000}"/>
            </a:ext>
          </a:extLst>
        </xdr:cNvPr>
        <xdr:cNvSpPr txBox="1"/>
      </xdr:nvSpPr>
      <xdr:spPr>
        <a:xfrm>
          <a:off x="4673600" y="13264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115824</xdr:rowOff>
    </xdr:from>
    <xdr:to>
      <xdr:col>24</xdr:col>
      <xdr:colOff>152400</xdr:colOff>
      <xdr:row>78</xdr:row>
      <xdr:rowOff>115824</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F00-000021010000}"/>
            </a:ext>
          </a:extLst>
        </xdr:cNvPr>
        <xdr:cNvSpPr txBox="1"/>
      </xdr:nvSpPr>
      <xdr:spPr>
        <a:xfrm>
          <a:off x="4673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137177</xdr:rowOff>
    </xdr:from>
    <xdr:ext cx="405111" cy="259045"/>
    <xdr:sp macro="" textlink="">
      <xdr:nvSpPr>
        <xdr:cNvPr id="292" name="n_1aveValue【福祉施設】&#10;有形固定資産減価償却率">
          <a:extLst>
            <a:ext uri="{FF2B5EF4-FFF2-40B4-BE49-F238E27FC236}">
              <a16:creationId xmlns:a16="http://schemas.microsoft.com/office/drawing/2014/main" id="{00000000-0008-0000-0F00-000024010000}"/>
            </a:ext>
          </a:extLst>
        </xdr:cNvPr>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119887</xdr:rowOff>
    </xdr:from>
    <xdr:to>
      <xdr:col>15</xdr:col>
      <xdr:colOff>101600</xdr:colOff>
      <xdr:row>81</xdr:row>
      <xdr:rowOff>50037</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2857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41164</xdr:rowOff>
    </xdr:from>
    <xdr:ext cx="405111" cy="259045"/>
    <xdr:sp macro="" textlink="">
      <xdr:nvSpPr>
        <xdr:cNvPr id="294" name="n_2aveValue【福祉施設】&#10;有形固定資産減価償却率">
          <a:extLst>
            <a:ext uri="{FF2B5EF4-FFF2-40B4-BE49-F238E27FC236}">
              <a16:creationId xmlns:a16="http://schemas.microsoft.com/office/drawing/2014/main" id="{00000000-0008-0000-0F00-000026010000}"/>
            </a:ext>
          </a:extLst>
        </xdr:cNvPr>
        <xdr:cNvSpPr txBox="1"/>
      </xdr:nvSpPr>
      <xdr:spPr>
        <a:xfrm>
          <a:off x="2705744"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99313</xdr:rowOff>
    </xdr:from>
    <xdr:to>
      <xdr:col>10</xdr:col>
      <xdr:colOff>165100</xdr:colOff>
      <xdr:row>82</xdr:row>
      <xdr:rowOff>29463</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20590</xdr:rowOff>
    </xdr:from>
    <xdr:ext cx="405111" cy="259045"/>
    <xdr:sp macro="" textlink="">
      <xdr:nvSpPr>
        <xdr:cNvPr id="296" name="n_3aveValue【福祉施設】&#10;有形固定資産減価償却率">
          <a:extLst>
            <a:ext uri="{FF2B5EF4-FFF2-40B4-BE49-F238E27FC236}">
              <a16:creationId xmlns:a16="http://schemas.microsoft.com/office/drawing/2014/main" id="{00000000-0008-0000-0F00-000028010000}"/>
            </a:ext>
          </a:extLst>
        </xdr:cNvPr>
        <xdr:cNvSpPr txBox="1"/>
      </xdr:nvSpPr>
      <xdr:spPr>
        <a:xfrm>
          <a:off x="18167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30735</xdr:rowOff>
    </xdr:from>
    <xdr:to>
      <xdr:col>6</xdr:col>
      <xdr:colOff>38100</xdr:colOff>
      <xdr:row>81</xdr:row>
      <xdr:rowOff>132335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81</xdr:row>
      <xdr:rowOff>123462</xdr:rowOff>
    </xdr:from>
    <xdr:ext cx="405111" cy="259045"/>
    <xdr:sp macro="" textlink="">
      <xdr:nvSpPr>
        <xdr:cNvPr id="298" name="n_4aveValue【福祉施設】&#10;有形固定資産減価償却率">
          <a:extLst>
            <a:ext uri="{FF2B5EF4-FFF2-40B4-BE49-F238E27FC236}">
              <a16:creationId xmlns:a16="http://schemas.microsoft.com/office/drawing/2014/main" id="{00000000-0008-0000-0F00-00002A010000}"/>
            </a:ext>
          </a:extLst>
        </xdr:cNvPr>
        <xdr:cNvSpPr txBox="1"/>
      </xdr:nvSpPr>
      <xdr:spPr>
        <a:xfrm>
          <a:off x="927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91457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163830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39598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72389</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38684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90170</xdr:rowOff>
    </xdr:from>
    <xdr:to>
      <xdr:col>10</xdr:col>
      <xdr:colOff>165100</xdr:colOff>
      <xdr:row>80</xdr:row>
      <xdr:rowOff>20320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140970</xdr:rowOff>
    </xdr:from>
    <xdr:to>
      <xdr:col>15</xdr:col>
      <xdr:colOff>50800</xdr:colOff>
      <xdr:row>80</xdr:row>
      <xdr:rowOff>152400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36855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90170</xdr:rowOff>
    </xdr:from>
    <xdr:to>
      <xdr:col>6</xdr:col>
      <xdr:colOff>38100</xdr:colOff>
      <xdr:row>80</xdr:row>
      <xdr:rowOff>20320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140970</xdr:rowOff>
    </xdr:from>
    <xdr:to>
      <xdr:col>10</xdr:col>
      <xdr:colOff>114300</xdr:colOff>
      <xdr:row>79</xdr:row>
      <xdr:rowOff>140970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3685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92529</xdr:rowOff>
    </xdr:from>
    <xdr:to>
      <xdr:col>54</xdr:col>
      <xdr:colOff>189865</xdr:colOff>
      <xdr:row>86</xdr:row>
      <xdr:rowOff>48986</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465629"/>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52813</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48986</xdr:rowOff>
    </xdr:from>
    <xdr:to>
      <xdr:col>55</xdr:col>
      <xdr:colOff>88900</xdr:colOff>
      <xdr:row>86</xdr:row>
      <xdr:rowOff>48986</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39206</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24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92529</xdr:rowOff>
    </xdr:from>
    <xdr:to>
      <xdr:col>55</xdr:col>
      <xdr:colOff>88900</xdr:colOff>
      <xdr:row>78</xdr:row>
      <xdr:rowOff>92529</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465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148970</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386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126093</xdr:rowOff>
    </xdr:from>
    <xdr:to>
      <xdr:col>55</xdr:col>
      <xdr:colOff>50800</xdr:colOff>
      <xdr:row>82</xdr:row>
      <xdr:rowOff>56243</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41729</xdr:rowOff>
    </xdr:from>
    <xdr:to>
      <xdr:col>50</xdr:col>
      <xdr:colOff>165100</xdr:colOff>
      <xdr:row>82</xdr:row>
      <xdr:rowOff>143329</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159856</xdr:rowOff>
    </xdr:from>
    <xdr:ext cx="469744" cy="259045"/>
    <xdr:sp macro="" textlink="">
      <xdr:nvSpPr>
        <xdr:cNvPr id="351" name="n_1aveValue【福祉施設】&#10;一人当たり面積">
          <a:extLst>
            <a:ext uri="{FF2B5EF4-FFF2-40B4-BE49-F238E27FC236}">
              <a16:creationId xmlns:a16="http://schemas.microsoft.com/office/drawing/2014/main" id="{00000000-0008-0000-0F00-00005F010000}"/>
            </a:ext>
          </a:extLst>
        </xdr:cNvPr>
        <xdr:cNvSpPr txBox="1"/>
      </xdr:nvSpPr>
      <xdr:spPr>
        <a:xfrm>
          <a:off x="93917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41729</xdr:rowOff>
    </xdr:from>
    <xdr:to>
      <xdr:col>46</xdr:col>
      <xdr:colOff>38100</xdr:colOff>
      <xdr:row>82</xdr:row>
      <xdr:rowOff>143329</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159856</xdr:rowOff>
    </xdr:from>
    <xdr:ext cx="469744" cy="259045"/>
    <xdr:sp macro="" textlink="">
      <xdr:nvSpPr>
        <xdr:cNvPr id="353" name="n_2aveValue【福祉施設】&#10;一人当たり面積">
          <a:extLst>
            <a:ext uri="{FF2B5EF4-FFF2-40B4-BE49-F238E27FC236}">
              <a16:creationId xmlns:a16="http://schemas.microsoft.com/office/drawing/2014/main" id="{00000000-0008-0000-0F00-000061010000}"/>
            </a:ext>
          </a:extLst>
        </xdr:cNvPr>
        <xdr:cNvSpPr txBox="1"/>
      </xdr:nvSpPr>
      <xdr:spPr>
        <a:xfrm>
          <a:off x="85154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139700</xdr:rowOff>
    </xdr:from>
    <xdr:to>
      <xdr:col>41</xdr:col>
      <xdr:colOff>101600</xdr:colOff>
      <xdr:row>83</xdr:row>
      <xdr:rowOff>69850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86377</xdr:rowOff>
    </xdr:from>
    <xdr:ext cx="469744" cy="259045"/>
    <xdr:sp macro="" textlink="">
      <xdr:nvSpPr>
        <xdr:cNvPr id="355" name="n_3aveValue【福祉施設】&#10;一人当たり面積">
          <a:extLst>
            <a:ext uri="{FF2B5EF4-FFF2-40B4-BE49-F238E27FC236}">
              <a16:creationId xmlns:a16="http://schemas.microsoft.com/office/drawing/2014/main" id="{00000000-0008-0000-0F00-000063010000}"/>
            </a:ext>
          </a:extLst>
        </xdr:cNvPr>
        <xdr:cNvSpPr txBox="1"/>
      </xdr:nvSpPr>
      <xdr:spPr>
        <a:xfrm>
          <a:off x="7626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82</xdr:row>
      <xdr:rowOff>139700</xdr:rowOff>
    </xdr:from>
    <xdr:to>
      <xdr:col>36</xdr:col>
      <xdr:colOff>165100</xdr:colOff>
      <xdr:row>83</xdr:row>
      <xdr:rowOff>69850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921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81</xdr:row>
      <xdr:rowOff>86377</xdr:rowOff>
    </xdr:from>
    <xdr:ext cx="469744" cy="259045"/>
    <xdr:sp macro="" textlink="">
      <xdr:nvSpPr>
        <xdr:cNvPr id="357" name="n_4aveValue【福祉施設】&#10;一人当たり面積">
          <a:extLst>
            <a:ext uri="{FF2B5EF4-FFF2-40B4-BE49-F238E27FC236}">
              <a16:creationId xmlns:a16="http://schemas.microsoft.com/office/drawing/2014/main" id="{00000000-0008-0000-0F00-000065010000}"/>
            </a:ext>
          </a:extLst>
        </xdr:cNvPr>
        <xdr:cNvSpPr txBox="1"/>
      </xdr:nvSpPr>
      <xdr:spPr>
        <a:xfrm>
          <a:off x="6737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169636</xdr:rowOff>
    </xdr:from>
    <xdr:to>
      <xdr:col>55</xdr:col>
      <xdr:colOff>50800</xdr:colOff>
      <xdr:row>86</xdr:row>
      <xdr:rowOff>99786</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104267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84563</xdr:rowOff>
    </xdr:from>
    <xdr:ext cx="469744" cy="259045"/>
    <xdr:sp macro="" textlink="">
      <xdr:nvSpPr>
        <xdr:cNvPr id="364" name="【福祉施設】&#10;一人当たり面積該当値テキスト">
          <a:extLst>
            <a:ext uri="{FF2B5EF4-FFF2-40B4-BE49-F238E27FC236}">
              <a16:creationId xmlns:a16="http://schemas.microsoft.com/office/drawing/2014/main" id="{00000000-0008-0000-0F00-00006C010000}"/>
            </a:ext>
          </a:extLst>
        </xdr:cNvPr>
        <xdr:cNvSpPr txBox="1"/>
      </xdr:nvSpPr>
      <xdr:spPr>
        <a:xfrm>
          <a:off x="10515600" y="146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169636</xdr:rowOff>
    </xdr:from>
    <xdr:to>
      <xdr:col>50</xdr:col>
      <xdr:colOff>165100</xdr:colOff>
      <xdr:row>86</xdr:row>
      <xdr:rowOff>99786</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9588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48986</xdr:rowOff>
    </xdr:from>
    <xdr:to>
      <xdr:col>55</xdr:col>
      <xdr:colOff>0</xdr:colOff>
      <xdr:row>86</xdr:row>
      <xdr:rowOff>48986</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9639300" y="14793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169636</xdr:rowOff>
    </xdr:from>
    <xdr:to>
      <xdr:col>46</xdr:col>
      <xdr:colOff>38100</xdr:colOff>
      <xdr:row>86</xdr:row>
      <xdr:rowOff>99786</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8699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48986</xdr:rowOff>
    </xdr:from>
    <xdr:to>
      <xdr:col>50</xdr:col>
      <xdr:colOff>114300</xdr:colOff>
      <xdr:row>86</xdr:row>
      <xdr:rowOff>48986</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8750300" y="14793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169636</xdr:rowOff>
    </xdr:from>
    <xdr:to>
      <xdr:col>41</xdr:col>
      <xdr:colOff>101600</xdr:colOff>
      <xdr:row>86</xdr:row>
      <xdr:rowOff>99786</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7810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48986</xdr:rowOff>
    </xdr:from>
    <xdr:to>
      <xdr:col>45</xdr:col>
      <xdr:colOff>177800</xdr:colOff>
      <xdr:row>86</xdr:row>
      <xdr:rowOff>48986</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861300" y="14793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9071</xdr:rowOff>
    </xdr:from>
    <xdr:to>
      <xdr:col>36</xdr:col>
      <xdr:colOff>165100</xdr:colOff>
      <xdr:row>86</xdr:row>
      <xdr:rowOff>110671</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6921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48986</xdr:rowOff>
    </xdr:from>
    <xdr:to>
      <xdr:col>41</xdr:col>
      <xdr:colOff>50800</xdr:colOff>
      <xdr:row>86</xdr:row>
      <xdr:rowOff>59871</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6972300" y="147936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90913</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93917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90913</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85154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90913</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76264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101798</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6737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F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83820</xdr:rowOff>
    </xdr:from>
    <xdr:to>
      <xdr:col>24</xdr:col>
      <xdr:colOff>62865</xdr:colOff>
      <xdr:row>107</xdr:row>
      <xdr:rowOff>150495</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4634865" y="1722882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154322</xdr:rowOff>
    </xdr:from>
    <xdr:ext cx="405111" cy="259045"/>
    <xdr:sp macro="" textlink="">
      <xdr:nvSpPr>
        <xdr:cNvPr id="402" name="【市民会館】&#10;有形固定資産減価償却率最小値テキスト">
          <a:extLst>
            <a:ext uri="{FF2B5EF4-FFF2-40B4-BE49-F238E27FC236}">
              <a16:creationId xmlns:a16="http://schemas.microsoft.com/office/drawing/2014/main" id="{00000000-0008-0000-0F00-000092010000}"/>
            </a:ext>
          </a:extLst>
        </xdr:cNvPr>
        <xdr:cNvSpPr txBox="1"/>
      </xdr:nvSpPr>
      <xdr:spPr>
        <a:xfrm>
          <a:off x="467360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150495</xdr:rowOff>
    </xdr:from>
    <xdr:to>
      <xdr:col>24</xdr:col>
      <xdr:colOff>152400</xdr:colOff>
      <xdr:row>107</xdr:row>
      <xdr:rowOff>150495</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4546600" y="1849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30497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00000000-0008-0000-0F00-000094010000}"/>
            </a:ext>
          </a:extLst>
        </xdr:cNvPr>
        <xdr:cNvSpPr txBox="1"/>
      </xdr:nvSpPr>
      <xdr:spPr>
        <a:xfrm>
          <a:off x="46736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83820</xdr:rowOff>
    </xdr:from>
    <xdr:to>
      <xdr:col>24</xdr:col>
      <xdr:colOff>152400</xdr:colOff>
      <xdr:row>100</xdr:row>
      <xdr:rowOff>83820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61613</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F00-000096010000}"/>
            </a:ext>
          </a:extLst>
        </xdr:cNvPr>
        <xdr:cNvSpPr txBox="1"/>
      </xdr:nvSpPr>
      <xdr:spPr>
        <a:xfrm>
          <a:off x="4673600" y="1754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45847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84455</xdr:rowOff>
    </xdr:from>
    <xdr:to>
      <xdr:col>20</xdr:col>
      <xdr:colOff>38100</xdr:colOff>
      <xdr:row>104</xdr:row>
      <xdr:rowOff>14605</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3746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31132</xdr:rowOff>
    </xdr:from>
    <xdr:ext cx="405111" cy="259045"/>
    <xdr:sp macro="" textlink="">
      <xdr:nvSpPr>
        <xdr:cNvPr id="409" name="n_1aveValue【市民会館】&#10;有形固定資産減価償却率">
          <a:extLst>
            <a:ext uri="{FF2B5EF4-FFF2-40B4-BE49-F238E27FC236}">
              <a16:creationId xmlns:a16="http://schemas.microsoft.com/office/drawing/2014/main" id="{00000000-0008-0000-0F00-000099010000}"/>
            </a:ext>
          </a:extLst>
        </xdr:cNvPr>
        <xdr:cNvSpPr txBox="1"/>
      </xdr:nvSpPr>
      <xdr:spPr>
        <a:xfrm>
          <a:off x="35820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48261</xdr:rowOff>
    </xdr:from>
    <xdr:to>
      <xdr:col>15</xdr:col>
      <xdr:colOff>101600</xdr:colOff>
      <xdr:row>103</xdr:row>
      <xdr:rowOff>149861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166388</xdr:rowOff>
    </xdr:from>
    <xdr:ext cx="405111" cy="259045"/>
    <xdr:sp macro="" textlink="">
      <xdr:nvSpPr>
        <xdr:cNvPr id="411" name="n_2aveValue【市民会館】&#10;有形固定資産減価償却率">
          <a:extLst>
            <a:ext uri="{FF2B5EF4-FFF2-40B4-BE49-F238E27FC236}">
              <a16:creationId xmlns:a16="http://schemas.microsoft.com/office/drawing/2014/main" id="{00000000-0008-0000-0F00-00009B010000}"/>
            </a:ext>
          </a:extLst>
        </xdr:cNvPr>
        <xdr:cNvSpPr txBox="1"/>
      </xdr:nvSpPr>
      <xdr:spPr>
        <a:xfrm>
          <a:off x="2705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27305</xdr:rowOff>
    </xdr:from>
    <xdr:to>
      <xdr:col>10</xdr:col>
      <xdr:colOff>165100</xdr:colOff>
      <xdr:row>103</xdr:row>
      <xdr:rowOff>128905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145432</xdr:rowOff>
    </xdr:from>
    <xdr:ext cx="405111" cy="259045"/>
    <xdr:sp macro="" textlink="">
      <xdr:nvSpPr>
        <xdr:cNvPr id="413" name="n_3aveValue【市民会館】&#10;有形固定資産減価償却率">
          <a:extLst>
            <a:ext uri="{FF2B5EF4-FFF2-40B4-BE49-F238E27FC236}">
              <a16:creationId xmlns:a16="http://schemas.microsoft.com/office/drawing/2014/main" id="{00000000-0008-0000-0F00-00009D010000}"/>
            </a:ext>
          </a:extLst>
        </xdr:cNvPr>
        <xdr:cNvSpPr txBox="1"/>
      </xdr:nvSpPr>
      <xdr:spPr>
        <a:xfrm>
          <a:off x="1816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102</xdr:row>
      <xdr:rowOff>166370</xdr:rowOff>
    </xdr:from>
    <xdr:to>
      <xdr:col>6</xdr:col>
      <xdr:colOff>38100</xdr:colOff>
      <xdr:row>103</xdr:row>
      <xdr:rowOff>96520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101</xdr:row>
      <xdr:rowOff>113047</xdr:rowOff>
    </xdr:from>
    <xdr:ext cx="405111" cy="259045"/>
    <xdr:sp macro="" textlink="">
      <xdr:nvSpPr>
        <xdr:cNvPr id="415" name="n_4aveValue【市民会館】&#10;有形固定資産減価償却率">
          <a:extLst>
            <a:ext uri="{FF2B5EF4-FFF2-40B4-BE49-F238E27FC236}">
              <a16:creationId xmlns:a16="http://schemas.microsoft.com/office/drawing/2014/main" id="{00000000-0008-0000-0F00-00009F010000}"/>
            </a:ext>
          </a:extLst>
        </xdr:cNvPr>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44450</xdr:rowOff>
    </xdr:from>
    <xdr:to>
      <xdr:col>24</xdr:col>
      <xdr:colOff>114300</xdr:colOff>
      <xdr:row>104</xdr:row>
      <xdr:rowOff>146050</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45847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22877</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F00-0000A6010000}"/>
            </a:ext>
          </a:extLst>
        </xdr:cNvPr>
        <xdr:cNvSpPr txBox="1"/>
      </xdr:nvSpPr>
      <xdr:spPr>
        <a:xfrm>
          <a:off x="4673600"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xdr:rowOff>
    </xdr:from>
    <xdr:to>
      <xdr:col>20</xdr:col>
      <xdr:colOff>38100</xdr:colOff>
      <xdr:row>104</xdr:row>
      <xdr:rowOff>109855</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3746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59055</xdr:rowOff>
    </xdr:from>
    <xdr:to>
      <xdr:col>24</xdr:col>
      <xdr:colOff>63500</xdr:colOff>
      <xdr:row>104</xdr:row>
      <xdr:rowOff>95250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3797300" y="178898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145414</xdr:rowOff>
    </xdr:from>
    <xdr:to>
      <xdr:col>15</xdr:col>
      <xdr:colOff>101600</xdr:colOff>
      <xdr:row>104</xdr:row>
      <xdr:rowOff>75564</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2857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24764</xdr:rowOff>
    </xdr:from>
    <xdr:to>
      <xdr:col>19</xdr:col>
      <xdr:colOff>177800</xdr:colOff>
      <xdr:row>104</xdr:row>
      <xdr:rowOff>59055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908300" y="178555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59689</xdr:rowOff>
    </xdr:from>
    <xdr:to>
      <xdr:col>10</xdr:col>
      <xdr:colOff>165100</xdr:colOff>
      <xdr:row>103</xdr:row>
      <xdr:rowOff>161289</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968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110489</xdr:rowOff>
    </xdr:from>
    <xdr:to>
      <xdr:col>15</xdr:col>
      <xdr:colOff>50800</xdr:colOff>
      <xdr:row>104</xdr:row>
      <xdr:rowOff>24764</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2019300" y="1776983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079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104775</xdr:rowOff>
    </xdr:from>
    <xdr:to>
      <xdr:col>10</xdr:col>
      <xdr:colOff>114300</xdr:colOff>
      <xdr:row>103</xdr:row>
      <xdr:rowOff>110489</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130300" y="177641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100982</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F00-0000AF010000}"/>
            </a:ext>
          </a:extLst>
        </xdr:cNvPr>
        <xdr:cNvSpPr txBox="1"/>
      </xdr:nvSpPr>
      <xdr:spPr>
        <a:xfrm>
          <a:off x="35820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66691</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F00-0000B0010000}"/>
            </a:ext>
          </a:extLst>
        </xdr:cNvPr>
        <xdr:cNvSpPr txBox="1"/>
      </xdr:nvSpPr>
      <xdr:spPr>
        <a:xfrm>
          <a:off x="2705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152416</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F00-0000B1010000}"/>
            </a:ext>
          </a:extLst>
        </xdr:cNvPr>
        <xdr:cNvSpPr txBox="1"/>
      </xdr:nvSpPr>
      <xdr:spPr>
        <a:xfrm>
          <a:off x="1816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146702</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F00-0000B2010000}"/>
            </a:ext>
          </a:extLst>
        </xdr:cNvPr>
        <xdr:cNvSpPr txBox="1"/>
      </xdr:nvSpPr>
      <xdr:spPr>
        <a:xfrm>
          <a:off x="927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F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30480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0476865" y="1712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F00-0000CC010000}"/>
            </a:ext>
          </a:extLst>
        </xdr:cNvPr>
        <xdr:cNvSpPr txBox="1"/>
      </xdr:nvSpPr>
      <xdr:spPr>
        <a:xfrm>
          <a:off x="10515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F00-0000CE010000}"/>
            </a:ext>
          </a:extLst>
        </xdr:cNvPr>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60977</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F00-0000D0010000}"/>
            </a:ext>
          </a:extLst>
        </xdr:cNvPr>
        <xdr:cNvSpPr txBox="1"/>
      </xdr:nvSpPr>
      <xdr:spPr>
        <a:xfrm>
          <a:off x="10515600" y="1772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82550</xdr:rowOff>
    </xdr:from>
    <xdr:to>
      <xdr:col>55</xdr:col>
      <xdr:colOff>50800</xdr:colOff>
      <xdr:row>104</xdr:row>
      <xdr:rowOff>12700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0426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10161</xdr:rowOff>
    </xdr:from>
    <xdr:to>
      <xdr:col>50</xdr:col>
      <xdr:colOff>165100</xdr:colOff>
      <xdr:row>104</xdr:row>
      <xdr:rowOff>111761</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588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102888</xdr:rowOff>
    </xdr:from>
    <xdr:ext cx="469744" cy="259045"/>
    <xdr:sp macro="" textlink="">
      <xdr:nvSpPr>
        <xdr:cNvPr id="467" name="n_1aveValue【市民会館】&#10;一人当たり面積">
          <a:extLst>
            <a:ext uri="{FF2B5EF4-FFF2-40B4-BE49-F238E27FC236}">
              <a16:creationId xmlns:a16="http://schemas.microsoft.com/office/drawing/2014/main" id="{00000000-0008-0000-0F00-0000D3010000}"/>
            </a:ext>
          </a:extLst>
        </xdr:cNvPr>
        <xdr:cNvSpPr txBox="1"/>
      </xdr:nvSpPr>
      <xdr:spPr>
        <a:xfrm>
          <a:off x="93917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25400</xdr:rowOff>
    </xdr:from>
    <xdr:to>
      <xdr:col>46</xdr:col>
      <xdr:colOff>38100</xdr:colOff>
      <xdr:row>104</xdr:row>
      <xdr:rowOff>127000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118127</xdr:rowOff>
    </xdr:from>
    <xdr:ext cx="469744" cy="259045"/>
    <xdr:sp macro="" textlink="">
      <xdr:nvSpPr>
        <xdr:cNvPr id="469" name="n_2aveValue【市民会館】&#10;一人当たり面積">
          <a:extLst>
            <a:ext uri="{FF2B5EF4-FFF2-40B4-BE49-F238E27FC236}">
              <a16:creationId xmlns:a16="http://schemas.microsoft.com/office/drawing/2014/main" id="{00000000-0008-0000-0F00-0000D5010000}"/>
            </a:ext>
          </a:extLst>
        </xdr:cNvPr>
        <xdr:cNvSpPr txBox="1"/>
      </xdr:nvSpPr>
      <xdr:spPr>
        <a:xfrm>
          <a:off x="8515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10161</xdr:rowOff>
    </xdr:from>
    <xdr:to>
      <xdr:col>41</xdr:col>
      <xdr:colOff>101600</xdr:colOff>
      <xdr:row>106</xdr:row>
      <xdr:rowOff>111761</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102888</xdr:rowOff>
    </xdr:from>
    <xdr:ext cx="469744" cy="259045"/>
    <xdr:sp macro="" textlink="">
      <xdr:nvSpPr>
        <xdr:cNvPr id="471" name="n_3aveValue【市民会館】&#10;一人当たり面積">
          <a:extLst>
            <a:ext uri="{FF2B5EF4-FFF2-40B4-BE49-F238E27FC236}">
              <a16:creationId xmlns:a16="http://schemas.microsoft.com/office/drawing/2014/main" id="{00000000-0008-0000-0F00-0000D7010000}"/>
            </a:ext>
          </a:extLst>
        </xdr:cNvPr>
        <xdr:cNvSpPr txBox="1"/>
      </xdr:nvSpPr>
      <xdr:spPr>
        <a:xfrm>
          <a:off x="7626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17780</xdr:rowOff>
    </xdr:from>
    <xdr:to>
      <xdr:col>36</xdr:col>
      <xdr:colOff>165100</xdr:colOff>
      <xdr:row>106</xdr:row>
      <xdr:rowOff>119380</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6921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106</xdr:row>
      <xdr:rowOff>110507</xdr:rowOff>
    </xdr:from>
    <xdr:ext cx="469744" cy="259045"/>
    <xdr:sp macro="" textlink="">
      <xdr:nvSpPr>
        <xdr:cNvPr id="473" name="n_4aveValue【市民会館】&#10;一人当たり面積">
          <a:extLst>
            <a:ext uri="{FF2B5EF4-FFF2-40B4-BE49-F238E27FC236}">
              <a16:creationId xmlns:a16="http://schemas.microsoft.com/office/drawing/2014/main" id="{00000000-0008-0000-0F00-0000D9010000}"/>
            </a:ext>
          </a:extLst>
        </xdr:cNvPr>
        <xdr:cNvSpPr txBox="1"/>
      </xdr:nvSpPr>
      <xdr:spPr>
        <a:xfrm>
          <a:off x="6737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139700</xdr:rowOff>
    </xdr:from>
    <xdr:to>
      <xdr:col>55</xdr:col>
      <xdr:colOff>50800</xdr:colOff>
      <xdr:row>101</xdr:row>
      <xdr:rowOff>69850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10426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162577</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F00-0000E0010000}"/>
            </a:ext>
          </a:extLst>
        </xdr:cNvPr>
        <xdr:cNvSpPr txBox="1"/>
      </xdr:nvSpPr>
      <xdr:spPr>
        <a:xfrm>
          <a:off x="10515600"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154939</xdr:rowOff>
    </xdr:from>
    <xdr:to>
      <xdr:col>50</xdr:col>
      <xdr:colOff>165100</xdr:colOff>
      <xdr:row>101</xdr:row>
      <xdr:rowOff>85089</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9588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19050</xdr:rowOff>
    </xdr:from>
    <xdr:to>
      <xdr:col>55</xdr:col>
      <xdr:colOff>0</xdr:colOff>
      <xdr:row>101</xdr:row>
      <xdr:rowOff>34289</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9639300" y="173355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170180</xdr:rowOff>
    </xdr:from>
    <xdr:to>
      <xdr:col>46</xdr:col>
      <xdr:colOff>38100</xdr:colOff>
      <xdr:row>101</xdr:row>
      <xdr:rowOff>100330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8699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34289</xdr:rowOff>
    </xdr:from>
    <xdr:to>
      <xdr:col>50</xdr:col>
      <xdr:colOff>114300</xdr:colOff>
      <xdr:row>101</xdr:row>
      <xdr:rowOff>49530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8750300" y="173507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6350</xdr:rowOff>
    </xdr:from>
    <xdr:to>
      <xdr:col>41</xdr:col>
      <xdr:colOff>101600</xdr:colOff>
      <xdr:row>101</xdr:row>
      <xdr:rowOff>107950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7810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49530</xdr:rowOff>
    </xdr:from>
    <xdr:to>
      <xdr:col>45</xdr:col>
      <xdr:colOff>177800</xdr:colOff>
      <xdr:row>101</xdr:row>
      <xdr:rowOff>57150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7861300" y="17365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13970</xdr:rowOff>
    </xdr:from>
    <xdr:to>
      <xdr:col>36</xdr:col>
      <xdr:colOff>165100</xdr:colOff>
      <xdr:row>101</xdr:row>
      <xdr:rowOff>115570</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6921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57150</xdr:rowOff>
    </xdr:from>
    <xdr:to>
      <xdr:col>41</xdr:col>
      <xdr:colOff>50800</xdr:colOff>
      <xdr:row>101</xdr:row>
      <xdr:rowOff>64770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6972300" y="17373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101616</xdr:rowOff>
    </xdr:from>
    <xdr:ext cx="469744" cy="259045"/>
    <xdr:sp macro="" textlink="">
      <xdr:nvSpPr>
        <xdr:cNvPr id="489" name="n_1mainValue【市民会館】&#10;一人当たり面積">
          <a:extLst>
            <a:ext uri="{FF2B5EF4-FFF2-40B4-BE49-F238E27FC236}">
              <a16:creationId xmlns:a16="http://schemas.microsoft.com/office/drawing/2014/main" id="{00000000-0008-0000-0F00-0000E9010000}"/>
            </a:ext>
          </a:extLst>
        </xdr:cNvPr>
        <xdr:cNvSpPr txBox="1"/>
      </xdr:nvSpPr>
      <xdr:spPr>
        <a:xfrm>
          <a:off x="9391727" y="1707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116857</xdr:rowOff>
    </xdr:from>
    <xdr:ext cx="469744" cy="259045"/>
    <xdr:sp macro="" textlink="">
      <xdr:nvSpPr>
        <xdr:cNvPr id="490" name="n_2mainValue【市民会館】&#10;一人当たり面積">
          <a:extLst>
            <a:ext uri="{FF2B5EF4-FFF2-40B4-BE49-F238E27FC236}">
              <a16:creationId xmlns:a16="http://schemas.microsoft.com/office/drawing/2014/main" id="{00000000-0008-0000-0F00-0000EA010000}"/>
            </a:ext>
          </a:extLst>
        </xdr:cNvPr>
        <xdr:cNvSpPr txBox="1"/>
      </xdr:nvSpPr>
      <xdr:spPr>
        <a:xfrm>
          <a:off x="85154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124477</xdr:rowOff>
    </xdr:from>
    <xdr:ext cx="469744" cy="259045"/>
    <xdr:sp macro="" textlink="">
      <xdr:nvSpPr>
        <xdr:cNvPr id="491" name="n_3mainValue【市民会館】&#10;一人当たり面積">
          <a:extLst>
            <a:ext uri="{FF2B5EF4-FFF2-40B4-BE49-F238E27FC236}">
              <a16:creationId xmlns:a16="http://schemas.microsoft.com/office/drawing/2014/main" id="{00000000-0008-0000-0F00-0000EB010000}"/>
            </a:ext>
          </a:extLst>
        </xdr:cNvPr>
        <xdr:cNvSpPr txBox="1"/>
      </xdr:nvSpPr>
      <xdr:spPr>
        <a:xfrm>
          <a:off x="76264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132097</xdr:rowOff>
    </xdr:from>
    <xdr:ext cx="469744" cy="259045"/>
    <xdr:sp macro="" textlink="">
      <xdr:nvSpPr>
        <xdr:cNvPr id="492" name="n_4mainValue【市民会館】&#10;一人当たり面積">
          <a:extLst>
            <a:ext uri="{FF2B5EF4-FFF2-40B4-BE49-F238E27FC236}">
              <a16:creationId xmlns:a16="http://schemas.microsoft.com/office/drawing/2014/main" id="{00000000-0008-0000-0F00-0000EC010000}"/>
            </a:ext>
          </a:extLst>
        </xdr:cNvPr>
        <xdr:cNvSpPr txBox="1"/>
      </xdr:nvSpPr>
      <xdr:spPr>
        <a:xfrm>
          <a:off x="6737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0000000-0008-0000-0F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11430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6318864" y="57988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00000000-0008-0000-0F00-000006020000}"/>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00000000-0008-0000-0F00-00000802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63517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0000000-0008-0000-0F00-00000A020000}"/>
            </a:ext>
          </a:extLst>
        </xdr:cNvPr>
        <xdr:cNvSpPr txBox="1"/>
      </xdr:nvSpPr>
      <xdr:spPr>
        <a:xfrm>
          <a:off x="16357600" y="6064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40640</xdr:rowOff>
    </xdr:from>
    <xdr:to>
      <xdr:col>85</xdr:col>
      <xdr:colOff>177800</xdr:colOff>
      <xdr:row>36</xdr:row>
      <xdr:rowOff>142240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6268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76852</xdr:rowOff>
    </xdr:from>
    <xdr:ext cx="405111" cy="259045"/>
    <xdr:sp macro="" textlink="">
      <xdr:nvSpPr>
        <xdr:cNvPr id="525" name="n_1aveValue【一般廃棄物処理施設】&#10;有形固定資産減価償却率">
          <a:extLst>
            <a:ext uri="{FF2B5EF4-FFF2-40B4-BE49-F238E27FC236}">
              <a16:creationId xmlns:a16="http://schemas.microsoft.com/office/drawing/2014/main" id="{00000000-0008-0000-0F00-00000D020000}"/>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82550</xdr:rowOff>
    </xdr:from>
    <xdr:to>
      <xdr:col>76</xdr:col>
      <xdr:colOff>165100</xdr:colOff>
      <xdr:row>37</xdr:row>
      <xdr:rowOff>12700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4541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29227</xdr:rowOff>
    </xdr:from>
    <xdr:ext cx="405111" cy="259045"/>
    <xdr:sp macro="" textlink="">
      <xdr:nvSpPr>
        <xdr:cNvPr id="527" name="n_2aveValue【一般廃棄物処理施設】&#10;有形固定資産減価償却率">
          <a:extLst>
            <a:ext uri="{FF2B5EF4-FFF2-40B4-BE49-F238E27FC236}">
              <a16:creationId xmlns:a16="http://schemas.microsoft.com/office/drawing/2014/main" id="{00000000-0008-0000-0F00-00000F020000}"/>
            </a:ext>
          </a:extLst>
        </xdr:cNvPr>
        <xdr:cNvSpPr txBox="1"/>
      </xdr:nvSpPr>
      <xdr:spPr>
        <a:xfrm>
          <a:off x="14389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21590</xdr:rowOff>
    </xdr:from>
    <xdr:to>
      <xdr:col>72</xdr:col>
      <xdr:colOff>38100</xdr:colOff>
      <xdr:row>37</xdr:row>
      <xdr:rowOff>123190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139717</xdr:rowOff>
    </xdr:from>
    <xdr:ext cx="405111" cy="259045"/>
    <xdr:sp macro="" textlink="">
      <xdr:nvSpPr>
        <xdr:cNvPr id="529" name="n_3aveValue【一般廃棄物処理施設】&#10;有形固定資産減価償却率">
          <a:extLst>
            <a:ext uri="{FF2B5EF4-FFF2-40B4-BE49-F238E27FC236}">
              <a16:creationId xmlns:a16="http://schemas.microsoft.com/office/drawing/2014/main" id="{00000000-0008-0000-0F00-000011020000}"/>
            </a:ext>
          </a:extLst>
        </xdr:cNvPr>
        <xdr:cNvSpPr txBox="1"/>
      </xdr:nvSpPr>
      <xdr:spPr>
        <a:xfrm>
          <a:off x="13500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116840</xdr:rowOff>
    </xdr:from>
    <xdr:to>
      <xdr:col>67</xdr:col>
      <xdr:colOff>101600</xdr:colOff>
      <xdr:row>37</xdr:row>
      <xdr:rowOff>46990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2763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35</xdr:row>
      <xdr:rowOff>63517</xdr:rowOff>
    </xdr:from>
    <xdr:ext cx="405111" cy="259045"/>
    <xdr:sp macro="" textlink="">
      <xdr:nvSpPr>
        <xdr:cNvPr id="531" name="n_4aveValue【一般廃棄物処理施設】&#10;有形固定資産減価償却率">
          <a:extLst>
            <a:ext uri="{FF2B5EF4-FFF2-40B4-BE49-F238E27FC236}">
              <a16:creationId xmlns:a16="http://schemas.microsoft.com/office/drawing/2014/main" id="{00000000-0008-0000-0F00-000013020000}"/>
            </a:ext>
          </a:extLst>
        </xdr:cNvPr>
        <xdr:cNvSpPr txBox="1"/>
      </xdr:nvSpPr>
      <xdr:spPr>
        <a:xfrm>
          <a:off x="12611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29210</xdr:rowOff>
    </xdr:from>
    <xdr:to>
      <xdr:col>85</xdr:col>
      <xdr:colOff>177800</xdr:colOff>
      <xdr:row>39</xdr:row>
      <xdr:rowOff>130810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6268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7637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F00-00001A020000}"/>
            </a:ext>
          </a:extLst>
        </xdr:cNvPr>
        <xdr:cNvSpPr txBox="1"/>
      </xdr:nvSpPr>
      <xdr:spPr>
        <a:xfrm>
          <a:off x="1635760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15875</xdr:rowOff>
    </xdr:from>
    <xdr:to>
      <xdr:col>81</xdr:col>
      <xdr:colOff>101600</xdr:colOff>
      <xdr:row>39</xdr:row>
      <xdr:rowOff>117475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5430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66675</xdr:rowOff>
    </xdr:from>
    <xdr:to>
      <xdr:col>85</xdr:col>
      <xdr:colOff>127000</xdr:colOff>
      <xdr:row>39</xdr:row>
      <xdr:rowOff>80010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5481300" y="67532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170180</xdr:rowOff>
    </xdr:from>
    <xdr:to>
      <xdr:col>76</xdr:col>
      <xdr:colOff>165100</xdr:colOff>
      <xdr:row>39</xdr:row>
      <xdr:rowOff>100330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541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49530</xdr:rowOff>
    </xdr:from>
    <xdr:to>
      <xdr:col>81</xdr:col>
      <xdr:colOff>50800</xdr:colOff>
      <xdr:row>39</xdr:row>
      <xdr:rowOff>66675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4592300" y="67360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101600</xdr:rowOff>
    </xdr:from>
    <xdr:to>
      <xdr:col>72</xdr:col>
      <xdr:colOff>38100</xdr:colOff>
      <xdr:row>41</xdr:row>
      <xdr:rowOff>31750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3652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49530</xdr:rowOff>
    </xdr:from>
    <xdr:to>
      <xdr:col>76</xdr:col>
      <xdr:colOff>114300</xdr:colOff>
      <xdr:row>40</xdr:row>
      <xdr:rowOff>152400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3703300" y="67360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97790</xdr:rowOff>
    </xdr:from>
    <xdr:to>
      <xdr:col>67</xdr:col>
      <xdr:colOff>101600</xdr:colOff>
      <xdr:row>41</xdr:row>
      <xdr:rowOff>27940</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763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148590</xdr:rowOff>
    </xdr:from>
    <xdr:to>
      <xdr:col>71</xdr:col>
      <xdr:colOff>177800</xdr:colOff>
      <xdr:row>40</xdr:row>
      <xdr:rowOff>152400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814300" y="700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108602</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91457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22877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19067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F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55375</xdr:rowOff>
    </xdr:from>
    <xdr:to>
      <xdr:col>116</xdr:col>
      <xdr:colOff>62864</xdr:colOff>
      <xdr:row>40</xdr:row>
      <xdr:rowOff>170947</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4" y="5713225"/>
          <a:ext cx="0" cy="1315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3324</xdr:rowOff>
    </xdr:from>
    <xdr:ext cx="534377"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F00-00003F020000}"/>
            </a:ext>
          </a:extLst>
        </xdr:cNvPr>
        <xdr:cNvSpPr txBox="1"/>
      </xdr:nvSpPr>
      <xdr:spPr>
        <a:xfrm>
          <a:off x="22199600" y="703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170947</xdr:rowOff>
    </xdr:from>
    <xdr:to>
      <xdr:col>116</xdr:col>
      <xdr:colOff>152400</xdr:colOff>
      <xdr:row>40</xdr:row>
      <xdr:rowOff>170947</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7028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2052</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F00-000041020000}"/>
            </a:ext>
          </a:extLst>
        </xdr:cNvPr>
        <xdr:cNvSpPr txBox="1"/>
      </xdr:nvSpPr>
      <xdr:spPr>
        <a:xfrm>
          <a:off x="22199600" y="548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55375</xdr:rowOff>
    </xdr:from>
    <xdr:to>
      <xdr:col>116</xdr:col>
      <xdr:colOff>152400</xdr:colOff>
      <xdr:row>33</xdr:row>
      <xdr:rowOff>55375</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571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22862</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F00-000043020000}"/>
            </a:ext>
          </a:extLst>
        </xdr:cNvPr>
        <xdr:cNvSpPr txBox="1"/>
      </xdr:nvSpPr>
      <xdr:spPr>
        <a:xfrm>
          <a:off x="22199600" y="63665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44435</xdr:rowOff>
    </xdr:from>
    <xdr:to>
      <xdr:col>116</xdr:col>
      <xdr:colOff>114300</xdr:colOff>
      <xdr:row>37</xdr:row>
      <xdr:rowOff>146035</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63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92334</xdr:rowOff>
    </xdr:from>
    <xdr:to>
      <xdr:col>112</xdr:col>
      <xdr:colOff>38100</xdr:colOff>
      <xdr:row>38</xdr:row>
      <xdr:rowOff>22484</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643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13611</xdr:rowOff>
    </xdr:from>
    <xdr:ext cx="534377" cy="259045"/>
    <xdr:sp macro="" textlink="">
      <xdr:nvSpPr>
        <xdr:cNvPr id="582" name="n_1aveValue【一般廃棄物処理施設】&#10;一人当たり有形固定資産（償却資産）額">
          <a:extLst>
            <a:ext uri="{FF2B5EF4-FFF2-40B4-BE49-F238E27FC236}">
              <a16:creationId xmlns:a16="http://schemas.microsoft.com/office/drawing/2014/main" id="{00000000-0008-0000-0F00-000046020000}"/>
            </a:ext>
          </a:extLst>
        </xdr:cNvPr>
        <xdr:cNvSpPr txBox="1"/>
      </xdr:nvSpPr>
      <xdr:spPr>
        <a:xfrm>
          <a:off x="21043411" y="652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95176</xdr:rowOff>
    </xdr:from>
    <xdr:to>
      <xdr:col>107</xdr:col>
      <xdr:colOff>101600</xdr:colOff>
      <xdr:row>38</xdr:row>
      <xdr:rowOff>25326</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0383500" y="643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16453</xdr:rowOff>
    </xdr:from>
    <xdr:ext cx="534377" cy="259045"/>
    <xdr:sp macro="" textlink="">
      <xdr:nvSpPr>
        <xdr:cNvPr id="584" name="n_2aveValue【一般廃棄物処理施設】&#10;一人当たり有形固定資産（償却資産）額">
          <a:extLst>
            <a:ext uri="{FF2B5EF4-FFF2-40B4-BE49-F238E27FC236}">
              <a16:creationId xmlns:a16="http://schemas.microsoft.com/office/drawing/2014/main" id="{00000000-0008-0000-0F00-000048020000}"/>
            </a:ext>
          </a:extLst>
        </xdr:cNvPr>
        <xdr:cNvSpPr txBox="1"/>
      </xdr:nvSpPr>
      <xdr:spPr>
        <a:xfrm>
          <a:off x="20167111" y="65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122220</xdr:rowOff>
    </xdr:from>
    <xdr:to>
      <xdr:col>102</xdr:col>
      <xdr:colOff>165100</xdr:colOff>
      <xdr:row>38</xdr:row>
      <xdr:rowOff>52370</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46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68897</xdr:rowOff>
    </xdr:from>
    <xdr:ext cx="534377" cy="259045"/>
    <xdr:sp macro="" textlink="">
      <xdr:nvSpPr>
        <xdr:cNvPr id="586" name="n_3aveValue【一般廃棄物処理施設】&#10;一人当たり有形固定資産（償却資産）額">
          <a:extLst>
            <a:ext uri="{FF2B5EF4-FFF2-40B4-BE49-F238E27FC236}">
              <a16:creationId xmlns:a16="http://schemas.microsoft.com/office/drawing/2014/main" id="{00000000-0008-0000-0F00-00004A020000}"/>
            </a:ext>
          </a:extLst>
        </xdr:cNvPr>
        <xdr:cNvSpPr txBox="1"/>
      </xdr:nvSpPr>
      <xdr:spPr>
        <a:xfrm>
          <a:off x="19278111" y="62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146855</xdr:rowOff>
    </xdr:from>
    <xdr:to>
      <xdr:col>98</xdr:col>
      <xdr:colOff>38100</xdr:colOff>
      <xdr:row>38</xdr:row>
      <xdr:rowOff>77005</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8605500" y="64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38</xdr:row>
      <xdr:rowOff>68132</xdr:rowOff>
    </xdr:from>
    <xdr:ext cx="534377" cy="259045"/>
    <xdr:sp macro="" textlink="">
      <xdr:nvSpPr>
        <xdr:cNvPr id="588" name="n_4aveValue【一般廃棄物処理施設】&#10;一人当たり有形固定資産（償却資産）額">
          <a:extLst>
            <a:ext uri="{FF2B5EF4-FFF2-40B4-BE49-F238E27FC236}">
              <a16:creationId xmlns:a16="http://schemas.microsoft.com/office/drawing/2014/main" id="{00000000-0008-0000-0F00-00004C020000}"/>
            </a:ext>
          </a:extLst>
        </xdr:cNvPr>
        <xdr:cNvSpPr txBox="1"/>
      </xdr:nvSpPr>
      <xdr:spPr>
        <a:xfrm>
          <a:off x="18389111" y="65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57945</xdr:rowOff>
    </xdr:from>
    <xdr:to>
      <xdr:col>116</xdr:col>
      <xdr:colOff>114300</xdr:colOff>
      <xdr:row>36</xdr:row>
      <xdr:rowOff>159545</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2110700" y="623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80822</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F00-000053020000}"/>
            </a:ext>
          </a:extLst>
        </xdr:cNvPr>
        <xdr:cNvSpPr txBox="1"/>
      </xdr:nvSpPr>
      <xdr:spPr>
        <a:xfrm>
          <a:off x="22199600" y="608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74945</xdr:rowOff>
    </xdr:from>
    <xdr:to>
      <xdr:col>112</xdr:col>
      <xdr:colOff>38100</xdr:colOff>
      <xdr:row>37</xdr:row>
      <xdr:rowOff>5095</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1272500" y="62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108745</xdr:rowOff>
    </xdr:from>
    <xdr:to>
      <xdr:col>116</xdr:col>
      <xdr:colOff>63500</xdr:colOff>
      <xdr:row>36</xdr:row>
      <xdr:rowOff>125745</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1323300" y="6280945"/>
          <a:ext cx="838200" cy="1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107688</xdr:rowOff>
    </xdr:from>
    <xdr:to>
      <xdr:col>107</xdr:col>
      <xdr:colOff>101600</xdr:colOff>
      <xdr:row>37</xdr:row>
      <xdr:rowOff>37838</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0383500" y="627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125745</xdr:rowOff>
    </xdr:from>
    <xdr:to>
      <xdr:col>111</xdr:col>
      <xdr:colOff>177800</xdr:colOff>
      <xdr:row>36</xdr:row>
      <xdr:rowOff>158488</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20434300" y="6297945"/>
          <a:ext cx="889000" cy="3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124955</xdr:rowOff>
    </xdr:from>
    <xdr:to>
      <xdr:col>102</xdr:col>
      <xdr:colOff>165100</xdr:colOff>
      <xdr:row>38</xdr:row>
      <xdr:rowOff>55105</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9494500" y="646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158488</xdr:rowOff>
    </xdr:from>
    <xdr:to>
      <xdr:col>107</xdr:col>
      <xdr:colOff>50800</xdr:colOff>
      <xdr:row>38</xdr:row>
      <xdr:rowOff>4305</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9545300" y="6330688"/>
          <a:ext cx="889000" cy="18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119385</xdr:rowOff>
    </xdr:from>
    <xdr:to>
      <xdr:col>98</xdr:col>
      <xdr:colOff>38100</xdr:colOff>
      <xdr:row>38</xdr:row>
      <xdr:rowOff>49535</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8605500" y="64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170185</xdr:rowOff>
    </xdr:from>
    <xdr:to>
      <xdr:col>102</xdr:col>
      <xdr:colOff>114300</xdr:colOff>
      <xdr:row>38</xdr:row>
      <xdr:rowOff>4305</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8656300" y="6513835"/>
          <a:ext cx="8890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21622</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11095" y="602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54365</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34795" y="605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46232</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78111" y="656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66062</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89111" y="623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F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15240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4" y="94259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19067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xdr:rowOff>
    </xdr:from>
    <xdr:to>
      <xdr:col>86</xdr:col>
      <xdr:colOff>25400</xdr:colOff>
      <xdr:row>64</xdr:row>
      <xdr:rowOff>15240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7637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9608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29210</xdr:rowOff>
    </xdr:from>
    <xdr:to>
      <xdr:col>85</xdr:col>
      <xdr:colOff>177800</xdr:colOff>
      <xdr:row>56</xdr:row>
      <xdr:rowOff>130810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109220</xdr:rowOff>
    </xdr:from>
    <xdr:to>
      <xdr:col>81</xdr:col>
      <xdr:colOff>101600</xdr:colOff>
      <xdr:row>57</xdr:row>
      <xdr:rowOff>39370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55897</xdr:rowOff>
    </xdr:from>
    <xdr:ext cx="405111" cy="259045"/>
    <xdr:sp macro="" textlink="">
      <xdr:nvSpPr>
        <xdr:cNvPr id="640" name="n_1aveValue【保健センター・保健所】&#10;有形固定資産減価償却率">
          <a:extLst>
            <a:ext uri="{FF2B5EF4-FFF2-40B4-BE49-F238E27FC236}">
              <a16:creationId xmlns:a16="http://schemas.microsoft.com/office/drawing/2014/main" id="{00000000-0008-0000-0F00-000080020000}"/>
            </a:ext>
          </a:extLst>
        </xdr:cNvPr>
        <xdr:cNvSpPr txBox="1"/>
      </xdr:nvSpPr>
      <xdr:spPr>
        <a:xfrm>
          <a:off x="15266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29210</xdr:rowOff>
    </xdr:from>
    <xdr:to>
      <xdr:col>76</xdr:col>
      <xdr:colOff>165100</xdr:colOff>
      <xdr:row>56</xdr:row>
      <xdr:rowOff>130810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4541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54</xdr:row>
      <xdr:rowOff>147337</xdr:rowOff>
    </xdr:from>
    <xdr:ext cx="405111" cy="259045"/>
    <xdr:sp macro="" textlink="">
      <xdr:nvSpPr>
        <xdr:cNvPr id="642" name="n_2aveValue【保健センター・保健所】&#10;有形固定資産減価償却率">
          <a:extLst>
            <a:ext uri="{FF2B5EF4-FFF2-40B4-BE49-F238E27FC236}">
              <a16:creationId xmlns:a16="http://schemas.microsoft.com/office/drawing/2014/main" id="{00000000-0008-0000-0F00-000082020000}"/>
            </a:ext>
          </a:extLst>
        </xdr:cNvPr>
        <xdr:cNvSpPr txBox="1"/>
      </xdr:nvSpPr>
      <xdr:spPr>
        <a:xfrm>
          <a:off x="14389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33020</xdr:rowOff>
    </xdr:from>
    <xdr:to>
      <xdr:col>72</xdr:col>
      <xdr:colOff>38100</xdr:colOff>
      <xdr:row>56</xdr:row>
      <xdr:rowOff>134620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3652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54</xdr:row>
      <xdr:rowOff>151147</xdr:rowOff>
    </xdr:from>
    <xdr:ext cx="405111" cy="259045"/>
    <xdr:sp macro="" textlink="">
      <xdr:nvSpPr>
        <xdr:cNvPr id="644" name="n_3aveValue【保健センター・保健所】&#10;有形固定資産減価償却率">
          <a:extLst>
            <a:ext uri="{FF2B5EF4-FFF2-40B4-BE49-F238E27FC236}">
              <a16:creationId xmlns:a16="http://schemas.microsoft.com/office/drawing/2014/main" id="{00000000-0008-0000-0F00-000084020000}"/>
            </a:ext>
          </a:extLst>
        </xdr:cNvPr>
        <xdr:cNvSpPr txBox="1"/>
      </xdr:nvSpPr>
      <xdr:spPr>
        <a:xfrm>
          <a:off x="1350074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166370</xdr:rowOff>
    </xdr:from>
    <xdr:to>
      <xdr:col>67</xdr:col>
      <xdr:colOff>101600</xdr:colOff>
      <xdr:row>56</xdr:row>
      <xdr:rowOff>96520</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635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54</xdr:row>
      <xdr:rowOff>113047</xdr:rowOff>
    </xdr:from>
    <xdr:ext cx="405111" cy="259045"/>
    <xdr:sp macro="" textlink="">
      <xdr:nvSpPr>
        <xdr:cNvPr id="646" name="n_4aveValue【保健センター・保健所】&#10;有形固定資産減価償却率">
          <a:extLst>
            <a:ext uri="{FF2B5EF4-FFF2-40B4-BE49-F238E27FC236}">
              <a16:creationId xmlns:a16="http://schemas.microsoft.com/office/drawing/2014/main" id="{00000000-0008-0000-0F00-000086020000}"/>
            </a:ext>
          </a:extLst>
        </xdr:cNvPr>
        <xdr:cNvSpPr txBox="1"/>
      </xdr:nvSpPr>
      <xdr:spPr>
        <a:xfrm>
          <a:off x="12611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101600</xdr:rowOff>
    </xdr:from>
    <xdr:to>
      <xdr:col>72</xdr:col>
      <xdr:colOff>38100</xdr:colOff>
      <xdr:row>61</xdr:row>
      <xdr:rowOff>31750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101600</xdr:rowOff>
    </xdr:from>
    <xdr:to>
      <xdr:col>67</xdr:col>
      <xdr:colOff>101600</xdr:colOff>
      <xdr:row>61</xdr:row>
      <xdr:rowOff>31750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276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152400</xdr:rowOff>
    </xdr:from>
    <xdr:to>
      <xdr:col>71</xdr:col>
      <xdr:colOff>177800</xdr:colOff>
      <xdr:row>60</xdr:row>
      <xdr:rowOff>152400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814300" y="1043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165744</xdr:colOff>
      <xdr:row>61</xdr:row>
      <xdr:rowOff>22877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22877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11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保健センター・保健所】&#10;一人当たり面積グラフ枠">
          <a:extLst>
            <a:ext uri="{FF2B5EF4-FFF2-40B4-BE49-F238E27FC236}">
              <a16:creationId xmlns:a16="http://schemas.microsoft.com/office/drawing/2014/main" id="{00000000-0008-0000-0F00-0000A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63</xdr:row>
      <xdr:rowOff>57150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flipV="1">
          <a:off x="22160864" y="95504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681" name="【保健センター・保健所】&#10;一人当たり面積最小値テキスト">
          <a:extLst>
            <a:ext uri="{FF2B5EF4-FFF2-40B4-BE49-F238E27FC236}">
              <a16:creationId xmlns:a16="http://schemas.microsoft.com/office/drawing/2014/main" id="{00000000-0008-0000-0F00-0000A9020000}"/>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83" name="【保健センター・保健所】&#10;一人当たり面積最大値テキスト">
          <a:extLst>
            <a:ext uri="{FF2B5EF4-FFF2-40B4-BE49-F238E27FC236}">
              <a16:creationId xmlns:a16="http://schemas.microsoft.com/office/drawing/2014/main" id="{00000000-0008-0000-0F00-0000AB020000}"/>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130827</xdr:rowOff>
    </xdr:from>
    <xdr:ext cx="469744" cy="259045"/>
    <xdr:sp macro="" textlink="">
      <xdr:nvSpPr>
        <xdr:cNvPr id="685" name="【保健センター・保健所】&#10;一人当たり面積平均値テキスト">
          <a:extLst>
            <a:ext uri="{FF2B5EF4-FFF2-40B4-BE49-F238E27FC236}">
              <a16:creationId xmlns:a16="http://schemas.microsoft.com/office/drawing/2014/main" id="{00000000-0008-0000-0F00-0000AD020000}"/>
            </a:ext>
          </a:extLst>
        </xdr:cNvPr>
        <xdr:cNvSpPr txBox="1"/>
      </xdr:nvSpPr>
      <xdr:spPr>
        <a:xfrm>
          <a:off x="22199600" y="10074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152400</xdr:rowOff>
    </xdr:from>
    <xdr:to>
      <xdr:col>116</xdr:col>
      <xdr:colOff>114300</xdr:colOff>
      <xdr:row>59</xdr:row>
      <xdr:rowOff>82550</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2110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133350</xdr:rowOff>
    </xdr:from>
    <xdr:to>
      <xdr:col>112</xdr:col>
      <xdr:colOff>38100</xdr:colOff>
      <xdr:row>60</xdr:row>
      <xdr:rowOff>63500</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80027</xdr:rowOff>
    </xdr:from>
    <xdr:ext cx="469744" cy="259045"/>
    <xdr:sp macro="" textlink="">
      <xdr:nvSpPr>
        <xdr:cNvPr id="688" name="n_1aveValue【保健センター・保健所】&#10;一人当たり面積">
          <a:extLst>
            <a:ext uri="{FF2B5EF4-FFF2-40B4-BE49-F238E27FC236}">
              <a16:creationId xmlns:a16="http://schemas.microsoft.com/office/drawing/2014/main" id="{00000000-0008-0000-0F00-0000B0020000}"/>
            </a:ext>
          </a:extLst>
        </xdr:cNvPr>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133350</xdr:rowOff>
    </xdr:from>
    <xdr:to>
      <xdr:col>107</xdr:col>
      <xdr:colOff>101600</xdr:colOff>
      <xdr:row>60</xdr:row>
      <xdr:rowOff>63500</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0383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80027</xdr:rowOff>
    </xdr:from>
    <xdr:ext cx="469744" cy="259045"/>
    <xdr:sp macro="" textlink="">
      <xdr:nvSpPr>
        <xdr:cNvPr id="690" name="n_2aveValue【保健センター・保健所】&#10;一人当たり面積">
          <a:extLst>
            <a:ext uri="{FF2B5EF4-FFF2-40B4-BE49-F238E27FC236}">
              <a16:creationId xmlns:a16="http://schemas.microsoft.com/office/drawing/2014/main" id="{00000000-0008-0000-0F00-0000B2020000}"/>
            </a:ext>
          </a:extLst>
        </xdr:cNvPr>
        <xdr:cNvSpPr txBox="1"/>
      </xdr:nvSpPr>
      <xdr:spPr>
        <a:xfrm>
          <a:off x="201994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139700</xdr:rowOff>
    </xdr:from>
    <xdr:to>
      <xdr:col>102</xdr:col>
      <xdr:colOff>165100</xdr:colOff>
      <xdr:row>61</xdr:row>
      <xdr:rowOff>69850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86377</xdr:rowOff>
    </xdr:from>
    <xdr:ext cx="469744" cy="259045"/>
    <xdr:sp macro="" textlink="">
      <xdr:nvSpPr>
        <xdr:cNvPr id="692" name="n_3aveValue【保健センター・保健所】&#10;一人当たり面積">
          <a:extLst>
            <a:ext uri="{FF2B5EF4-FFF2-40B4-BE49-F238E27FC236}">
              <a16:creationId xmlns:a16="http://schemas.microsoft.com/office/drawing/2014/main" id="{00000000-0008-0000-0F00-0000B4020000}"/>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152400</xdr:rowOff>
    </xdr:from>
    <xdr:to>
      <xdr:col>98</xdr:col>
      <xdr:colOff>38100</xdr:colOff>
      <xdr:row>61</xdr:row>
      <xdr:rowOff>82550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8605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59</xdr:row>
      <xdr:rowOff>99077</xdr:rowOff>
    </xdr:from>
    <xdr:ext cx="469744" cy="259045"/>
    <xdr:sp macro="" textlink="">
      <xdr:nvSpPr>
        <xdr:cNvPr id="694" name="n_4aveValue【保健センター・保健所】&#10;一人当たり面積">
          <a:extLst>
            <a:ext uri="{FF2B5EF4-FFF2-40B4-BE49-F238E27FC236}">
              <a16:creationId xmlns:a16="http://schemas.microsoft.com/office/drawing/2014/main" id="{00000000-0008-0000-0F00-0000B6020000}"/>
            </a:ext>
          </a:extLst>
        </xdr:cNvPr>
        <xdr:cNvSpPr txBox="1"/>
      </xdr:nvSpPr>
      <xdr:spPr>
        <a:xfrm>
          <a:off x="18421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19050</xdr:rowOff>
    </xdr:from>
    <xdr:to>
      <xdr:col>102</xdr:col>
      <xdr:colOff>165100</xdr:colOff>
      <xdr:row>63</xdr:row>
      <xdr:rowOff>120650</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9494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19050</xdr:rowOff>
    </xdr:from>
    <xdr:to>
      <xdr:col>98</xdr:col>
      <xdr:colOff>38100</xdr:colOff>
      <xdr:row>63</xdr:row>
      <xdr:rowOff>120650</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18605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69850</xdr:rowOff>
    </xdr:from>
    <xdr:to>
      <xdr:col>102</xdr:col>
      <xdr:colOff>114300</xdr:colOff>
      <xdr:row>63</xdr:row>
      <xdr:rowOff>69850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656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69927</xdr:colOff>
      <xdr:row>63</xdr:row>
      <xdr:rowOff>111777</xdr:rowOff>
    </xdr:from>
    <xdr:ext cx="469744" cy="259045"/>
    <xdr:sp macro="" textlink="">
      <xdr:nvSpPr>
        <xdr:cNvPr id="703" name="n_3mainValue【保健センター・保健所】&#10;一人当たり面積">
          <a:extLst>
            <a:ext uri="{FF2B5EF4-FFF2-40B4-BE49-F238E27FC236}">
              <a16:creationId xmlns:a16="http://schemas.microsoft.com/office/drawing/2014/main" id="{00000000-0008-0000-0F00-0000BF020000}"/>
            </a:ext>
          </a:extLst>
        </xdr:cNvPr>
        <xdr:cNvSpPr txBox="1"/>
      </xdr:nvSpPr>
      <xdr:spPr>
        <a:xfrm>
          <a:off x="19310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111777</xdr:rowOff>
    </xdr:from>
    <xdr:ext cx="469744" cy="259045"/>
    <xdr:sp macro="" textlink="">
      <xdr:nvSpPr>
        <xdr:cNvPr id="704" name="n_4mainValue【保健センター・保健所】&#10;一人当たり面積">
          <a:extLst>
            <a:ext uri="{FF2B5EF4-FFF2-40B4-BE49-F238E27FC236}">
              <a16:creationId xmlns:a16="http://schemas.microsoft.com/office/drawing/2014/main" id="{00000000-0008-0000-0F00-0000C0020000}"/>
            </a:ext>
          </a:extLst>
        </xdr:cNvPr>
        <xdr:cNvSpPr txBox="1"/>
      </xdr:nvSpPr>
      <xdr:spPr>
        <a:xfrm>
          <a:off x="18421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8" name="【消防施設】&#10;有形固定資産減価償却率グラフ枠">
          <a:extLst>
            <a:ext uri="{FF2B5EF4-FFF2-40B4-BE49-F238E27FC236}">
              <a16:creationId xmlns:a16="http://schemas.microsoft.com/office/drawing/2014/main" id="{00000000-0008-0000-0F00-0000D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85</xdr:row>
      <xdr:rowOff>80011</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16318864" y="13434061"/>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730" name="【消防施設】&#10;有形固定資産減価償却率最小値テキスト">
          <a:extLst>
            <a:ext uri="{FF2B5EF4-FFF2-40B4-BE49-F238E27FC236}">
              <a16:creationId xmlns:a16="http://schemas.microsoft.com/office/drawing/2014/main" id="{00000000-0008-0000-0F00-0000DA020000}"/>
            </a:ext>
          </a:extLst>
        </xdr:cNvPr>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732" name="【消防施設】&#10;有形固定資産減価償却率最大値テキスト">
          <a:extLst>
            <a:ext uri="{FF2B5EF4-FFF2-40B4-BE49-F238E27FC236}">
              <a16:creationId xmlns:a16="http://schemas.microsoft.com/office/drawing/2014/main" id="{00000000-0008-0000-0F00-0000DC020000}"/>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106697</xdr:rowOff>
    </xdr:from>
    <xdr:ext cx="405111" cy="259045"/>
    <xdr:sp macro="" textlink="">
      <xdr:nvSpPr>
        <xdr:cNvPr id="734" name="【消防施設】&#10;有形固定資産減価償却率平均値テキスト">
          <a:extLst>
            <a:ext uri="{FF2B5EF4-FFF2-40B4-BE49-F238E27FC236}">
              <a16:creationId xmlns:a16="http://schemas.microsoft.com/office/drawing/2014/main" id="{00000000-0008-0000-0F00-0000DE020000}"/>
            </a:ext>
          </a:extLst>
        </xdr:cNvPr>
        <xdr:cNvSpPr txBox="1"/>
      </xdr:nvSpPr>
      <xdr:spPr>
        <a:xfrm>
          <a:off x="16357600" y="13822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128270</xdr:rowOff>
    </xdr:from>
    <xdr:to>
      <xdr:col>85</xdr:col>
      <xdr:colOff>177800</xdr:colOff>
      <xdr:row>81</xdr:row>
      <xdr:rowOff>58420</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62687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86361</xdr:rowOff>
    </xdr:from>
    <xdr:to>
      <xdr:col>81</xdr:col>
      <xdr:colOff>101600</xdr:colOff>
      <xdr:row>82</xdr:row>
      <xdr:rowOff>16511</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15430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7638</xdr:rowOff>
    </xdr:from>
    <xdr:ext cx="405111" cy="259045"/>
    <xdr:sp macro="" textlink="">
      <xdr:nvSpPr>
        <xdr:cNvPr id="737" name="n_1aveValue【消防施設】&#10;有形固定資産減価償却率">
          <a:extLst>
            <a:ext uri="{FF2B5EF4-FFF2-40B4-BE49-F238E27FC236}">
              <a16:creationId xmlns:a16="http://schemas.microsoft.com/office/drawing/2014/main" id="{00000000-0008-0000-0F00-0000E1020000}"/>
            </a:ext>
          </a:extLst>
        </xdr:cNvPr>
        <xdr:cNvSpPr txBox="1"/>
      </xdr:nvSpPr>
      <xdr:spPr>
        <a:xfrm>
          <a:off x="152660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158750</xdr:rowOff>
    </xdr:from>
    <xdr:to>
      <xdr:col>76</xdr:col>
      <xdr:colOff>165100</xdr:colOff>
      <xdr:row>81</xdr:row>
      <xdr:rowOff>88900</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14541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80027</xdr:rowOff>
    </xdr:from>
    <xdr:ext cx="405111" cy="259045"/>
    <xdr:sp macro="" textlink="">
      <xdr:nvSpPr>
        <xdr:cNvPr id="739" name="n_2aveValue【消防施設】&#10;有形固定資産減価償却率">
          <a:extLst>
            <a:ext uri="{FF2B5EF4-FFF2-40B4-BE49-F238E27FC236}">
              <a16:creationId xmlns:a16="http://schemas.microsoft.com/office/drawing/2014/main" id="{00000000-0008-0000-0F00-0000E3020000}"/>
            </a:ext>
          </a:extLst>
        </xdr:cNvPr>
        <xdr:cNvSpPr txBox="1"/>
      </xdr:nvSpPr>
      <xdr:spPr>
        <a:xfrm>
          <a:off x="14389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52070</xdr:rowOff>
    </xdr:from>
    <xdr:to>
      <xdr:col>72</xdr:col>
      <xdr:colOff>38100</xdr:colOff>
      <xdr:row>82</xdr:row>
      <xdr:rowOff>153670</xdr:rowOff>
    </xdr:to>
    <xdr:sp macro="" textlink="">
      <xdr:nvSpPr>
        <xdr:cNvPr id="740" name="フローチャート: 判断 739">
          <a:extLst>
            <a:ext uri="{FF2B5EF4-FFF2-40B4-BE49-F238E27FC236}">
              <a16:creationId xmlns:a16="http://schemas.microsoft.com/office/drawing/2014/main" id="{00000000-0008-0000-0F00-0000E4020000}"/>
            </a:ext>
          </a:extLst>
        </xdr:cNvPr>
        <xdr:cNvSpPr/>
      </xdr:nvSpPr>
      <xdr:spPr>
        <a:xfrm>
          <a:off x="13652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144797</xdr:rowOff>
    </xdr:from>
    <xdr:ext cx="405111" cy="259045"/>
    <xdr:sp macro="" textlink="">
      <xdr:nvSpPr>
        <xdr:cNvPr id="741" name="n_3aveValue【消防施設】&#10;有形固定資産減価償却率">
          <a:extLst>
            <a:ext uri="{FF2B5EF4-FFF2-40B4-BE49-F238E27FC236}">
              <a16:creationId xmlns:a16="http://schemas.microsoft.com/office/drawing/2014/main" id="{00000000-0008-0000-0F00-0000E5020000}"/>
            </a:ext>
          </a:extLst>
        </xdr:cNvPr>
        <xdr:cNvSpPr txBox="1"/>
      </xdr:nvSpPr>
      <xdr:spPr>
        <a:xfrm>
          <a:off x="13500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6350</xdr:rowOff>
    </xdr:from>
    <xdr:to>
      <xdr:col>67</xdr:col>
      <xdr:colOff>101600</xdr:colOff>
      <xdr:row>82</xdr:row>
      <xdr:rowOff>107950</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82</xdr:row>
      <xdr:rowOff>99077</xdr:rowOff>
    </xdr:from>
    <xdr:ext cx="405111" cy="259045"/>
    <xdr:sp macro="" textlink="">
      <xdr:nvSpPr>
        <xdr:cNvPr id="743" name="n_4aveValue【消防施設】&#10;有形固定資産減価償却率">
          <a:extLst>
            <a:ext uri="{FF2B5EF4-FFF2-40B4-BE49-F238E27FC236}">
              <a16:creationId xmlns:a16="http://schemas.microsoft.com/office/drawing/2014/main" id="{00000000-0008-0000-0F00-0000E7020000}"/>
            </a:ext>
          </a:extLst>
        </xdr:cNvPr>
        <xdr:cNvSpPr txBox="1"/>
      </xdr:nvSpPr>
      <xdr:spPr>
        <a:xfrm>
          <a:off x="12611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21589</xdr:rowOff>
    </xdr:from>
    <xdr:to>
      <xdr:col>85</xdr:col>
      <xdr:colOff>177800</xdr:colOff>
      <xdr:row>80</xdr:row>
      <xdr:rowOff>123189</xdr:rowOff>
    </xdr:to>
    <xdr:sp macro="" textlink="">
      <xdr:nvSpPr>
        <xdr:cNvPr id="749" name="楕円 748">
          <a:extLst>
            <a:ext uri="{FF2B5EF4-FFF2-40B4-BE49-F238E27FC236}">
              <a16:creationId xmlns:a16="http://schemas.microsoft.com/office/drawing/2014/main" id="{00000000-0008-0000-0F00-0000ED020000}"/>
            </a:ext>
          </a:extLst>
        </xdr:cNvPr>
        <xdr:cNvSpPr/>
      </xdr:nvSpPr>
      <xdr:spPr>
        <a:xfrm>
          <a:off x="16268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44466</xdr:rowOff>
    </xdr:from>
    <xdr:ext cx="405111" cy="259045"/>
    <xdr:sp macro="" textlink="">
      <xdr:nvSpPr>
        <xdr:cNvPr id="750" name="【消防施設】&#10;有形固定資産減価償却率該当値テキスト">
          <a:extLst>
            <a:ext uri="{FF2B5EF4-FFF2-40B4-BE49-F238E27FC236}">
              <a16:creationId xmlns:a16="http://schemas.microsoft.com/office/drawing/2014/main" id="{00000000-0008-0000-0F00-0000EE020000}"/>
            </a:ext>
          </a:extLst>
        </xdr:cNvPr>
        <xdr:cNvSpPr txBox="1"/>
      </xdr:nvSpPr>
      <xdr:spPr>
        <a:xfrm>
          <a:off x="16357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71120</xdr:rowOff>
    </xdr:from>
    <xdr:to>
      <xdr:col>81</xdr:col>
      <xdr:colOff>101600</xdr:colOff>
      <xdr:row>80</xdr:row>
      <xdr:rowOff>1270</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15430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121920</xdr:rowOff>
    </xdr:from>
    <xdr:to>
      <xdr:col>85</xdr:col>
      <xdr:colOff>127000</xdr:colOff>
      <xdr:row>80</xdr:row>
      <xdr:rowOff>72389</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5481300" y="1366647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143511</xdr:rowOff>
    </xdr:from>
    <xdr:to>
      <xdr:col>76</xdr:col>
      <xdr:colOff>165100</xdr:colOff>
      <xdr:row>79</xdr:row>
      <xdr:rowOff>73661</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14541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22861</xdr:rowOff>
    </xdr:from>
    <xdr:to>
      <xdr:col>81</xdr:col>
      <xdr:colOff>50800</xdr:colOff>
      <xdr:row>79</xdr:row>
      <xdr:rowOff>121920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4592300" y="135674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116839</xdr:rowOff>
    </xdr:from>
    <xdr:to>
      <xdr:col>72</xdr:col>
      <xdr:colOff>38100</xdr:colOff>
      <xdr:row>79</xdr:row>
      <xdr:rowOff>46989</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13652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167639</xdr:rowOff>
    </xdr:from>
    <xdr:to>
      <xdr:col>76</xdr:col>
      <xdr:colOff>114300</xdr:colOff>
      <xdr:row>79</xdr:row>
      <xdr:rowOff>22861</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3703300" y="135407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82550</xdr:rowOff>
    </xdr:from>
    <xdr:to>
      <xdr:col>67</xdr:col>
      <xdr:colOff>101600</xdr:colOff>
      <xdr:row>79</xdr:row>
      <xdr:rowOff>12700</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2763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133350</xdr:rowOff>
    </xdr:from>
    <xdr:to>
      <xdr:col>71</xdr:col>
      <xdr:colOff>177800</xdr:colOff>
      <xdr:row>78</xdr:row>
      <xdr:rowOff>167639</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814300" y="135064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17797</xdr:rowOff>
    </xdr:from>
    <xdr:ext cx="405111" cy="259045"/>
    <xdr:sp macro="" textlink="">
      <xdr:nvSpPr>
        <xdr:cNvPr id="759" name="n_1mainValue【消防施設】&#10;有形固定資産減価償却率">
          <a:extLst>
            <a:ext uri="{FF2B5EF4-FFF2-40B4-BE49-F238E27FC236}">
              <a16:creationId xmlns:a16="http://schemas.microsoft.com/office/drawing/2014/main" id="{00000000-0008-0000-0F00-0000F7020000}"/>
            </a:ext>
          </a:extLst>
        </xdr:cNvPr>
        <xdr:cNvSpPr txBox="1"/>
      </xdr:nvSpPr>
      <xdr:spPr>
        <a:xfrm>
          <a:off x="152660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90188</xdr:rowOff>
    </xdr:from>
    <xdr:ext cx="405111" cy="259045"/>
    <xdr:sp macro="" textlink="">
      <xdr:nvSpPr>
        <xdr:cNvPr id="760" name="n_2mainValue【消防施設】&#10;有形固定資産減価償却率">
          <a:extLst>
            <a:ext uri="{FF2B5EF4-FFF2-40B4-BE49-F238E27FC236}">
              <a16:creationId xmlns:a16="http://schemas.microsoft.com/office/drawing/2014/main" id="{00000000-0008-0000-0F00-0000F8020000}"/>
            </a:ext>
          </a:extLst>
        </xdr:cNvPr>
        <xdr:cNvSpPr txBox="1"/>
      </xdr:nvSpPr>
      <xdr:spPr>
        <a:xfrm>
          <a:off x="14389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63516</xdr:rowOff>
    </xdr:from>
    <xdr:ext cx="405111" cy="259045"/>
    <xdr:sp macro="" textlink="">
      <xdr:nvSpPr>
        <xdr:cNvPr id="761" name="n_3mainValue【消防施設】&#10;有形固定資産減価償却率">
          <a:extLst>
            <a:ext uri="{FF2B5EF4-FFF2-40B4-BE49-F238E27FC236}">
              <a16:creationId xmlns:a16="http://schemas.microsoft.com/office/drawing/2014/main" id="{00000000-0008-0000-0F00-0000F9020000}"/>
            </a:ext>
          </a:extLst>
        </xdr:cNvPr>
        <xdr:cNvSpPr txBox="1"/>
      </xdr:nvSpPr>
      <xdr:spPr>
        <a:xfrm>
          <a:off x="13500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29227</xdr:rowOff>
    </xdr:from>
    <xdr:ext cx="405111" cy="259045"/>
    <xdr:sp macro="" textlink="">
      <xdr:nvSpPr>
        <xdr:cNvPr id="762" name="n_4mainValue【消防施設】&#10;有形固定資産減価償却率">
          <a:extLst>
            <a:ext uri="{FF2B5EF4-FFF2-40B4-BE49-F238E27FC236}">
              <a16:creationId xmlns:a16="http://schemas.microsoft.com/office/drawing/2014/main" id="{00000000-0008-0000-0F00-0000FA020000}"/>
            </a:ext>
          </a:extLst>
        </xdr:cNvPr>
        <xdr:cNvSpPr txBox="1"/>
      </xdr:nvSpPr>
      <xdr:spPr>
        <a:xfrm>
          <a:off x="12611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消防施設】&#10;一人当たり面積グラフ枠">
          <a:extLst>
            <a:ext uri="{FF2B5EF4-FFF2-40B4-BE49-F238E27FC236}">
              <a16:creationId xmlns:a16="http://schemas.microsoft.com/office/drawing/2014/main" id="{00000000-0008-0000-0F00-00001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62593</xdr:rowOff>
    </xdr:from>
    <xdr:to>
      <xdr:col>116</xdr:col>
      <xdr:colOff>62864</xdr:colOff>
      <xdr:row>85</xdr:row>
      <xdr:rowOff>127907</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flipV="1">
          <a:off x="22160864" y="132642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131734</xdr:rowOff>
    </xdr:from>
    <xdr:ext cx="469744" cy="259045"/>
    <xdr:sp macro="" textlink="">
      <xdr:nvSpPr>
        <xdr:cNvPr id="790" name="【消防施設】&#10;一人当たり面積最小値テキスト">
          <a:extLst>
            <a:ext uri="{FF2B5EF4-FFF2-40B4-BE49-F238E27FC236}">
              <a16:creationId xmlns:a16="http://schemas.microsoft.com/office/drawing/2014/main" id="{00000000-0008-0000-0F00-000016030000}"/>
            </a:ext>
          </a:extLst>
        </xdr:cNvPr>
        <xdr:cNvSpPr txBox="1"/>
      </xdr:nvSpPr>
      <xdr:spPr>
        <a:xfrm>
          <a:off x="22199600"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127907</xdr:rowOff>
    </xdr:from>
    <xdr:to>
      <xdr:col>116</xdr:col>
      <xdr:colOff>152400</xdr:colOff>
      <xdr:row>85</xdr:row>
      <xdr:rowOff>127907</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22072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9270</xdr:rowOff>
    </xdr:from>
    <xdr:ext cx="469744" cy="259045"/>
    <xdr:sp macro="" textlink="">
      <xdr:nvSpPr>
        <xdr:cNvPr id="792" name="【消防施設】&#10;一人当たり面積最大値テキスト">
          <a:extLst>
            <a:ext uri="{FF2B5EF4-FFF2-40B4-BE49-F238E27FC236}">
              <a16:creationId xmlns:a16="http://schemas.microsoft.com/office/drawing/2014/main" id="{00000000-0008-0000-0F00-000018030000}"/>
            </a:ext>
          </a:extLst>
        </xdr:cNvPr>
        <xdr:cNvSpPr txBox="1"/>
      </xdr:nvSpPr>
      <xdr:spPr>
        <a:xfrm>
          <a:off x="22199600" y="1303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62593</xdr:rowOff>
    </xdr:from>
    <xdr:to>
      <xdr:col>116</xdr:col>
      <xdr:colOff>152400</xdr:colOff>
      <xdr:row>77</xdr:row>
      <xdr:rowOff>62593</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22072600" y="1326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88191</xdr:rowOff>
    </xdr:from>
    <xdr:ext cx="469744" cy="259045"/>
    <xdr:sp macro="" textlink="">
      <xdr:nvSpPr>
        <xdr:cNvPr id="794" name="【消防施設】&#10;一人当たり面積平均値テキスト">
          <a:extLst>
            <a:ext uri="{FF2B5EF4-FFF2-40B4-BE49-F238E27FC236}">
              <a16:creationId xmlns:a16="http://schemas.microsoft.com/office/drawing/2014/main" id="{00000000-0008-0000-0F00-00001A030000}"/>
            </a:ext>
          </a:extLst>
        </xdr:cNvPr>
        <xdr:cNvSpPr txBox="1"/>
      </xdr:nvSpPr>
      <xdr:spPr>
        <a:xfrm>
          <a:off x="22199600" y="13632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109764</xdr:rowOff>
    </xdr:from>
    <xdr:to>
      <xdr:col>116</xdr:col>
      <xdr:colOff>114300</xdr:colOff>
      <xdr:row>80</xdr:row>
      <xdr:rowOff>39914</xdr:rowOff>
    </xdr:to>
    <xdr:sp macro="" textlink="">
      <xdr:nvSpPr>
        <xdr:cNvPr id="795" name="フローチャート: 判断 794">
          <a:extLst>
            <a:ext uri="{FF2B5EF4-FFF2-40B4-BE49-F238E27FC236}">
              <a16:creationId xmlns:a16="http://schemas.microsoft.com/office/drawing/2014/main" id="{00000000-0008-0000-0F00-00001B030000}"/>
            </a:ext>
          </a:extLst>
        </xdr:cNvPr>
        <xdr:cNvSpPr/>
      </xdr:nvSpPr>
      <xdr:spPr>
        <a:xfrm>
          <a:off x="22110700" y="1365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150586</xdr:rowOff>
    </xdr:from>
    <xdr:to>
      <xdr:col>112</xdr:col>
      <xdr:colOff>38100</xdr:colOff>
      <xdr:row>81</xdr:row>
      <xdr:rowOff>80736</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21272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71863</xdr:rowOff>
    </xdr:from>
    <xdr:ext cx="469744" cy="259045"/>
    <xdr:sp macro="" textlink="">
      <xdr:nvSpPr>
        <xdr:cNvPr id="797" name="n_1aveValue【消防施設】&#10;一人当たり面積">
          <a:extLst>
            <a:ext uri="{FF2B5EF4-FFF2-40B4-BE49-F238E27FC236}">
              <a16:creationId xmlns:a16="http://schemas.microsoft.com/office/drawing/2014/main" id="{00000000-0008-0000-0F00-00001D030000}"/>
            </a:ext>
          </a:extLst>
        </xdr:cNvPr>
        <xdr:cNvSpPr txBox="1"/>
      </xdr:nvSpPr>
      <xdr:spPr>
        <a:xfrm>
          <a:off x="21075727" y="1395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11793</xdr:rowOff>
    </xdr:from>
    <xdr:to>
      <xdr:col>107</xdr:col>
      <xdr:colOff>101600</xdr:colOff>
      <xdr:row>81</xdr:row>
      <xdr:rowOff>113393</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20383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104520</xdr:rowOff>
    </xdr:from>
    <xdr:ext cx="469744" cy="259045"/>
    <xdr:sp macro="" textlink="">
      <xdr:nvSpPr>
        <xdr:cNvPr id="799" name="n_2aveValue【消防施設】&#10;一人当たり面積">
          <a:extLst>
            <a:ext uri="{FF2B5EF4-FFF2-40B4-BE49-F238E27FC236}">
              <a16:creationId xmlns:a16="http://schemas.microsoft.com/office/drawing/2014/main" id="{00000000-0008-0000-0F00-00001F030000}"/>
            </a:ext>
          </a:extLst>
        </xdr:cNvPr>
        <xdr:cNvSpPr txBox="1"/>
      </xdr:nvSpPr>
      <xdr:spPr>
        <a:xfrm>
          <a:off x="20199427" y="1399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82</xdr:row>
      <xdr:rowOff>52614</xdr:rowOff>
    </xdr:from>
    <xdr:to>
      <xdr:col>102</xdr:col>
      <xdr:colOff>165100</xdr:colOff>
      <xdr:row>82</xdr:row>
      <xdr:rowOff>154214</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19494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145341</xdr:rowOff>
    </xdr:from>
    <xdr:ext cx="469744" cy="259045"/>
    <xdr:sp macro="" textlink="">
      <xdr:nvSpPr>
        <xdr:cNvPr id="801" name="n_3aveValue【消防施設】&#10;一人当たり面積">
          <a:extLst>
            <a:ext uri="{FF2B5EF4-FFF2-40B4-BE49-F238E27FC236}">
              <a16:creationId xmlns:a16="http://schemas.microsoft.com/office/drawing/2014/main" id="{00000000-0008-0000-0F00-000021030000}"/>
            </a:ext>
          </a:extLst>
        </xdr:cNvPr>
        <xdr:cNvSpPr txBox="1"/>
      </xdr:nvSpPr>
      <xdr:spPr>
        <a:xfrm>
          <a:off x="193104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82</xdr:row>
      <xdr:rowOff>68943</xdr:rowOff>
    </xdr:from>
    <xdr:to>
      <xdr:col>98</xdr:col>
      <xdr:colOff>38100</xdr:colOff>
      <xdr:row>82</xdr:row>
      <xdr:rowOff>170543</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8605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161670</xdr:rowOff>
    </xdr:from>
    <xdr:ext cx="469744" cy="259045"/>
    <xdr:sp macro="" textlink="">
      <xdr:nvSpPr>
        <xdr:cNvPr id="803" name="n_4aveValue【消防施設】&#10;一人当たり面積">
          <a:extLst>
            <a:ext uri="{FF2B5EF4-FFF2-40B4-BE49-F238E27FC236}">
              <a16:creationId xmlns:a16="http://schemas.microsoft.com/office/drawing/2014/main" id="{00000000-0008-0000-0F00-000023030000}"/>
            </a:ext>
          </a:extLst>
        </xdr:cNvPr>
        <xdr:cNvSpPr txBox="1"/>
      </xdr:nvSpPr>
      <xdr:spPr>
        <a:xfrm>
          <a:off x="18421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11793</xdr:rowOff>
    </xdr:from>
    <xdr:to>
      <xdr:col>116</xdr:col>
      <xdr:colOff>114300</xdr:colOff>
      <xdr:row>79</xdr:row>
      <xdr:rowOff>113393</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21107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34670</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F00-00002A030000}"/>
            </a:ext>
          </a:extLst>
        </xdr:cNvPr>
        <xdr:cNvSpPr txBox="1"/>
      </xdr:nvSpPr>
      <xdr:spPr>
        <a:xfrm>
          <a:off x="22199600" y="134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150586</xdr:rowOff>
    </xdr:from>
    <xdr:to>
      <xdr:col>112</xdr:col>
      <xdr:colOff>38100</xdr:colOff>
      <xdr:row>79</xdr:row>
      <xdr:rowOff>80736</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1272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29936</xdr:rowOff>
    </xdr:from>
    <xdr:to>
      <xdr:col>116</xdr:col>
      <xdr:colOff>63500</xdr:colOff>
      <xdr:row>79</xdr:row>
      <xdr:rowOff>62593</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21323300" y="135744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11793</xdr:rowOff>
    </xdr:from>
    <xdr:to>
      <xdr:col>107</xdr:col>
      <xdr:colOff>101600</xdr:colOff>
      <xdr:row>79</xdr:row>
      <xdr:rowOff>113393</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0383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29936</xdr:rowOff>
    </xdr:from>
    <xdr:to>
      <xdr:col>111</xdr:col>
      <xdr:colOff>177800</xdr:colOff>
      <xdr:row>79</xdr:row>
      <xdr:rowOff>62593</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flipV="1">
          <a:off x="20434300" y="13574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28121</xdr:rowOff>
    </xdr:from>
    <xdr:to>
      <xdr:col>102</xdr:col>
      <xdr:colOff>165100</xdr:colOff>
      <xdr:row>79</xdr:row>
      <xdr:rowOff>129721</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9494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62593</xdr:rowOff>
    </xdr:from>
    <xdr:to>
      <xdr:col>107</xdr:col>
      <xdr:colOff>50800</xdr:colOff>
      <xdr:row>79</xdr:row>
      <xdr:rowOff>78921</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19545300" y="136071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44450</xdr:rowOff>
    </xdr:from>
    <xdr:to>
      <xdr:col>98</xdr:col>
      <xdr:colOff>38100</xdr:colOff>
      <xdr:row>79</xdr:row>
      <xdr:rowOff>146050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8605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78921</xdr:rowOff>
    </xdr:from>
    <xdr:to>
      <xdr:col>102</xdr:col>
      <xdr:colOff>114300</xdr:colOff>
      <xdr:row>79</xdr:row>
      <xdr:rowOff>95250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18656300" y="13623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97263</xdr:rowOff>
    </xdr:from>
    <xdr:ext cx="469744" cy="259045"/>
    <xdr:sp macro="" textlink="">
      <xdr:nvSpPr>
        <xdr:cNvPr id="819" name="n_1mainValue【消防施設】&#10;一人当たり面積">
          <a:extLst>
            <a:ext uri="{FF2B5EF4-FFF2-40B4-BE49-F238E27FC236}">
              <a16:creationId xmlns:a16="http://schemas.microsoft.com/office/drawing/2014/main" id="{00000000-0008-0000-0F00-000033030000}"/>
            </a:ext>
          </a:extLst>
        </xdr:cNvPr>
        <xdr:cNvSpPr txBox="1"/>
      </xdr:nvSpPr>
      <xdr:spPr>
        <a:xfrm>
          <a:off x="21075727" y="132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129920</xdr:rowOff>
    </xdr:from>
    <xdr:ext cx="469744" cy="259045"/>
    <xdr:sp macro="" textlink="">
      <xdr:nvSpPr>
        <xdr:cNvPr id="820" name="n_2mainValue【消防施設】&#10;一人当たり面積">
          <a:extLst>
            <a:ext uri="{FF2B5EF4-FFF2-40B4-BE49-F238E27FC236}">
              <a16:creationId xmlns:a16="http://schemas.microsoft.com/office/drawing/2014/main" id="{00000000-0008-0000-0F00-000034030000}"/>
            </a:ext>
          </a:extLst>
        </xdr:cNvPr>
        <xdr:cNvSpPr txBox="1"/>
      </xdr:nvSpPr>
      <xdr:spPr>
        <a:xfrm>
          <a:off x="201994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146248</xdr:rowOff>
    </xdr:from>
    <xdr:ext cx="469744" cy="259045"/>
    <xdr:sp macro="" textlink="">
      <xdr:nvSpPr>
        <xdr:cNvPr id="821" name="n_3mainValue【消防施設】&#10;一人当たり面積">
          <a:extLst>
            <a:ext uri="{FF2B5EF4-FFF2-40B4-BE49-F238E27FC236}">
              <a16:creationId xmlns:a16="http://schemas.microsoft.com/office/drawing/2014/main" id="{00000000-0008-0000-0F00-000035030000}"/>
            </a:ext>
          </a:extLst>
        </xdr:cNvPr>
        <xdr:cNvSpPr txBox="1"/>
      </xdr:nvSpPr>
      <xdr:spPr>
        <a:xfrm>
          <a:off x="19310427" y="1334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162577</xdr:rowOff>
    </xdr:from>
    <xdr:ext cx="469744" cy="259045"/>
    <xdr:sp macro="" textlink="">
      <xdr:nvSpPr>
        <xdr:cNvPr id="822" name="n_4mainValue【消防施設】&#10;一人当たり面積">
          <a:extLst>
            <a:ext uri="{FF2B5EF4-FFF2-40B4-BE49-F238E27FC236}">
              <a16:creationId xmlns:a16="http://schemas.microsoft.com/office/drawing/2014/main" id="{00000000-0008-0000-0F00-000036030000}"/>
            </a:ext>
          </a:extLst>
        </xdr:cNvPr>
        <xdr:cNvSpPr txBox="1"/>
      </xdr:nvSpPr>
      <xdr:spPr>
        <a:xfrm>
          <a:off x="18421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庁舎】&#10;有形固定資産減価償却率グラフ枠">
          <a:extLst>
            <a:ext uri="{FF2B5EF4-FFF2-40B4-BE49-F238E27FC236}">
              <a16:creationId xmlns:a16="http://schemas.microsoft.com/office/drawing/2014/main" id="{00000000-0008-0000-0F00-00004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104775</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flipV="1">
          <a:off x="16318864" y="17348836"/>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108602</xdr:rowOff>
    </xdr:from>
    <xdr:ext cx="405111" cy="259045"/>
    <xdr:sp macro="" textlink="">
      <xdr:nvSpPr>
        <xdr:cNvPr id="847" name="【庁舎】&#10;有形固定資産減価償却率最小値テキスト">
          <a:extLst>
            <a:ext uri="{FF2B5EF4-FFF2-40B4-BE49-F238E27FC236}">
              <a16:creationId xmlns:a16="http://schemas.microsoft.com/office/drawing/2014/main" id="{00000000-0008-0000-0F00-00004F030000}"/>
            </a:ext>
          </a:extLst>
        </xdr:cNvPr>
        <xdr:cNvSpPr txBox="1"/>
      </xdr:nvSpPr>
      <xdr:spPr>
        <a:xfrm>
          <a:off x="16357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104775</xdr:rowOff>
    </xdr:from>
    <xdr:to>
      <xdr:col>86</xdr:col>
      <xdr:colOff>25400</xdr:colOff>
      <xdr:row>108</xdr:row>
      <xdr:rowOff>104775</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6230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849" name="【庁舎】&#10;有形固定資産減価償却率最大値テキスト">
          <a:extLst>
            <a:ext uri="{FF2B5EF4-FFF2-40B4-BE49-F238E27FC236}">
              <a16:creationId xmlns:a16="http://schemas.microsoft.com/office/drawing/2014/main" id="{00000000-0008-0000-0F00-000051030000}"/>
            </a:ext>
          </a:extLst>
        </xdr:cNvPr>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851" name="【庁舎】&#10;有形固定資産減価償却率平均値テキスト">
          <a:extLst>
            <a:ext uri="{FF2B5EF4-FFF2-40B4-BE49-F238E27FC236}">
              <a16:creationId xmlns:a16="http://schemas.microsoft.com/office/drawing/2014/main" id="{00000000-0008-0000-0F00-000053030000}"/>
            </a:ext>
          </a:extLst>
        </xdr:cNvPr>
        <xdr:cNvSpPr txBox="1"/>
      </xdr:nvSpPr>
      <xdr:spPr>
        <a:xfrm>
          <a:off x="16357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852" name="フローチャート: 判断 851">
          <a:extLst>
            <a:ext uri="{FF2B5EF4-FFF2-40B4-BE49-F238E27FC236}">
              <a16:creationId xmlns:a16="http://schemas.microsoft.com/office/drawing/2014/main" id="{00000000-0008-0000-0F00-000054030000}"/>
            </a:ext>
          </a:extLst>
        </xdr:cNvPr>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853" name="フローチャート: 判断 852">
          <a:extLst>
            <a:ext uri="{FF2B5EF4-FFF2-40B4-BE49-F238E27FC236}">
              <a16:creationId xmlns:a16="http://schemas.microsoft.com/office/drawing/2014/main" id="{00000000-0008-0000-0F00-000055030000}"/>
            </a:ext>
          </a:extLst>
        </xdr:cNvPr>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129557</xdr:rowOff>
    </xdr:from>
    <xdr:ext cx="405111" cy="259045"/>
    <xdr:sp macro="" textlink="">
      <xdr:nvSpPr>
        <xdr:cNvPr id="854" name="n_1aveValue【庁舎】&#10;有形固定資産減価償却率">
          <a:extLst>
            <a:ext uri="{FF2B5EF4-FFF2-40B4-BE49-F238E27FC236}">
              <a16:creationId xmlns:a16="http://schemas.microsoft.com/office/drawing/2014/main" id="{00000000-0008-0000-0F00-000056030000}"/>
            </a:ext>
          </a:extLst>
        </xdr:cNvPr>
        <xdr:cNvSpPr txBox="1"/>
      </xdr:nvSpPr>
      <xdr:spPr>
        <a:xfrm>
          <a:off x="15266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166370</xdr:rowOff>
    </xdr:from>
    <xdr:to>
      <xdr:col>76</xdr:col>
      <xdr:colOff>165100</xdr:colOff>
      <xdr:row>104</xdr:row>
      <xdr:rowOff>96520</xdr:rowOff>
    </xdr:to>
    <xdr:sp macro="" textlink="">
      <xdr:nvSpPr>
        <xdr:cNvPr id="855" name="フローチャート: 判断 854">
          <a:extLst>
            <a:ext uri="{FF2B5EF4-FFF2-40B4-BE49-F238E27FC236}">
              <a16:creationId xmlns:a16="http://schemas.microsoft.com/office/drawing/2014/main" id="{00000000-0008-0000-0F00-000057030000}"/>
            </a:ext>
          </a:extLst>
        </xdr:cNvPr>
        <xdr:cNvSpPr/>
      </xdr:nvSpPr>
      <xdr:spPr>
        <a:xfrm>
          <a:off x="14541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87647</xdr:rowOff>
    </xdr:from>
    <xdr:ext cx="405111" cy="259045"/>
    <xdr:sp macro="" textlink="">
      <xdr:nvSpPr>
        <xdr:cNvPr id="856" name="n_2aveValue【庁舎】&#10;有形固定資産減価償却率">
          <a:extLst>
            <a:ext uri="{FF2B5EF4-FFF2-40B4-BE49-F238E27FC236}">
              <a16:creationId xmlns:a16="http://schemas.microsoft.com/office/drawing/2014/main" id="{00000000-0008-0000-0F00-000058030000}"/>
            </a:ext>
          </a:extLst>
        </xdr:cNvPr>
        <xdr:cNvSpPr txBox="1"/>
      </xdr:nvSpPr>
      <xdr:spPr>
        <a:xfrm>
          <a:off x="14389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147320</xdr:rowOff>
    </xdr:from>
    <xdr:to>
      <xdr:col>72</xdr:col>
      <xdr:colOff>38100</xdr:colOff>
      <xdr:row>104</xdr:row>
      <xdr:rowOff>77470</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3652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68597</xdr:rowOff>
    </xdr:from>
    <xdr:ext cx="405111" cy="259045"/>
    <xdr:sp macro="" textlink="">
      <xdr:nvSpPr>
        <xdr:cNvPr id="858" name="n_3aveValue【庁舎】&#10;有形固定資産減価償却率">
          <a:extLst>
            <a:ext uri="{FF2B5EF4-FFF2-40B4-BE49-F238E27FC236}">
              <a16:creationId xmlns:a16="http://schemas.microsoft.com/office/drawing/2014/main" id="{00000000-0008-0000-0F00-00005A030000}"/>
            </a:ext>
          </a:extLst>
        </xdr:cNvPr>
        <xdr:cNvSpPr txBox="1"/>
      </xdr:nvSpPr>
      <xdr:spPr>
        <a:xfrm>
          <a:off x="13500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82550</xdr:rowOff>
    </xdr:from>
    <xdr:to>
      <xdr:col>67</xdr:col>
      <xdr:colOff>101600</xdr:colOff>
      <xdr:row>105</xdr:row>
      <xdr:rowOff>12700</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105</xdr:row>
      <xdr:rowOff>3827</xdr:rowOff>
    </xdr:from>
    <xdr:ext cx="405111" cy="259045"/>
    <xdr:sp macro="" textlink="">
      <xdr:nvSpPr>
        <xdr:cNvPr id="860" name="n_4aveValue【庁舎】&#10;有形固定資産減価償却率">
          <a:extLst>
            <a:ext uri="{FF2B5EF4-FFF2-40B4-BE49-F238E27FC236}">
              <a16:creationId xmlns:a16="http://schemas.microsoft.com/office/drawing/2014/main" id="{00000000-0008-0000-0F00-00005C030000}"/>
            </a:ext>
          </a:extLst>
        </xdr:cNvPr>
        <xdr:cNvSpPr txBox="1"/>
      </xdr:nvSpPr>
      <xdr:spPr>
        <a:xfrm>
          <a:off x="12611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99695</xdr:rowOff>
    </xdr:from>
    <xdr:to>
      <xdr:col>85</xdr:col>
      <xdr:colOff>177800</xdr:colOff>
      <xdr:row>103</xdr:row>
      <xdr:rowOff>29845</xdr:rowOff>
    </xdr:to>
    <xdr:sp macro="" textlink="">
      <xdr:nvSpPr>
        <xdr:cNvPr id="866" name="楕円 865">
          <a:extLst>
            <a:ext uri="{FF2B5EF4-FFF2-40B4-BE49-F238E27FC236}">
              <a16:creationId xmlns:a16="http://schemas.microsoft.com/office/drawing/2014/main" id="{00000000-0008-0000-0F00-000062030000}"/>
            </a:ext>
          </a:extLst>
        </xdr:cNvPr>
        <xdr:cNvSpPr/>
      </xdr:nvSpPr>
      <xdr:spPr>
        <a:xfrm>
          <a:off x="162687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122572</xdr:rowOff>
    </xdr:from>
    <xdr:ext cx="405111" cy="259045"/>
    <xdr:sp macro="" textlink="">
      <xdr:nvSpPr>
        <xdr:cNvPr id="867" name="【庁舎】&#10;有形固定資産減価償却率該当値テキスト">
          <a:extLst>
            <a:ext uri="{FF2B5EF4-FFF2-40B4-BE49-F238E27FC236}">
              <a16:creationId xmlns:a16="http://schemas.microsoft.com/office/drawing/2014/main" id="{00000000-0008-0000-0F00-000063030000}"/>
            </a:ext>
          </a:extLst>
        </xdr:cNvPr>
        <xdr:cNvSpPr txBox="1"/>
      </xdr:nvSpPr>
      <xdr:spPr>
        <a:xfrm>
          <a:off x="16357600"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52070</xdr:rowOff>
    </xdr:from>
    <xdr:to>
      <xdr:col>81</xdr:col>
      <xdr:colOff>101600</xdr:colOff>
      <xdr:row>102</xdr:row>
      <xdr:rowOff>153670</xdr:rowOff>
    </xdr:to>
    <xdr:sp macro="" textlink="">
      <xdr:nvSpPr>
        <xdr:cNvPr id="868" name="楕円 867">
          <a:extLst>
            <a:ext uri="{FF2B5EF4-FFF2-40B4-BE49-F238E27FC236}">
              <a16:creationId xmlns:a16="http://schemas.microsoft.com/office/drawing/2014/main" id="{00000000-0008-0000-0F00-000064030000}"/>
            </a:ext>
          </a:extLst>
        </xdr:cNvPr>
        <xdr:cNvSpPr/>
      </xdr:nvSpPr>
      <xdr:spPr>
        <a:xfrm>
          <a:off x="15430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102870</xdr:rowOff>
    </xdr:from>
    <xdr:to>
      <xdr:col>85</xdr:col>
      <xdr:colOff>127000</xdr:colOff>
      <xdr:row>102</xdr:row>
      <xdr:rowOff>150495</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5481300" y="175907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4541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53339</xdr:rowOff>
    </xdr:from>
    <xdr:to>
      <xdr:col>81</xdr:col>
      <xdr:colOff>50800</xdr:colOff>
      <xdr:row>102</xdr:row>
      <xdr:rowOff>102870</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4592300" y="175412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76836</xdr:rowOff>
    </xdr:from>
    <xdr:to>
      <xdr:col>72</xdr:col>
      <xdr:colOff>38100</xdr:colOff>
      <xdr:row>102</xdr:row>
      <xdr:rowOff>6986</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36525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127636</xdr:rowOff>
    </xdr:from>
    <xdr:to>
      <xdr:col>76</xdr:col>
      <xdr:colOff>114300</xdr:colOff>
      <xdr:row>102</xdr:row>
      <xdr:rowOff>53339</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3703300" y="17444086"/>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38736</xdr:rowOff>
    </xdr:from>
    <xdr:to>
      <xdr:col>67</xdr:col>
      <xdr:colOff>101600</xdr:colOff>
      <xdr:row>101</xdr:row>
      <xdr:rowOff>140336</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2763500" y="17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89536</xdr:rowOff>
    </xdr:from>
    <xdr:to>
      <xdr:col>71</xdr:col>
      <xdr:colOff>177800</xdr:colOff>
      <xdr:row>101</xdr:row>
      <xdr:rowOff>127636</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2814300" y="174059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170197</xdr:rowOff>
    </xdr:from>
    <xdr:ext cx="405111" cy="259045"/>
    <xdr:sp macro="" textlink="">
      <xdr:nvSpPr>
        <xdr:cNvPr id="876" name="n_1mainValue【庁舎】&#10;有形固定資産減価償却率">
          <a:extLst>
            <a:ext uri="{FF2B5EF4-FFF2-40B4-BE49-F238E27FC236}">
              <a16:creationId xmlns:a16="http://schemas.microsoft.com/office/drawing/2014/main" id="{00000000-0008-0000-0F00-00006C030000}"/>
            </a:ext>
          </a:extLst>
        </xdr:cNvPr>
        <xdr:cNvSpPr txBox="1"/>
      </xdr:nvSpPr>
      <xdr:spPr>
        <a:xfrm>
          <a:off x="152660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877" name="n_2mainValue【庁舎】&#10;有形固定資産減価償却率">
          <a:extLst>
            <a:ext uri="{FF2B5EF4-FFF2-40B4-BE49-F238E27FC236}">
              <a16:creationId xmlns:a16="http://schemas.microsoft.com/office/drawing/2014/main" id="{00000000-0008-0000-0F00-00006D030000}"/>
            </a:ext>
          </a:extLst>
        </xdr:cNvPr>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23513</xdr:rowOff>
    </xdr:from>
    <xdr:ext cx="405111" cy="259045"/>
    <xdr:sp macro="" textlink="">
      <xdr:nvSpPr>
        <xdr:cNvPr id="878" name="n_3mainValue【庁舎】&#10;有形固定資産減価償却率">
          <a:extLst>
            <a:ext uri="{FF2B5EF4-FFF2-40B4-BE49-F238E27FC236}">
              <a16:creationId xmlns:a16="http://schemas.microsoft.com/office/drawing/2014/main" id="{00000000-0008-0000-0F00-00006E030000}"/>
            </a:ext>
          </a:extLst>
        </xdr:cNvPr>
        <xdr:cNvSpPr txBox="1"/>
      </xdr:nvSpPr>
      <xdr:spPr>
        <a:xfrm>
          <a:off x="13500744" y="1716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156863</xdr:rowOff>
    </xdr:from>
    <xdr:ext cx="405111" cy="259045"/>
    <xdr:sp macro="" textlink="">
      <xdr:nvSpPr>
        <xdr:cNvPr id="879" name="n_4mainValue【庁舎】&#10;有形固定資産減価償却率">
          <a:extLst>
            <a:ext uri="{FF2B5EF4-FFF2-40B4-BE49-F238E27FC236}">
              <a16:creationId xmlns:a16="http://schemas.microsoft.com/office/drawing/2014/main" id="{00000000-0008-0000-0F00-00006F030000}"/>
            </a:ext>
          </a:extLst>
        </xdr:cNvPr>
        <xdr:cNvSpPr txBox="1"/>
      </xdr:nvSpPr>
      <xdr:spPr>
        <a:xfrm>
          <a:off x="12611744" y="1713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0" name="正方形/長方形 879">
          <a:extLst>
            <a:ext uri="{FF2B5EF4-FFF2-40B4-BE49-F238E27FC236}">
              <a16:creationId xmlns:a16="http://schemas.microsoft.com/office/drawing/2014/main" id="{00000000-0008-0000-0F00-00007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1" name="正方形/長方形 880">
          <a:extLst>
            <a:ext uri="{FF2B5EF4-FFF2-40B4-BE49-F238E27FC236}">
              <a16:creationId xmlns:a16="http://schemas.microsoft.com/office/drawing/2014/main" id="{00000000-0008-0000-0F00-00007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2" name="正方形/長方形 881">
          <a:extLst>
            <a:ext uri="{FF2B5EF4-FFF2-40B4-BE49-F238E27FC236}">
              <a16:creationId xmlns:a16="http://schemas.microsoft.com/office/drawing/2014/main" id="{00000000-0008-0000-0F00-00007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3" name="正方形/長方形 882">
          <a:extLst>
            <a:ext uri="{FF2B5EF4-FFF2-40B4-BE49-F238E27FC236}">
              <a16:creationId xmlns:a16="http://schemas.microsoft.com/office/drawing/2014/main" id="{00000000-0008-0000-0F00-00007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4" name="正方形/長方形 883">
          <a:extLst>
            <a:ext uri="{FF2B5EF4-FFF2-40B4-BE49-F238E27FC236}">
              <a16:creationId xmlns:a16="http://schemas.microsoft.com/office/drawing/2014/main" id="{00000000-0008-0000-0F00-00007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8" name="テキスト ボックス 887">
          <a:extLst>
            <a:ext uri="{FF2B5EF4-FFF2-40B4-BE49-F238E27FC236}">
              <a16:creationId xmlns:a16="http://schemas.microsoft.com/office/drawing/2014/main" id="{00000000-0008-0000-0F00-00007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0" name="テキスト ボックス 889">
          <a:extLst>
            <a:ext uri="{FF2B5EF4-FFF2-40B4-BE49-F238E27FC236}">
              <a16:creationId xmlns:a16="http://schemas.microsoft.com/office/drawing/2014/main" id="{00000000-0008-0000-0F00-00007A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4" name="テキスト ボックス 893">
          <a:extLst>
            <a:ext uri="{FF2B5EF4-FFF2-40B4-BE49-F238E27FC236}">
              <a16:creationId xmlns:a16="http://schemas.microsoft.com/office/drawing/2014/main" id="{00000000-0008-0000-0F00-00007E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6" name="テキスト ボックス 895">
          <a:extLst>
            <a:ext uri="{FF2B5EF4-FFF2-40B4-BE49-F238E27FC236}">
              <a16:creationId xmlns:a16="http://schemas.microsoft.com/office/drawing/2014/main" id="{00000000-0008-0000-0F00-000080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1" name="【庁舎】&#10;一人当たり面積グラフ枠">
          <a:extLst>
            <a:ext uri="{FF2B5EF4-FFF2-40B4-BE49-F238E27FC236}">
              <a16:creationId xmlns:a16="http://schemas.microsoft.com/office/drawing/2014/main" id="{00000000-0008-0000-0F00-00008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119635</xdr:rowOff>
    </xdr:from>
    <xdr:to>
      <xdr:col>116</xdr:col>
      <xdr:colOff>62864</xdr:colOff>
      <xdr:row>108</xdr:row>
      <xdr:rowOff>12192</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flipV="1">
          <a:off x="22160864" y="17093185"/>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16019</xdr:rowOff>
    </xdr:from>
    <xdr:ext cx="469744" cy="259045"/>
    <xdr:sp macro="" textlink="">
      <xdr:nvSpPr>
        <xdr:cNvPr id="903" name="【庁舎】&#10;一人当たり面積最小値テキスト">
          <a:extLst>
            <a:ext uri="{FF2B5EF4-FFF2-40B4-BE49-F238E27FC236}">
              <a16:creationId xmlns:a16="http://schemas.microsoft.com/office/drawing/2014/main" id="{00000000-0008-0000-0F00-000087030000}"/>
            </a:ext>
          </a:extLst>
        </xdr:cNvPr>
        <xdr:cNvSpPr txBox="1"/>
      </xdr:nvSpPr>
      <xdr:spPr>
        <a:xfrm>
          <a:off x="22199600"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xdr:rowOff>
    </xdr:from>
    <xdr:to>
      <xdr:col>116</xdr:col>
      <xdr:colOff>152400</xdr:colOff>
      <xdr:row>108</xdr:row>
      <xdr:rowOff>12192</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22072600" y="1852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66312</xdr:rowOff>
    </xdr:from>
    <xdr:ext cx="469744" cy="259045"/>
    <xdr:sp macro="" textlink="">
      <xdr:nvSpPr>
        <xdr:cNvPr id="905" name="【庁舎】&#10;一人当たり面積最大値テキスト">
          <a:extLst>
            <a:ext uri="{FF2B5EF4-FFF2-40B4-BE49-F238E27FC236}">
              <a16:creationId xmlns:a16="http://schemas.microsoft.com/office/drawing/2014/main" id="{00000000-0008-0000-0F00-000089030000}"/>
            </a:ext>
          </a:extLst>
        </xdr:cNvPr>
        <xdr:cNvSpPr txBox="1"/>
      </xdr:nvSpPr>
      <xdr:spPr>
        <a:xfrm>
          <a:off x="221996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119635</xdr:rowOff>
    </xdr:from>
    <xdr:to>
      <xdr:col>116</xdr:col>
      <xdr:colOff>152400</xdr:colOff>
      <xdr:row>99</xdr:row>
      <xdr:rowOff>119635</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22072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15257</xdr:rowOff>
    </xdr:from>
    <xdr:ext cx="469744" cy="259045"/>
    <xdr:sp macro="" textlink="">
      <xdr:nvSpPr>
        <xdr:cNvPr id="907" name="【庁舎】&#10;一人当たり面積平均値テキスト">
          <a:extLst>
            <a:ext uri="{FF2B5EF4-FFF2-40B4-BE49-F238E27FC236}">
              <a16:creationId xmlns:a16="http://schemas.microsoft.com/office/drawing/2014/main" id="{00000000-0008-0000-0F00-00008B030000}"/>
            </a:ext>
          </a:extLst>
        </xdr:cNvPr>
        <xdr:cNvSpPr txBox="1"/>
      </xdr:nvSpPr>
      <xdr:spPr>
        <a:xfrm>
          <a:off x="221996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36830</xdr:rowOff>
    </xdr:from>
    <xdr:to>
      <xdr:col>116</xdr:col>
      <xdr:colOff>114300</xdr:colOff>
      <xdr:row>103</xdr:row>
      <xdr:rowOff>138430</xdr:rowOff>
    </xdr:to>
    <xdr:sp macro="" textlink="">
      <xdr:nvSpPr>
        <xdr:cNvPr id="908" name="フローチャート: 判断 907">
          <a:extLst>
            <a:ext uri="{FF2B5EF4-FFF2-40B4-BE49-F238E27FC236}">
              <a16:creationId xmlns:a16="http://schemas.microsoft.com/office/drawing/2014/main" id="{00000000-0008-0000-0F00-00008C030000}"/>
            </a:ext>
          </a:extLst>
        </xdr:cNvPr>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32258</xdr:rowOff>
    </xdr:from>
    <xdr:to>
      <xdr:col>112</xdr:col>
      <xdr:colOff>38100</xdr:colOff>
      <xdr:row>103</xdr:row>
      <xdr:rowOff>133858</xdr:rowOff>
    </xdr:to>
    <xdr:sp macro="" textlink="">
      <xdr:nvSpPr>
        <xdr:cNvPr id="909" name="フローチャート: 判断 908">
          <a:extLst>
            <a:ext uri="{FF2B5EF4-FFF2-40B4-BE49-F238E27FC236}">
              <a16:creationId xmlns:a16="http://schemas.microsoft.com/office/drawing/2014/main" id="{00000000-0008-0000-0F00-00008D030000}"/>
            </a:ext>
          </a:extLst>
        </xdr:cNvPr>
        <xdr:cNvSpPr/>
      </xdr:nvSpPr>
      <xdr:spPr>
        <a:xfrm>
          <a:off x="21272500" y="1769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124985</xdr:rowOff>
    </xdr:from>
    <xdr:ext cx="469744" cy="259045"/>
    <xdr:sp macro="" textlink="">
      <xdr:nvSpPr>
        <xdr:cNvPr id="910" name="n_1aveValue【庁舎】&#10;一人当たり面積">
          <a:extLst>
            <a:ext uri="{FF2B5EF4-FFF2-40B4-BE49-F238E27FC236}">
              <a16:creationId xmlns:a16="http://schemas.microsoft.com/office/drawing/2014/main" id="{00000000-0008-0000-0F00-00008E030000}"/>
            </a:ext>
          </a:extLst>
        </xdr:cNvPr>
        <xdr:cNvSpPr txBox="1"/>
      </xdr:nvSpPr>
      <xdr:spPr>
        <a:xfrm>
          <a:off x="21075727" y="1778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13970</xdr:rowOff>
    </xdr:from>
    <xdr:to>
      <xdr:col>107</xdr:col>
      <xdr:colOff>101600</xdr:colOff>
      <xdr:row>103</xdr:row>
      <xdr:rowOff>115570</xdr:rowOff>
    </xdr:to>
    <xdr:sp macro="" textlink="">
      <xdr:nvSpPr>
        <xdr:cNvPr id="911" name="フローチャート: 判断 910">
          <a:extLst>
            <a:ext uri="{FF2B5EF4-FFF2-40B4-BE49-F238E27FC236}">
              <a16:creationId xmlns:a16="http://schemas.microsoft.com/office/drawing/2014/main" id="{00000000-0008-0000-0F00-00008F030000}"/>
            </a:ext>
          </a:extLst>
        </xdr:cNvPr>
        <xdr:cNvSpPr/>
      </xdr:nvSpPr>
      <xdr:spPr>
        <a:xfrm>
          <a:off x="20383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101</xdr:row>
      <xdr:rowOff>132097</xdr:rowOff>
    </xdr:from>
    <xdr:ext cx="469744" cy="259045"/>
    <xdr:sp macro="" textlink="">
      <xdr:nvSpPr>
        <xdr:cNvPr id="912" name="n_2aveValue【庁舎】&#10;一人当たり面積">
          <a:extLst>
            <a:ext uri="{FF2B5EF4-FFF2-40B4-BE49-F238E27FC236}">
              <a16:creationId xmlns:a16="http://schemas.microsoft.com/office/drawing/2014/main" id="{00000000-0008-0000-0F00-000090030000}"/>
            </a:ext>
          </a:extLst>
        </xdr:cNvPr>
        <xdr:cNvSpPr txBox="1"/>
      </xdr:nvSpPr>
      <xdr:spPr>
        <a:xfrm>
          <a:off x="20199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103</xdr:row>
      <xdr:rowOff>18542</xdr:rowOff>
    </xdr:from>
    <xdr:to>
      <xdr:col>102</xdr:col>
      <xdr:colOff>165100</xdr:colOff>
      <xdr:row>103</xdr:row>
      <xdr:rowOff>120142</xdr:rowOff>
    </xdr:to>
    <xdr:sp macro="" textlink="">
      <xdr:nvSpPr>
        <xdr:cNvPr id="913" name="フローチャート: 判断 912">
          <a:extLst>
            <a:ext uri="{FF2B5EF4-FFF2-40B4-BE49-F238E27FC236}">
              <a16:creationId xmlns:a16="http://schemas.microsoft.com/office/drawing/2014/main" id="{00000000-0008-0000-0F00-000091030000}"/>
            </a:ext>
          </a:extLst>
        </xdr:cNvPr>
        <xdr:cNvSpPr/>
      </xdr:nvSpPr>
      <xdr:spPr>
        <a:xfrm>
          <a:off x="194945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101</xdr:row>
      <xdr:rowOff>136669</xdr:rowOff>
    </xdr:from>
    <xdr:ext cx="469744" cy="259045"/>
    <xdr:sp macro="" textlink="">
      <xdr:nvSpPr>
        <xdr:cNvPr id="914" name="n_3aveValue【庁舎】&#10;一人当たり面積">
          <a:extLst>
            <a:ext uri="{FF2B5EF4-FFF2-40B4-BE49-F238E27FC236}">
              <a16:creationId xmlns:a16="http://schemas.microsoft.com/office/drawing/2014/main" id="{00000000-0008-0000-0F00-000092030000}"/>
            </a:ext>
          </a:extLst>
        </xdr:cNvPr>
        <xdr:cNvSpPr txBox="1"/>
      </xdr:nvSpPr>
      <xdr:spPr>
        <a:xfrm>
          <a:off x="193104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103</xdr:row>
      <xdr:rowOff>132842</xdr:rowOff>
    </xdr:from>
    <xdr:to>
      <xdr:col>98</xdr:col>
      <xdr:colOff>38100</xdr:colOff>
      <xdr:row>104</xdr:row>
      <xdr:rowOff>62992</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18605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54119</xdr:rowOff>
    </xdr:from>
    <xdr:ext cx="469744" cy="259045"/>
    <xdr:sp macro="" textlink="">
      <xdr:nvSpPr>
        <xdr:cNvPr id="916" name="n_4aveValue【庁舎】&#10;一人当たり面積">
          <a:extLst>
            <a:ext uri="{FF2B5EF4-FFF2-40B4-BE49-F238E27FC236}">
              <a16:creationId xmlns:a16="http://schemas.microsoft.com/office/drawing/2014/main" id="{00000000-0008-0000-0F00-000094030000}"/>
            </a:ext>
          </a:extLst>
        </xdr:cNvPr>
        <xdr:cNvSpPr txBox="1"/>
      </xdr:nvSpPr>
      <xdr:spPr>
        <a:xfrm>
          <a:off x="184214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167132</xdr:rowOff>
    </xdr:from>
    <xdr:to>
      <xdr:col>116</xdr:col>
      <xdr:colOff>114300</xdr:colOff>
      <xdr:row>103</xdr:row>
      <xdr:rowOff>97282</xdr:rowOff>
    </xdr:to>
    <xdr:sp macro="" textlink="">
      <xdr:nvSpPr>
        <xdr:cNvPr id="922" name="楕円 921">
          <a:extLst>
            <a:ext uri="{FF2B5EF4-FFF2-40B4-BE49-F238E27FC236}">
              <a16:creationId xmlns:a16="http://schemas.microsoft.com/office/drawing/2014/main" id="{00000000-0008-0000-0F00-00009A030000}"/>
            </a:ext>
          </a:extLst>
        </xdr:cNvPr>
        <xdr:cNvSpPr/>
      </xdr:nvSpPr>
      <xdr:spPr>
        <a:xfrm>
          <a:off x="221107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18559</xdr:rowOff>
    </xdr:from>
    <xdr:ext cx="469744" cy="259045"/>
    <xdr:sp macro="" textlink="">
      <xdr:nvSpPr>
        <xdr:cNvPr id="923" name="【庁舎】&#10;一人当たり面積該当値テキスト">
          <a:extLst>
            <a:ext uri="{FF2B5EF4-FFF2-40B4-BE49-F238E27FC236}">
              <a16:creationId xmlns:a16="http://schemas.microsoft.com/office/drawing/2014/main" id="{00000000-0008-0000-0F00-00009B030000}"/>
            </a:ext>
          </a:extLst>
        </xdr:cNvPr>
        <xdr:cNvSpPr txBox="1"/>
      </xdr:nvSpPr>
      <xdr:spPr>
        <a:xfrm>
          <a:off x="22199600" y="1750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4826</xdr:rowOff>
    </xdr:from>
    <xdr:to>
      <xdr:col>112</xdr:col>
      <xdr:colOff>38100</xdr:colOff>
      <xdr:row>103</xdr:row>
      <xdr:rowOff>106426</xdr:rowOff>
    </xdr:to>
    <xdr:sp macro="" textlink="">
      <xdr:nvSpPr>
        <xdr:cNvPr id="924" name="楕円 923">
          <a:extLst>
            <a:ext uri="{FF2B5EF4-FFF2-40B4-BE49-F238E27FC236}">
              <a16:creationId xmlns:a16="http://schemas.microsoft.com/office/drawing/2014/main" id="{00000000-0008-0000-0F00-00009C030000}"/>
            </a:ext>
          </a:extLst>
        </xdr:cNvPr>
        <xdr:cNvSpPr/>
      </xdr:nvSpPr>
      <xdr:spPr>
        <a:xfrm>
          <a:off x="21272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46482</xdr:rowOff>
    </xdr:from>
    <xdr:to>
      <xdr:col>116</xdr:col>
      <xdr:colOff>63500</xdr:colOff>
      <xdr:row>103</xdr:row>
      <xdr:rowOff>55626</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flipV="1">
          <a:off x="21323300" y="177058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18542</xdr:rowOff>
    </xdr:from>
    <xdr:to>
      <xdr:col>107</xdr:col>
      <xdr:colOff>101600</xdr:colOff>
      <xdr:row>103</xdr:row>
      <xdr:rowOff>120142</xdr:rowOff>
    </xdr:to>
    <xdr:sp macro="" textlink="">
      <xdr:nvSpPr>
        <xdr:cNvPr id="926" name="楕円 925">
          <a:extLst>
            <a:ext uri="{FF2B5EF4-FFF2-40B4-BE49-F238E27FC236}">
              <a16:creationId xmlns:a16="http://schemas.microsoft.com/office/drawing/2014/main" id="{00000000-0008-0000-0F00-00009E030000}"/>
            </a:ext>
          </a:extLst>
        </xdr:cNvPr>
        <xdr:cNvSpPr/>
      </xdr:nvSpPr>
      <xdr:spPr>
        <a:xfrm>
          <a:off x="20383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55626</xdr:rowOff>
    </xdr:from>
    <xdr:to>
      <xdr:col>111</xdr:col>
      <xdr:colOff>177800</xdr:colOff>
      <xdr:row>103</xdr:row>
      <xdr:rowOff>69342</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flipV="1">
          <a:off x="20434300" y="177149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27687</xdr:rowOff>
    </xdr:from>
    <xdr:to>
      <xdr:col>102</xdr:col>
      <xdr:colOff>165100</xdr:colOff>
      <xdr:row>103</xdr:row>
      <xdr:rowOff>129287</xdr:rowOff>
    </xdr:to>
    <xdr:sp macro="" textlink="">
      <xdr:nvSpPr>
        <xdr:cNvPr id="928" name="楕円 927">
          <a:extLst>
            <a:ext uri="{FF2B5EF4-FFF2-40B4-BE49-F238E27FC236}">
              <a16:creationId xmlns:a16="http://schemas.microsoft.com/office/drawing/2014/main" id="{00000000-0008-0000-0F00-0000A0030000}"/>
            </a:ext>
          </a:extLst>
        </xdr:cNvPr>
        <xdr:cNvSpPr/>
      </xdr:nvSpPr>
      <xdr:spPr>
        <a:xfrm>
          <a:off x="19494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69342</xdr:rowOff>
    </xdr:from>
    <xdr:to>
      <xdr:col>107</xdr:col>
      <xdr:colOff>50800</xdr:colOff>
      <xdr:row>103</xdr:row>
      <xdr:rowOff>78487</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flipV="1">
          <a:off x="19545300" y="177286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32258</xdr:rowOff>
    </xdr:from>
    <xdr:to>
      <xdr:col>98</xdr:col>
      <xdr:colOff>38100</xdr:colOff>
      <xdr:row>103</xdr:row>
      <xdr:rowOff>133858</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186055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78487</xdr:rowOff>
    </xdr:from>
    <xdr:to>
      <xdr:col>102</xdr:col>
      <xdr:colOff>114300</xdr:colOff>
      <xdr:row>103</xdr:row>
      <xdr:rowOff>83058</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flipV="1">
          <a:off x="18656300" y="177378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122953</xdr:rowOff>
    </xdr:from>
    <xdr:ext cx="469744" cy="259045"/>
    <xdr:sp macro="" textlink="">
      <xdr:nvSpPr>
        <xdr:cNvPr id="932" name="n_1mainValue【庁舎】&#10;一人当たり面積">
          <a:extLst>
            <a:ext uri="{FF2B5EF4-FFF2-40B4-BE49-F238E27FC236}">
              <a16:creationId xmlns:a16="http://schemas.microsoft.com/office/drawing/2014/main" id="{00000000-0008-0000-0F00-0000A4030000}"/>
            </a:ext>
          </a:extLst>
        </xdr:cNvPr>
        <xdr:cNvSpPr txBox="1"/>
      </xdr:nvSpPr>
      <xdr:spPr>
        <a:xfrm>
          <a:off x="21075727" y="174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111269</xdr:rowOff>
    </xdr:from>
    <xdr:ext cx="469744" cy="259045"/>
    <xdr:sp macro="" textlink="">
      <xdr:nvSpPr>
        <xdr:cNvPr id="933" name="n_2mainValue【庁舎】&#10;一人当たり面積">
          <a:extLst>
            <a:ext uri="{FF2B5EF4-FFF2-40B4-BE49-F238E27FC236}">
              <a16:creationId xmlns:a16="http://schemas.microsoft.com/office/drawing/2014/main" id="{00000000-0008-0000-0F00-0000A5030000}"/>
            </a:ext>
          </a:extLst>
        </xdr:cNvPr>
        <xdr:cNvSpPr txBox="1"/>
      </xdr:nvSpPr>
      <xdr:spPr>
        <a:xfrm>
          <a:off x="20199427" y="1777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120414</xdr:rowOff>
    </xdr:from>
    <xdr:ext cx="469744" cy="259045"/>
    <xdr:sp macro="" textlink="">
      <xdr:nvSpPr>
        <xdr:cNvPr id="934" name="n_3mainValue【庁舎】&#10;一人当たり面積">
          <a:extLst>
            <a:ext uri="{FF2B5EF4-FFF2-40B4-BE49-F238E27FC236}">
              <a16:creationId xmlns:a16="http://schemas.microsoft.com/office/drawing/2014/main" id="{00000000-0008-0000-0F00-0000A6030000}"/>
            </a:ext>
          </a:extLst>
        </xdr:cNvPr>
        <xdr:cNvSpPr txBox="1"/>
      </xdr:nvSpPr>
      <xdr:spPr>
        <a:xfrm>
          <a:off x="19310427" y="1777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150385</xdr:rowOff>
    </xdr:from>
    <xdr:ext cx="469744" cy="259045"/>
    <xdr:sp macro="" textlink="">
      <xdr:nvSpPr>
        <xdr:cNvPr id="935" name="n_4mainValue【庁舎】&#10;一人当たり面積">
          <a:extLst>
            <a:ext uri="{FF2B5EF4-FFF2-40B4-BE49-F238E27FC236}">
              <a16:creationId xmlns:a16="http://schemas.microsoft.com/office/drawing/2014/main" id="{00000000-0008-0000-0F00-0000A7030000}"/>
            </a:ext>
          </a:extLst>
        </xdr:cNvPr>
        <xdr:cNvSpPr txBox="1"/>
      </xdr:nvSpPr>
      <xdr:spPr>
        <a:xfrm>
          <a:off x="18421427" y="1746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6" name="正方形/長方形 935">
          <a:extLst>
            <a:ext uri="{FF2B5EF4-FFF2-40B4-BE49-F238E27FC236}">
              <a16:creationId xmlns:a16="http://schemas.microsoft.com/office/drawing/2014/main" id="{00000000-0008-0000-0F00-0000A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7" name="正方形/長方形 936">
          <a:extLst>
            <a:ext uri="{FF2B5EF4-FFF2-40B4-BE49-F238E27FC236}">
              <a16:creationId xmlns:a16="http://schemas.microsoft.com/office/drawing/2014/main" id="{00000000-0008-0000-0F00-0000A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図書館の有形固定資産減価償却率は、平成２５年に市内複合施設内に整備、移転した図書館があるため、類似団体・全国平均と比べ低い水準で推移している。</a:t>
          </a:r>
          <a:endParaRPr lang="ja-JP" altLang="ja-JP" sz="1400">
            <a:effectLst/>
          </a:endParaRPr>
        </a:p>
        <a:p>
          <a:r>
            <a:rPr kumimoji="1" lang="ja-JP" altLang="ja-JP" sz="1100">
              <a:solidFill>
                <a:schemeClr val="dk1"/>
              </a:solidFill>
              <a:effectLst/>
              <a:latin typeface="+mn-lt"/>
              <a:ea typeface="+mn-ea"/>
              <a:cs typeface="+mn-cs"/>
            </a:rPr>
            <a:t>　一般廃棄物処理施設の有形固定資産減価償却率は、施設の改修を行ったことで、償却率は下降したが、類似団体の水準は上回っている。また、一人当たりの有形固定資産額が高いことから、広域連携等による施設の適正化についても引き続き検討する必要がある。</a:t>
          </a:r>
          <a:endParaRPr lang="ja-JP" altLang="ja-JP" sz="1400">
            <a:effectLst/>
          </a:endParaRPr>
        </a:p>
        <a:p>
          <a:r>
            <a:rPr kumimoji="1" lang="ja-JP" altLang="ja-JP" sz="1100">
              <a:solidFill>
                <a:schemeClr val="dk1"/>
              </a:solidFill>
              <a:effectLst/>
              <a:latin typeface="+mn-lt"/>
              <a:ea typeface="+mn-ea"/>
              <a:cs typeface="+mn-cs"/>
            </a:rPr>
            <a:t>　体育館・プールの有形固定資産減価償却率は、平均を大きく上回って推移してることから廃止を含めた改修等を早急に進める必要がある。また、一人当たり面積についても平均を上回っているため、公共施設の相互利用も視野に入れ、施設総量の適正化を検討する必要がある。</a:t>
          </a:r>
          <a:endParaRPr lang="ja-JP" altLang="ja-JP" sz="1400">
            <a:effectLst/>
          </a:endParaRPr>
        </a:p>
        <a:p>
          <a:r>
            <a:rPr kumimoji="1" lang="ja-JP" altLang="ja-JP" sz="1100">
              <a:solidFill>
                <a:schemeClr val="dk1"/>
              </a:solidFill>
              <a:effectLst/>
              <a:latin typeface="+mn-lt"/>
              <a:ea typeface="+mn-ea"/>
              <a:cs typeface="+mn-cs"/>
            </a:rPr>
            <a:t>　保健センター・保健所は、令和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施設の売却を行ったため、償却率は未記載となっている。福祉施設の一人当たり面積は平均より低く、今後、高齢化の進行等により利用者の増加が見込まれることから、複合化等による施設面積の確保や適正化を図る必要がある。</a:t>
          </a:r>
          <a:endParaRPr lang="ja-JP" altLang="ja-JP" sz="1400">
            <a:effectLst/>
          </a:endParaRPr>
        </a:p>
        <a:p>
          <a:r>
            <a:rPr kumimoji="1" lang="ja-JP" altLang="ja-JP" sz="1100">
              <a:solidFill>
                <a:schemeClr val="dk1"/>
              </a:solidFill>
              <a:effectLst/>
              <a:latin typeface="+mn-lt"/>
              <a:ea typeface="+mn-ea"/>
              <a:cs typeface="+mn-cs"/>
            </a:rPr>
            <a:t>　庁舎については、新庁舎建設に伴い有形固定資産減価償却率は平均を大きく下回っているが、支所・出張所を含め計画的に修繕を行っていく必要がある。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abSelected="1" zoomScale="85" zoomScaleNormal="85"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35317540</v>
      </c>
      <c r="BO4" s="407"/>
      <c r="BP4" s="407"/>
      <c r="BQ4" s="407"/>
      <c r="BR4" s="407"/>
      <c r="BS4" s="407"/>
      <c r="BT4" s="407"/>
      <c r="BU4" s="408"/>
      <c r="BV4" s="406">
        <v>35650613</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7.8</v>
      </c>
      <c r="CU4" s="413"/>
      <c r="CV4" s="413"/>
      <c r="CW4" s="413"/>
      <c r="CX4" s="413"/>
      <c r="CY4" s="413"/>
      <c r="CZ4" s="413"/>
      <c r="DA4" s="414"/>
      <c r="DB4" s="412">
        <v>15.8</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33694873</v>
      </c>
      <c r="BO5" s="444"/>
      <c r="BP5" s="444"/>
      <c r="BQ5" s="444"/>
      <c r="BR5" s="444"/>
      <c r="BS5" s="444"/>
      <c r="BT5" s="444"/>
      <c r="BU5" s="445"/>
      <c r="BV5" s="443">
        <v>32498782</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97.7</v>
      </c>
      <c r="CU5" s="441"/>
      <c r="CV5" s="441"/>
      <c r="CW5" s="441"/>
      <c r="CX5" s="441"/>
      <c r="CY5" s="441"/>
      <c r="CZ5" s="441"/>
      <c r="DA5" s="442"/>
      <c r="DB5" s="440">
        <v>94.1</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1622667</v>
      </c>
      <c r="BO6" s="444"/>
      <c r="BP6" s="444"/>
      <c r="BQ6" s="444"/>
      <c r="BR6" s="444"/>
      <c r="BS6" s="444"/>
      <c r="BT6" s="444"/>
      <c r="BU6" s="445"/>
      <c r="BV6" s="443">
        <v>3151831</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98.5</v>
      </c>
      <c r="CU6" s="481"/>
      <c r="CV6" s="481"/>
      <c r="CW6" s="481"/>
      <c r="CX6" s="481"/>
      <c r="CY6" s="481"/>
      <c r="CZ6" s="481"/>
      <c r="DA6" s="482"/>
      <c r="DB6" s="480">
        <v>95.8</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101</v>
      </c>
      <c r="AV7" s="476"/>
      <c r="AW7" s="476"/>
      <c r="AX7" s="476"/>
      <c r="AY7" s="477" t="s">
        <v>102</v>
      </c>
      <c r="AZ7" s="478"/>
      <c r="BA7" s="478"/>
      <c r="BB7" s="478"/>
      <c r="BC7" s="478"/>
      <c r="BD7" s="478"/>
      <c r="BE7" s="478"/>
      <c r="BF7" s="478"/>
      <c r="BG7" s="478"/>
      <c r="BH7" s="478"/>
      <c r="BI7" s="478"/>
      <c r="BJ7" s="478"/>
      <c r="BK7" s="478"/>
      <c r="BL7" s="478"/>
      <c r="BM7" s="479"/>
      <c r="BN7" s="443">
        <v>112932</v>
      </c>
      <c r="BO7" s="444"/>
      <c r="BP7" s="444"/>
      <c r="BQ7" s="444"/>
      <c r="BR7" s="444"/>
      <c r="BS7" s="444"/>
      <c r="BT7" s="444"/>
      <c r="BU7" s="445"/>
      <c r="BV7" s="443">
        <v>136016</v>
      </c>
      <c r="BW7" s="444"/>
      <c r="BX7" s="444"/>
      <c r="BY7" s="444"/>
      <c r="BZ7" s="444"/>
      <c r="CA7" s="444"/>
      <c r="CB7" s="444"/>
      <c r="CC7" s="445"/>
      <c r="CD7" s="446" t="s">
        <v>103</v>
      </c>
      <c r="CE7" s="447"/>
      <c r="CF7" s="447"/>
      <c r="CG7" s="447"/>
      <c r="CH7" s="447"/>
      <c r="CI7" s="447"/>
      <c r="CJ7" s="447"/>
      <c r="CK7" s="447"/>
      <c r="CL7" s="447"/>
      <c r="CM7" s="447"/>
      <c r="CN7" s="447"/>
      <c r="CO7" s="447"/>
      <c r="CP7" s="447"/>
      <c r="CQ7" s="447"/>
      <c r="CR7" s="447"/>
      <c r="CS7" s="448"/>
      <c r="CT7" s="443">
        <v>19257621</v>
      </c>
      <c r="CU7" s="444"/>
      <c r="CV7" s="444"/>
      <c r="CW7" s="444"/>
      <c r="CX7" s="444"/>
      <c r="CY7" s="444"/>
      <c r="CZ7" s="444"/>
      <c r="DA7" s="445"/>
      <c r="DB7" s="443">
        <v>19103538</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104</v>
      </c>
      <c r="AN8" s="473"/>
      <c r="AO8" s="473"/>
      <c r="AP8" s="473"/>
      <c r="AQ8" s="473"/>
      <c r="AR8" s="473"/>
      <c r="AS8" s="473"/>
      <c r="AT8" s="474"/>
      <c r="AU8" s="475" t="s">
        <v>90</v>
      </c>
      <c r="AV8" s="476"/>
      <c r="AW8" s="476"/>
      <c r="AX8" s="476"/>
      <c r="AY8" s="477" t="s">
        <v>105</v>
      </c>
      <c r="AZ8" s="478"/>
      <c r="BA8" s="478"/>
      <c r="BB8" s="478"/>
      <c r="BC8" s="478"/>
      <c r="BD8" s="478"/>
      <c r="BE8" s="478"/>
      <c r="BF8" s="478"/>
      <c r="BG8" s="478"/>
      <c r="BH8" s="478"/>
      <c r="BI8" s="478"/>
      <c r="BJ8" s="478"/>
      <c r="BK8" s="478"/>
      <c r="BL8" s="478"/>
      <c r="BM8" s="479"/>
      <c r="BN8" s="443">
        <v>1509735</v>
      </c>
      <c r="BO8" s="444"/>
      <c r="BP8" s="444"/>
      <c r="BQ8" s="444"/>
      <c r="BR8" s="444"/>
      <c r="BS8" s="444"/>
      <c r="BT8" s="444"/>
      <c r="BU8" s="445"/>
      <c r="BV8" s="443">
        <v>3015815</v>
      </c>
      <c r="BW8" s="444"/>
      <c r="BX8" s="444"/>
      <c r="BY8" s="444"/>
      <c r="BZ8" s="444"/>
      <c r="CA8" s="444"/>
      <c r="CB8" s="444"/>
      <c r="CC8" s="445"/>
      <c r="CD8" s="446" t="s">
        <v>106</v>
      </c>
      <c r="CE8" s="447"/>
      <c r="CF8" s="447"/>
      <c r="CG8" s="447"/>
      <c r="CH8" s="447"/>
      <c r="CI8" s="447"/>
      <c r="CJ8" s="447"/>
      <c r="CK8" s="447"/>
      <c r="CL8" s="447"/>
      <c r="CM8" s="447"/>
      <c r="CN8" s="447"/>
      <c r="CO8" s="447"/>
      <c r="CP8" s="447"/>
      <c r="CQ8" s="447"/>
      <c r="CR8" s="447"/>
      <c r="CS8" s="448"/>
      <c r="CT8" s="483">
        <v>0.63</v>
      </c>
      <c r="CU8" s="484"/>
      <c r="CV8" s="484"/>
      <c r="CW8" s="484"/>
      <c r="CX8" s="484"/>
      <c r="CY8" s="484"/>
      <c r="CZ8" s="484"/>
      <c r="DA8" s="485"/>
      <c r="DB8" s="483">
        <v>0.64</v>
      </c>
      <c r="DC8" s="484"/>
      <c r="DD8" s="484"/>
      <c r="DE8" s="484"/>
      <c r="DF8" s="484"/>
      <c r="DG8" s="484"/>
      <c r="DH8" s="484"/>
      <c r="DI8" s="485"/>
    </row>
    <row r="9" spans="1:119" ht="18.75" customHeight="1" thickBot="1" x14ac:dyDescent="0.25">
      <c r="A9" s="181"/>
      <c r="B9" s="437" t="s">
        <v>107</v>
      </c>
      <c r="C9" s="438"/>
      <c r="D9" s="438"/>
      <c r="E9" s="438"/>
      <c r="F9" s="438"/>
      <c r="G9" s="438"/>
      <c r="H9" s="438"/>
      <c r="I9" s="438"/>
      <c r="J9" s="438"/>
      <c r="K9" s="486"/>
      <c r="L9" s="487" t="s">
        <v>108</v>
      </c>
      <c r="M9" s="488"/>
      <c r="N9" s="488"/>
      <c r="O9" s="488"/>
      <c r="P9" s="488"/>
      <c r="Q9" s="489"/>
      <c r="R9" s="490">
        <v>72087</v>
      </c>
      <c r="S9" s="491"/>
      <c r="T9" s="491"/>
      <c r="U9" s="491"/>
      <c r="V9" s="492"/>
      <c r="W9" s="400" t="s">
        <v>109</v>
      </c>
      <c r="X9" s="401"/>
      <c r="Y9" s="401"/>
      <c r="Z9" s="401"/>
      <c r="AA9" s="401"/>
      <c r="AB9" s="401"/>
      <c r="AC9" s="401"/>
      <c r="AD9" s="401"/>
      <c r="AE9" s="401"/>
      <c r="AF9" s="401"/>
      <c r="AG9" s="401"/>
      <c r="AH9" s="401"/>
      <c r="AI9" s="401"/>
      <c r="AJ9" s="401"/>
      <c r="AK9" s="401"/>
      <c r="AL9" s="402"/>
      <c r="AM9" s="472" t="s">
        <v>110</v>
      </c>
      <c r="AN9" s="473"/>
      <c r="AO9" s="473"/>
      <c r="AP9" s="473"/>
      <c r="AQ9" s="473"/>
      <c r="AR9" s="473"/>
      <c r="AS9" s="473"/>
      <c r="AT9" s="474"/>
      <c r="AU9" s="475" t="s">
        <v>90</v>
      </c>
      <c r="AV9" s="476"/>
      <c r="AW9" s="476"/>
      <c r="AX9" s="476"/>
      <c r="AY9" s="477" t="s">
        <v>111</v>
      </c>
      <c r="AZ9" s="478"/>
      <c r="BA9" s="478"/>
      <c r="BB9" s="478"/>
      <c r="BC9" s="478"/>
      <c r="BD9" s="478"/>
      <c r="BE9" s="478"/>
      <c r="BF9" s="478"/>
      <c r="BG9" s="478"/>
      <c r="BH9" s="478"/>
      <c r="BI9" s="478"/>
      <c r="BJ9" s="478"/>
      <c r="BK9" s="478"/>
      <c r="BL9" s="478"/>
      <c r="BM9" s="479"/>
      <c r="BN9" s="443">
        <v>-1506080</v>
      </c>
      <c r="BO9" s="444"/>
      <c r="BP9" s="444"/>
      <c r="BQ9" s="444"/>
      <c r="BR9" s="444"/>
      <c r="BS9" s="444"/>
      <c r="BT9" s="444"/>
      <c r="BU9" s="445"/>
      <c r="BV9" s="443">
        <v>-66802</v>
      </c>
      <c r="BW9" s="444"/>
      <c r="BX9" s="444"/>
      <c r="BY9" s="444"/>
      <c r="BZ9" s="444"/>
      <c r="CA9" s="444"/>
      <c r="CB9" s="444"/>
      <c r="CC9" s="445"/>
      <c r="CD9" s="446" t="s">
        <v>112</v>
      </c>
      <c r="CE9" s="447"/>
      <c r="CF9" s="447"/>
      <c r="CG9" s="447"/>
      <c r="CH9" s="447"/>
      <c r="CI9" s="447"/>
      <c r="CJ9" s="447"/>
      <c r="CK9" s="447"/>
      <c r="CL9" s="447"/>
      <c r="CM9" s="447"/>
      <c r="CN9" s="447"/>
      <c r="CO9" s="447"/>
      <c r="CP9" s="447"/>
      <c r="CQ9" s="447"/>
      <c r="CR9" s="447"/>
      <c r="CS9" s="448"/>
      <c r="CT9" s="440">
        <v>13.6</v>
      </c>
      <c r="CU9" s="441"/>
      <c r="CV9" s="441"/>
      <c r="CW9" s="441"/>
      <c r="CX9" s="441"/>
      <c r="CY9" s="441"/>
      <c r="CZ9" s="441"/>
      <c r="DA9" s="442"/>
      <c r="DB9" s="440">
        <v>14.4</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113</v>
      </c>
      <c r="M10" s="473"/>
      <c r="N10" s="473"/>
      <c r="O10" s="473"/>
      <c r="P10" s="473"/>
      <c r="Q10" s="474"/>
      <c r="R10" s="494">
        <v>75457</v>
      </c>
      <c r="S10" s="495"/>
      <c r="T10" s="495"/>
      <c r="U10" s="495"/>
      <c r="V10" s="496"/>
      <c r="W10" s="431"/>
      <c r="X10" s="432"/>
      <c r="Y10" s="432"/>
      <c r="Z10" s="432"/>
      <c r="AA10" s="432"/>
      <c r="AB10" s="432"/>
      <c r="AC10" s="432"/>
      <c r="AD10" s="432"/>
      <c r="AE10" s="432"/>
      <c r="AF10" s="432"/>
      <c r="AG10" s="432"/>
      <c r="AH10" s="432"/>
      <c r="AI10" s="432"/>
      <c r="AJ10" s="432"/>
      <c r="AK10" s="432"/>
      <c r="AL10" s="435"/>
      <c r="AM10" s="472" t="s">
        <v>114</v>
      </c>
      <c r="AN10" s="473"/>
      <c r="AO10" s="473"/>
      <c r="AP10" s="473"/>
      <c r="AQ10" s="473"/>
      <c r="AR10" s="473"/>
      <c r="AS10" s="473"/>
      <c r="AT10" s="474"/>
      <c r="AU10" s="475" t="s">
        <v>101</v>
      </c>
      <c r="AV10" s="476"/>
      <c r="AW10" s="476"/>
      <c r="AX10" s="476"/>
      <c r="AY10" s="477" t="s">
        <v>115</v>
      </c>
      <c r="AZ10" s="478"/>
      <c r="BA10" s="478"/>
      <c r="BB10" s="478"/>
      <c r="BC10" s="478"/>
      <c r="BD10" s="478"/>
      <c r="BE10" s="478"/>
      <c r="BF10" s="478"/>
      <c r="BG10" s="478"/>
      <c r="BH10" s="478"/>
      <c r="BI10" s="478"/>
      <c r="BJ10" s="478"/>
      <c r="BK10" s="478"/>
      <c r="BL10" s="478"/>
      <c r="BM10" s="479"/>
      <c r="BN10" s="443">
        <v>500018</v>
      </c>
      <c r="BO10" s="444"/>
      <c r="BP10" s="444"/>
      <c r="BQ10" s="444"/>
      <c r="BR10" s="444"/>
      <c r="BS10" s="444"/>
      <c r="BT10" s="444"/>
      <c r="BU10" s="445"/>
      <c r="BV10" s="443">
        <v>500012</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101</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2">
      <c r="A12" s="181"/>
      <c r="B12" s="503" t="s">
        <v>123</v>
      </c>
      <c r="C12" s="504"/>
      <c r="D12" s="504"/>
      <c r="E12" s="504"/>
      <c r="F12" s="504"/>
      <c r="G12" s="504"/>
      <c r="H12" s="504"/>
      <c r="I12" s="504"/>
      <c r="J12" s="504"/>
      <c r="K12" s="505"/>
      <c r="L12" s="512" t="s">
        <v>124</v>
      </c>
      <c r="M12" s="513"/>
      <c r="N12" s="513"/>
      <c r="O12" s="513"/>
      <c r="P12" s="513"/>
      <c r="Q12" s="514"/>
      <c r="R12" s="515">
        <v>68873</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101</v>
      </c>
      <c r="AV12" s="476"/>
      <c r="AW12" s="476"/>
      <c r="AX12" s="476"/>
      <c r="AY12" s="477" t="s">
        <v>128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130</v>
      </c>
      <c r="N13" s="535"/>
      <c r="O13" s="535"/>
      <c r="P13" s="535"/>
      <c r="Q13" s="536"/>
      <c r="R13" s="527">
        <v>67621</v>
      </c>
      <c r="S13" s="528"/>
      <c r="T13" s="528"/>
      <c r="U13" s="528"/>
      <c r="V13" s="529"/>
      <c r="W13" s="459" t="s">
        <v>131</v>
      </c>
      <c r="X13" s="460"/>
      <c r="Y13" s="460"/>
      <c r="Z13" s="460"/>
      <c r="AA13" s="460"/>
      <c r="AB13" s="450"/>
      <c r="AC13" s="494">
        <v>3780</v>
      </c>
      <c r="AD13" s="495"/>
      <c r="AE13" s="495"/>
      <c r="AF13" s="495"/>
      <c r="AG13" s="537"/>
      <c r="AH13" s="494">
        <v>4488</v>
      </c>
      <c r="AI13" s="495"/>
      <c r="AJ13" s="495"/>
      <c r="AK13" s="495"/>
      <c r="AL13" s="496"/>
      <c r="AM13" s="472" t="s">
        <v>132</v>
      </c>
      <c r="AN13" s="473"/>
      <c r="AO13" s="473"/>
      <c r="AP13" s="473"/>
      <c r="AQ13" s="473"/>
      <c r="AR13" s="473"/>
      <c r="AS13" s="473"/>
      <c r="AT13" s="474"/>
      <c r="AU13" s="475" t="s">
        <v>101</v>
      </c>
      <c r="AV13" s="476"/>
      <c r="AW13" s="476"/>
      <c r="AX13" s="476"/>
      <c r="AY13" s="477" t="s">
        <v>133</v>
      </c>
      <c r="AZ13" s="478"/>
      <c r="BA13" s="478"/>
      <c r="BB13" s="478"/>
      <c r="BC13" s="478"/>
      <c r="BD13" s="478"/>
      <c r="BE13" s="478"/>
      <c r="BF13" s="478"/>
      <c r="BG13" s="478"/>
      <c r="BH13" s="478"/>
      <c r="BI13" s="478"/>
      <c r="BJ13" s="478"/>
      <c r="BK13" s="478"/>
      <c r="BL13" s="478"/>
      <c r="BM13" s="479"/>
      <c r="BN13" s="443">
        <v>-1006062</v>
      </c>
      <c r="BO13" s="444"/>
      <c r="BP13" s="444"/>
      <c r="BQ13" s="444"/>
      <c r="BR13" s="444"/>
      <c r="BS13" s="444"/>
      <c r="BT13" s="444"/>
      <c r="BU13" s="445"/>
      <c r="BV13" s="443">
        <v>433210</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6.7</v>
      </c>
      <c r="CU13" s="441"/>
      <c r="CV13" s="441"/>
      <c r="CW13" s="441"/>
      <c r="CX13" s="441"/>
      <c r="CY13" s="441"/>
      <c r="CZ13" s="441"/>
      <c r="DA13" s="442"/>
      <c r="DB13" s="440">
        <v>6.2</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135</v>
      </c>
      <c r="M14" s="525"/>
      <c r="N14" s="525"/>
      <c r="O14" s="525"/>
      <c r="P14" s="525"/>
      <c r="Q14" s="526"/>
      <c r="R14" s="527">
        <v>69455</v>
      </c>
      <c r="S14" s="528"/>
      <c r="T14" s="528"/>
      <c r="U14" s="528"/>
      <c r="V14" s="529"/>
      <c r="W14" s="433"/>
      <c r="X14" s="434"/>
      <c r="Y14" s="434"/>
      <c r="Z14" s="434"/>
      <c r="AA14" s="434"/>
      <c r="AB14" s="423"/>
      <c r="AC14" s="530">
        <v>11.1</v>
      </c>
      <c r="AD14" s="531"/>
      <c r="AE14" s="531"/>
      <c r="AF14" s="531"/>
      <c r="AG14" s="532"/>
      <c r="AH14" s="530">
        <v>12.7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v>21</v>
      </c>
      <c r="CU14" s="542"/>
      <c r="CV14" s="542"/>
      <c r="CW14" s="542"/>
      <c r="CX14" s="542"/>
      <c r="CY14" s="542"/>
      <c r="CZ14" s="542"/>
      <c r="DA14" s="543"/>
      <c r="DB14" s="541">
        <v>37</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130</v>
      </c>
      <c r="N15" s="535"/>
      <c r="O15" s="535"/>
      <c r="P15" s="535"/>
      <c r="Q15" s="536"/>
      <c r="R15" s="527">
        <v>68261</v>
      </c>
      <c r="S15" s="528"/>
      <c r="T15" s="528"/>
      <c r="U15" s="528"/>
      <c r="V15" s="529"/>
      <c r="W15" s="459" t="s">
        <v>137</v>
      </c>
      <c r="X15" s="460"/>
      <c r="Y15" s="460"/>
      <c r="Z15" s="460"/>
      <c r="AA15" s="460"/>
      <c r="AB15" s="450"/>
      <c r="AC15" s="494">
        <v>11123</v>
      </c>
      <c r="AD15" s="495"/>
      <c r="AE15" s="495"/>
      <c r="AF15" s="495"/>
      <c r="AG15" s="537"/>
      <c r="AH15" s="494">
        <v>11619</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10499813</v>
      </c>
      <c r="BO15" s="407"/>
      <c r="BP15" s="407"/>
      <c r="BQ15" s="407"/>
      <c r="BR15" s="407"/>
      <c r="BS15" s="407"/>
      <c r="BT15" s="407"/>
      <c r="BU15" s="408"/>
      <c r="BV15" s="406">
        <v>10306689</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32.799999999999997</v>
      </c>
      <c r="AD16" s="531"/>
      <c r="AE16" s="531"/>
      <c r="AF16" s="531"/>
      <c r="AG16" s="532"/>
      <c r="AH16" s="530">
        <v>32.9</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16315614</v>
      </c>
      <c r="BO16" s="444"/>
      <c r="BP16" s="444"/>
      <c r="BQ16" s="444"/>
      <c r="BR16" s="444"/>
      <c r="BS16" s="444"/>
      <c r="BT16" s="444"/>
      <c r="BU16" s="445"/>
      <c r="BV16" s="443">
        <v>16039749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19000</v>
      </c>
      <c r="AD17" s="495"/>
      <c r="AE17" s="495"/>
      <c r="AF17" s="495"/>
      <c r="AG17" s="537"/>
      <c r="AH17" s="494">
        <v>19214</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13282548</v>
      </c>
      <c r="BO17" s="444"/>
      <c r="BP17" s="444"/>
      <c r="BQ17" s="444"/>
      <c r="BR17" s="444"/>
      <c r="BS17" s="444"/>
      <c r="BT17" s="444"/>
      <c r="BU17" s="445"/>
      <c r="BV17" s="443">
        <v>13025826</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147</v>
      </c>
      <c r="C18" s="486"/>
      <c r="D18" s="486"/>
      <c r="E18" s="566"/>
      <c r="F18" s="566"/>
      <c r="G18" s="566"/>
      <c r="H18" s="566"/>
      <c r="I18" s="566"/>
      <c r="J18" s="566"/>
      <c r="K18" s="566"/>
      <c r="L18" s="567">
        <v>354.36</v>
      </c>
      <c r="M18" s="567"/>
      <c r="N18" s="567"/>
      <c r="O18" s="567"/>
      <c r="P18" s="567"/>
      <c r="Q18" s="567"/>
      <c r="R18" s="568"/>
      <c r="S18" s="568"/>
      <c r="T18" s="568"/>
      <c r="U18" s="568"/>
      <c r="V18" s="569"/>
      <c r="W18" s="461"/>
      <c r="X18" s="462"/>
      <c r="Y18" s="462"/>
      <c r="Z18" s="462"/>
      <c r="AA18" s="462"/>
      <c r="AB18" s="453"/>
      <c r="AC18" s="570">
        <v>56</v>
      </c>
      <c r="AD18" s="571"/>
      <c r="AE18" s="571"/>
      <c r="AF18" s="571"/>
      <c r="AG18" s="572"/>
      <c r="AH18" s="570">
        <v>54.4</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19129314</v>
      </c>
      <c r="BO18" s="444"/>
      <c r="BP18" s="444"/>
      <c r="BQ18" s="444"/>
      <c r="BR18" s="444"/>
      <c r="BS18" s="444"/>
      <c r="BT18" s="444"/>
      <c r="BU18" s="445"/>
      <c r="BV18" s="443">
        <v>18435597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149</v>
      </c>
      <c r="C19" s="486"/>
      <c r="D19" s="486"/>
      <c r="E19" s="566"/>
      <c r="F19" s="566"/>
      <c r="G19" s="566"/>
      <c r="H19" s="566"/>
      <c r="I19" s="566"/>
      <c r="J19" s="566"/>
      <c r="K19" s="566"/>
      <c r="L19" s="574">
        <v>203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25222718</v>
      </c>
      <c r="BO19" s="444"/>
      <c r="BP19" s="444"/>
      <c r="BQ19" s="444"/>
      <c r="BR19" s="444"/>
      <c r="BS19" s="444"/>
      <c r="BT19" s="444"/>
      <c r="BU19" s="445"/>
      <c r="BV19" s="443">
        <v>25055234</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151</v>
      </c>
      <c r="C20" s="486"/>
      <c r="D20" s="486"/>
      <c r="E20" s="566"/>
      <c r="F20" s="566"/>
      <c r="G20" s="566"/>
      <c r="H20" s="566"/>
      <c r="I20" s="566"/>
      <c r="J20" s="566"/>
      <c r="K20" s="566"/>
      <c r="L20" s="574">
        <v>29792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25455249</v>
      </c>
      <c r="BO22" s="407"/>
      <c r="BP22" s="407"/>
      <c r="BQ22" s="407"/>
      <c r="BR22" s="407"/>
      <c r="BS22" s="407"/>
      <c r="BT22" s="407"/>
      <c r="BU22" s="408"/>
      <c r="BV22" s="406">
        <v>28169206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20610592</v>
      </c>
      <c r="BO23" s="444"/>
      <c r="BP23" s="444"/>
      <c r="BQ23" s="444"/>
      <c r="BR23" s="444"/>
      <c r="BS23" s="444"/>
      <c r="BT23" s="444"/>
      <c r="BU23" s="445"/>
      <c r="BV23" s="443">
        <v>22049336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161</v>
      </c>
      <c r="F24" s="473"/>
      <c r="G24" s="473"/>
      <c r="H24" s="473"/>
      <c r="I24" s="473"/>
      <c r="J24" s="473"/>
      <c r="K24" s="474"/>
      <c r="L24" s="494">
        <v>1</v>
      </c>
      <c r="M24" s="495"/>
      <c r="N24" s="495"/>
      <c r="O24" s="495"/>
      <c r="P24" s="537"/>
      <c r="Q24" s="494">
        <v>9700</v>
      </c>
      <c r="R24" s="495"/>
      <c r="S24" s="495"/>
      <c r="T24" s="495"/>
      <c r="U24" s="495"/>
      <c r="V24" s="537"/>
      <c r="W24" s="589"/>
      <c r="X24" s="590"/>
      <c r="Y24" s="591"/>
      <c r="Z24" s="493" t="s">
        <v>162</v>
      </c>
      <c r="AA24" s="473"/>
      <c r="AB24" s="473"/>
      <c r="AC24" s="473"/>
      <c r="AD24" s="473"/>
      <c r="AE24" s="473"/>
      <c r="AF24" s="473"/>
      <c r="AG24" s="474"/>
      <c r="AH24" s="494">
        <v>488</v>
      </c>
      <c r="AI24" s="495"/>
      <c r="AJ24" s="495"/>
      <c r="AK24" s="495"/>
      <c r="AL24" s="537"/>
      <c r="AM24" s="494">
        <v>1518656</v>
      </c>
      <c r="AN24" s="495"/>
      <c r="AO24" s="495"/>
      <c r="AP24" s="495"/>
      <c r="AQ24" s="495"/>
      <c r="AR24" s="537"/>
      <c r="AS24" s="494">
        <v>3112</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12681707</v>
      </c>
      <c r="BO24" s="444"/>
      <c r="BP24" s="444"/>
      <c r="BQ24" s="444"/>
      <c r="BR24" s="444"/>
      <c r="BS24" s="444"/>
      <c r="BT24" s="444"/>
      <c r="BU24" s="445"/>
      <c r="BV24" s="443">
        <v>14209657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164</v>
      </c>
      <c r="F25" s="473"/>
      <c r="G25" s="473"/>
      <c r="H25" s="473"/>
      <c r="I25" s="473"/>
      <c r="J25" s="473"/>
      <c r="K25" s="474"/>
      <c r="L25" s="494">
        <v>2</v>
      </c>
      <c r="M25" s="495"/>
      <c r="N25" s="495"/>
      <c r="O25" s="495"/>
      <c r="P25" s="537"/>
      <c r="Q25" s="494">
        <v>7600</v>
      </c>
      <c r="R25" s="495"/>
      <c r="S25" s="495"/>
      <c r="T25" s="495"/>
      <c r="U25" s="495"/>
      <c r="V25" s="537"/>
      <c r="W25" s="589"/>
      <c r="X25" s="590"/>
      <c r="Y25" s="591"/>
      <c r="Z25" s="493" t="s">
        <v>165</v>
      </c>
      <c r="AA25" s="473"/>
      <c r="AB25" s="473"/>
      <c r="AC25" s="473"/>
      <c r="AD25" s="473"/>
      <c r="AE25" s="473"/>
      <c r="AF25" s="473"/>
      <c r="AG25" s="474"/>
      <c r="AH25" s="494" t="s">
        <v>122</v>
      </c>
      <c r="AI25" s="495"/>
      <c r="AJ25" s="495"/>
      <c r="AK25" s="495"/>
      <c r="AL25" s="537"/>
      <c r="AM25" s="494" t="s">
        <v>122</v>
      </c>
      <c r="AN25" s="495"/>
      <c r="AO25" s="495"/>
      <c r="AP25" s="495"/>
      <c r="AQ25" s="495"/>
      <c r="AR25" s="537"/>
      <c r="AS25" s="494" t="s">
        <v>122</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4562799</v>
      </c>
      <c r="BO25" s="407"/>
      <c r="BP25" s="407"/>
      <c r="BQ25" s="407"/>
      <c r="BR25" s="407"/>
      <c r="BS25" s="407"/>
      <c r="BT25" s="407"/>
      <c r="BU25" s="408"/>
      <c r="BV25" s="406">
        <v>3466506</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167</v>
      </c>
      <c r="F26" s="473"/>
      <c r="G26" s="473"/>
      <c r="H26" s="473"/>
      <c r="I26" s="473"/>
      <c r="J26" s="473"/>
      <c r="K26" s="474"/>
      <c r="L26" s="494">
        <v>1</v>
      </c>
      <c r="M26" s="495"/>
      <c r="N26" s="495"/>
      <c r="O26" s="495"/>
      <c r="P26" s="537"/>
      <c r="Q26" s="494">
        <v>6850</v>
      </c>
      <c r="R26" s="495"/>
      <c r="S26" s="495"/>
      <c r="T26" s="495"/>
      <c r="U26" s="495"/>
      <c r="V26" s="537"/>
      <c r="W26" s="589"/>
      <c r="X26" s="590"/>
      <c r="Y26" s="591"/>
      <c r="Z26" s="493" t="s">
        <v>168</v>
      </c>
      <c r="AA26" s="595"/>
      <c r="AB26" s="595"/>
      <c r="AC26" s="595"/>
      <c r="AD26" s="595"/>
      <c r="AE26" s="595"/>
      <c r="AF26" s="595"/>
      <c r="AG26" s="596"/>
      <c r="AH26" s="494">
        <v>22</v>
      </c>
      <c r="AI26" s="495"/>
      <c r="AJ26" s="495"/>
      <c r="AK26" s="495"/>
      <c r="AL26" s="537"/>
      <c r="AM26" s="494">
        <v>67408</v>
      </c>
      <c r="AN26" s="495"/>
      <c r="AO26" s="495"/>
      <c r="AP26" s="495"/>
      <c r="AQ26" s="495"/>
      <c r="AR26" s="537"/>
      <c r="AS26" s="494">
        <v>3064</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170</v>
      </c>
      <c r="F27" s="473"/>
      <c r="G27" s="473"/>
      <c r="H27" s="473"/>
      <c r="I27" s="473"/>
      <c r="J27" s="473"/>
      <c r="K27" s="474"/>
      <c r="L27" s="494">
        <v>1</v>
      </c>
      <c r="M27" s="495"/>
      <c r="N27" s="495"/>
      <c r="O27" s="495"/>
      <c r="P27" s="537"/>
      <c r="Q27" s="494">
        <v>5000</v>
      </c>
      <c r="R27" s="495"/>
      <c r="S27" s="495"/>
      <c r="T27" s="495"/>
      <c r="U27" s="495"/>
      <c r="V27" s="537"/>
      <c r="W27" s="589"/>
      <c r="X27" s="590"/>
      <c r="Y27" s="591"/>
      <c r="Z27" s="493" t="s">
        <v>171</v>
      </c>
      <c r="AA27" s="473"/>
      <c r="AB27" s="473"/>
      <c r="AC27" s="473"/>
      <c r="AD27" s="473"/>
      <c r="AE27" s="473"/>
      <c r="AF27" s="473"/>
      <c r="AG27" s="474"/>
      <c r="AH27" s="494">
        <v>8</v>
      </c>
      <c r="AI27" s="495"/>
      <c r="AJ27" s="495"/>
      <c r="AK27" s="495"/>
      <c r="AL27" s="537"/>
      <c r="AM27" s="494">
        <v>31288</v>
      </c>
      <c r="AN27" s="495"/>
      <c r="AO27" s="495"/>
      <c r="AP27" s="495"/>
      <c r="AQ27" s="495"/>
      <c r="AR27" s="537"/>
      <c r="AS27" s="494">
        <v>3911</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v>458922</v>
      </c>
      <c r="BO27" s="563"/>
      <c r="BP27" s="563"/>
      <c r="BQ27" s="563"/>
      <c r="BR27" s="563"/>
      <c r="BS27" s="563"/>
      <c r="BT27" s="563"/>
      <c r="BU27" s="564"/>
      <c r="BV27" s="562">
        <v>538684</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173</v>
      </c>
      <c r="F28" s="473"/>
      <c r="G28" s="473"/>
      <c r="H28" s="473"/>
      <c r="I28" s="473"/>
      <c r="J28" s="473"/>
      <c r="K28" s="474"/>
      <c r="L28" s="494">
        <v>1</v>
      </c>
      <c r="M28" s="495"/>
      <c r="N28" s="495"/>
      <c r="O28" s="495"/>
      <c r="P28" s="537"/>
      <c r="Q28" s="494">
        <v>4350</v>
      </c>
      <c r="R28" s="495"/>
      <c r="S28" s="495"/>
      <c r="T28" s="495"/>
      <c r="U28" s="495"/>
      <c r="V28" s="537"/>
      <c r="W28" s="589"/>
      <c r="X28" s="590"/>
      <c r="Y28" s="591"/>
      <c r="Z28" s="493" t="s">
        <v>174</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2313748</v>
      </c>
      <c r="BO28" s="407"/>
      <c r="BP28" s="407"/>
      <c r="BQ28" s="407"/>
      <c r="BR28" s="407"/>
      <c r="BS28" s="407"/>
      <c r="BT28" s="407"/>
      <c r="BU28" s="408"/>
      <c r="BV28" s="406">
        <v>1813730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176</v>
      </c>
      <c r="F29" s="473"/>
      <c r="G29" s="473"/>
      <c r="H29" s="473"/>
      <c r="I29" s="473"/>
      <c r="J29" s="473"/>
      <c r="K29" s="474"/>
      <c r="L29" s="494">
        <v>21</v>
      </c>
      <c r="M29" s="495"/>
      <c r="N29" s="495"/>
      <c r="O29" s="495"/>
      <c r="P29" s="537"/>
      <c r="Q29" s="494">
        <v>4060</v>
      </c>
      <c r="R29" s="495"/>
      <c r="S29" s="495"/>
      <c r="T29" s="495"/>
      <c r="U29" s="495"/>
      <c r="V29" s="537"/>
      <c r="W29" s="592"/>
      <c r="X29" s="593"/>
      <c r="Y29" s="594"/>
      <c r="Z29" s="493" t="s">
        <v>177</v>
      </c>
      <c r="AA29" s="473"/>
      <c r="AB29" s="473"/>
      <c r="AC29" s="473"/>
      <c r="AD29" s="473"/>
      <c r="AE29" s="473"/>
      <c r="AF29" s="473"/>
      <c r="AG29" s="474"/>
      <c r="AH29" s="494">
        <v>496</v>
      </c>
      <c r="AI29" s="495"/>
      <c r="AJ29" s="495"/>
      <c r="AK29" s="495"/>
      <c r="AL29" s="537"/>
      <c r="AM29" s="494">
        <v>1549944</v>
      </c>
      <c r="AN29" s="495"/>
      <c r="AO29" s="495"/>
      <c r="AP29" s="495"/>
      <c r="AQ29" s="495"/>
      <c r="AR29" s="537"/>
      <c r="AS29" s="494">
        <v>3125</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v>452508</v>
      </c>
      <c r="BO29" s="444"/>
      <c r="BP29" s="444"/>
      <c r="BQ29" s="444"/>
      <c r="BR29" s="444"/>
      <c r="BS29" s="444"/>
      <c r="BT29" s="444"/>
      <c r="BU29" s="445"/>
      <c r="BV29" s="443">
        <v>354913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98.4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3133128</v>
      </c>
      <c r="BO30" s="563"/>
      <c r="BP30" s="563"/>
      <c r="BQ30" s="563"/>
      <c r="BR30" s="563"/>
      <c r="BS30" s="563"/>
      <c r="BT30" s="563"/>
      <c r="BU30" s="564"/>
      <c r="BV30" s="562">
        <v>2125588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国民健康保険事業費特別会計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那須地区広域事務組合（一般会計）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大田原市管理公社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子育て支援券特別会計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那須地区広域事務組合（広域クリーンセンター大田原事業特別会計）</v>
      </c>
      <c r="BZ35" s="634"/>
      <c r="CA35" s="634"/>
      <c r="CB35" s="634"/>
      <c r="CC35" s="634"/>
      <c r="CD35" s="634"/>
      <c r="CE35" s="634"/>
      <c r="CF35" s="634"/>
      <c r="CG35" s="634"/>
      <c r="CH35" s="634"/>
      <c r="CI35" s="634"/>
      <c r="CJ35" s="634"/>
      <c r="CK35" s="634"/>
      <c r="CL35" s="634"/>
      <c r="CM35" s="634"/>
      <c r="CN35" s="181"/>
      <c r="CO35" s="633">
        <f t="shared" ref="CO35:CO43" si="3">IF(CQ35="","",CO34+1)</f>
        <v>18</v>
      </c>
      <c r="CP35" s="633"/>
      <c r="CQ35" s="634" t="str">
        <f>IF('各会計、関係団体の財政状況及び健全化判断比率'!BS8="","",'各会計、関係団体の財政状況及び健全化判断比率'!BS8)</f>
        <v>那須野が原文化振興財団</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那須地区広域事務組合（黒羽グリーンオアシス事業特別会計）</v>
      </c>
      <c r="BZ36" s="634"/>
      <c r="CA36" s="634"/>
      <c r="CB36" s="634"/>
      <c r="CC36" s="634"/>
      <c r="CD36" s="634"/>
      <c r="CE36" s="634"/>
      <c r="CF36" s="634"/>
      <c r="CG36" s="634"/>
      <c r="CH36" s="634"/>
      <c r="CI36" s="634"/>
      <c r="CJ36" s="634"/>
      <c r="CK36" s="634"/>
      <c r="CL36" s="634"/>
      <c r="CM36" s="634"/>
      <c r="CN36" s="181"/>
      <c r="CO36" s="633">
        <f t="shared" si="3"/>
        <v>19</v>
      </c>
      <c r="CP36" s="633"/>
      <c r="CQ36" s="634" t="str">
        <f>IF('各会計、関係団体の財政状況及び健全化判断比率'!BS9="","",'各会計、関係団体の財政状況及び健全化判断比率'!BS9)</f>
        <v>大田原市農業公社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那須地区広域事務組合（那須グリーンネクサス事業特別会計）</v>
      </c>
      <c r="BZ37" s="634"/>
      <c r="CA37" s="634"/>
      <c r="CB37" s="634"/>
      <c r="CC37" s="634"/>
      <c r="CD37" s="634"/>
      <c r="CE37" s="634"/>
      <c r="CF37" s="634"/>
      <c r="CG37" s="634"/>
      <c r="CH37" s="634"/>
      <c r="CI37" s="634"/>
      <c r="CJ37" s="634"/>
      <c r="CK37" s="634"/>
      <c r="CL37" s="634"/>
      <c r="CM37" s="634"/>
      <c r="CN37" s="181"/>
      <c r="CO37" s="633">
        <f t="shared" si="3"/>
        <v>20</v>
      </c>
      <c r="CP37" s="633"/>
      <c r="CQ37" s="634" t="str">
        <f>IF('各会計、関係団体の財政状況及び健全化判断比率'!BS10="","",'各会計、関係団体の財政状況及び健全化判断比率'!BS10)</f>
        <v>大田原まちづくりカンパニー</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那須地区消防組合</v>
      </c>
      <c r="BZ38" s="634"/>
      <c r="CA38" s="634"/>
      <c r="CB38" s="634"/>
      <c r="CC38" s="634"/>
      <c r="CD38" s="634"/>
      <c r="CE38" s="634"/>
      <c r="CF38" s="634"/>
      <c r="CG38" s="634"/>
      <c r="CH38" s="634"/>
      <c r="CI38" s="634"/>
      <c r="CJ38" s="634"/>
      <c r="CK38" s="634"/>
      <c r="CL38" s="634"/>
      <c r="CM38" s="634"/>
      <c r="CN38" s="181"/>
      <c r="CO38" s="633">
        <f t="shared" si="3"/>
        <v>21</v>
      </c>
      <c r="CP38" s="633"/>
      <c r="CQ38" s="634" t="str">
        <f>IF('各会計、関係団体の財政状況及び健全化判断比率'!BS11="","",'各会計、関係団体の財政状況及び健全化判断比率'!BS11)</f>
        <v>大田原ツーリズム</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栃木県市町村総合事務組合（一般会計）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栃木県市町村総合事務組合（特別会計）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栃木県後期高齢者医療広域連合（一般会計）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16</v>
      </c>
      <c r="BX42" s="633"/>
      <c r="BY42" s="634" t="str">
        <f>IF('各会計、関係団体の財政状況及び健全化判断比率'!B76="","",'各会計、関係団体の財政状況及び健全化判断比率'!B76)</f>
        <v>栃木県後期高齢者医療広域連合（特別会計）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Ib0B1LbivV+8ynb7oCLruLIXkLKm0j2cNmqKj+7VGUwJjKXyjnmNfrAWHsuu4y7bXJKHRI1exDMPhyTVckbmcQ==" saltValue="Xm2yxHwLH+B5s6Yqdc6VE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zoomScale="85" zoomScaleNormal="85"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215</v>
      </c>
      <c r="C5" s="646"/>
      <c r="D5" s="646"/>
      <c r="E5" s="646"/>
      <c r="F5" s="646"/>
      <c r="G5" s="646"/>
      <c r="H5" s="646"/>
      <c r="I5" s="646"/>
      <c r="J5" s="646"/>
      <c r="K5" s="646"/>
      <c r="L5" s="646"/>
      <c r="M5" s="646"/>
      <c r="N5" s="646"/>
      <c r="O5" s="646"/>
      <c r="P5" s="646"/>
      <c r="Q5" s="647"/>
      <c r="R5" s="648">
        <v>11170513</v>
      </c>
      <c r="S5" s="649"/>
      <c r="T5" s="649"/>
      <c r="U5" s="649"/>
      <c r="V5" s="649"/>
      <c r="W5" s="649"/>
      <c r="X5" s="649"/>
      <c r="Y5" s="650"/>
      <c r="Z5" s="651">
        <v>31.6</v>
      </c>
      <c r="AA5" s="651"/>
      <c r="AB5" s="651"/>
      <c r="AC5" s="651"/>
      <c r="AD5" s="652">
        <v>10822929</v>
      </c>
      <c r="AE5" s="652"/>
      <c r="AF5" s="652"/>
      <c r="AG5" s="652"/>
      <c r="AH5" s="652"/>
      <c r="AI5" s="652"/>
      <c r="AJ5" s="652"/>
      <c r="AK5" s="652"/>
      <c r="AL5" s="653">
        <v>55.7</v>
      </c>
      <c r="AM5" s="654"/>
      <c r="AN5" s="654"/>
      <c r="AO5" s="655"/>
      <c r="AP5" s="645" t="s">
        <v>216</v>
      </c>
      <c r="AQ5" s="646"/>
      <c r="AR5" s="646"/>
      <c r="AS5" s="646"/>
      <c r="AT5" s="646"/>
      <c r="AU5" s="646"/>
      <c r="AV5" s="646"/>
      <c r="AW5" s="646"/>
      <c r="AX5" s="646"/>
      <c r="AY5" s="646"/>
      <c r="AZ5" s="646"/>
      <c r="BA5" s="646"/>
      <c r="BB5" s="646"/>
      <c r="BC5" s="646"/>
      <c r="BD5" s="646"/>
      <c r="BE5" s="646"/>
      <c r="BF5" s="647"/>
      <c r="BG5" s="659">
        <v>10800081</v>
      </c>
      <c r="BH5" s="660"/>
      <c r="BI5" s="660"/>
      <c r="BJ5" s="660"/>
      <c r="BK5" s="660"/>
      <c r="BL5" s="660"/>
      <c r="BM5" s="660"/>
      <c r="BN5" s="661"/>
      <c r="BO5" s="662">
        <v>96.7</v>
      </c>
      <c r="BP5" s="662"/>
      <c r="BQ5" s="662"/>
      <c r="BR5" s="662"/>
      <c r="BS5" s="663">
        <v>241640</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2">
      <c r="B6" s="656" t="s">
        <v>220</v>
      </c>
      <c r="C6" s="657"/>
      <c r="D6" s="657"/>
      <c r="E6" s="657"/>
      <c r="F6" s="657"/>
      <c r="G6" s="657"/>
      <c r="H6" s="657"/>
      <c r="I6" s="657"/>
      <c r="J6" s="657"/>
      <c r="K6" s="657"/>
      <c r="L6" s="657"/>
      <c r="M6" s="657"/>
      <c r="N6" s="657"/>
      <c r="O6" s="657"/>
      <c r="P6" s="657"/>
      <c r="Q6" s="658"/>
      <c r="R6" s="659">
        <v>387722</v>
      </c>
      <c r="S6" s="660"/>
      <c r="T6" s="660"/>
      <c r="U6" s="660"/>
      <c r="V6" s="660"/>
      <c r="W6" s="660"/>
      <c r="X6" s="660"/>
      <c r="Y6" s="661"/>
      <c r="Z6" s="662">
        <v>1.1000000000000001</v>
      </c>
      <c r="AA6" s="662"/>
      <c r="AB6" s="662"/>
      <c r="AC6" s="662"/>
      <c r="AD6" s="663">
        <v>387722</v>
      </c>
      <c r="AE6" s="663"/>
      <c r="AF6" s="663"/>
      <c r="AG6" s="663"/>
      <c r="AH6" s="663"/>
      <c r="AI6" s="663"/>
      <c r="AJ6" s="663"/>
      <c r="AK6" s="663"/>
      <c r="AL6" s="664">
        <v>2</v>
      </c>
      <c r="AM6" s="665"/>
      <c r="AN6" s="665"/>
      <c r="AO6" s="666"/>
      <c r="AP6" s="656" t="s">
        <v>221</v>
      </c>
      <c r="AQ6" s="657"/>
      <c r="AR6" s="657"/>
      <c r="AS6" s="657"/>
      <c r="AT6" s="657"/>
      <c r="AU6" s="657"/>
      <c r="AV6" s="657"/>
      <c r="AW6" s="657"/>
      <c r="AX6" s="657"/>
      <c r="AY6" s="657"/>
      <c r="AZ6" s="657"/>
      <c r="BA6" s="657"/>
      <c r="BB6" s="657"/>
      <c r="BC6" s="657"/>
      <c r="BD6" s="657"/>
      <c r="BE6" s="657"/>
      <c r="BF6" s="658"/>
      <c r="BG6" s="659">
        <v>10800081</v>
      </c>
      <c r="BH6" s="660"/>
      <c r="BI6" s="660"/>
      <c r="BJ6" s="660"/>
      <c r="BK6" s="660"/>
      <c r="BL6" s="660"/>
      <c r="BM6" s="660"/>
      <c r="BN6" s="661"/>
      <c r="BO6" s="662">
        <v>96.7</v>
      </c>
      <c r="BP6" s="662"/>
      <c r="BQ6" s="662"/>
      <c r="BR6" s="662"/>
      <c r="BS6" s="663">
        <v>241640</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229266</v>
      </c>
      <c r="CS6" s="660"/>
      <c r="CT6" s="660"/>
      <c r="CU6" s="660"/>
      <c r="CV6" s="660"/>
      <c r="CW6" s="660"/>
      <c r="CX6" s="660"/>
      <c r="CY6" s="661"/>
      <c r="CZ6" s="653">
        <v>0.7</v>
      </c>
      <c r="DA6" s="654"/>
      <c r="DB6" s="654"/>
      <c r="DC6" s="670"/>
      <c r="DD6" s="668" t="s">
        <v>122</v>
      </c>
      <c r="DE6" s="660"/>
      <c r="DF6" s="660"/>
      <c r="DG6" s="660"/>
      <c r="DH6" s="660"/>
      <c r="DI6" s="660"/>
      <c r="DJ6" s="660"/>
      <c r="DK6" s="660"/>
      <c r="DL6" s="660"/>
      <c r="DM6" s="660"/>
      <c r="DN6" s="660"/>
      <c r="DO6" s="660"/>
      <c r="DP6" s="661"/>
      <c r="DQ6" s="668">
        <v>229266</v>
      </c>
      <c r="DR6" s="660"/>
      <c r="DS6" s="660"/>
      <c r="DT6" s="660"/>
      <c r="DU6" s="660"/>
      <c r="DV6" s="660"/>
      <c r="DW6" s="660"/>
      <c r="DX6" s="660"/>
      <c r="DY6" s="660"/>
      <c r="DZ6" s="660"/>
      <c r="EA6" s="660"/>
      <c r="EB6" s="660"/>
      <c r="EC6" s="669"/>
    </row>
    <row r="7" spans="2:143" ht="11.25" customHeight="1" x14ac:dyDescent="0.2">
      <c r="B7" s="656" t="s">
        <v>223</v>
      </c>
      <c r="C7" s="657"/>
      <c r="D7" s="657"/>
      <c r="E7" s="657"/>
      <c r="F7" s="657"/>
      <c r="G7" s="657"/>
      <c r="H7" s="657"/>
      <c r="I7" s="657"/>
      <c r="J7" s="657"/>
      <c r="K7" s="657"/>
      <c r="L7" s="657"/>
      <c r="M7" s="657"/>
      <c r="N7" s="657"/>
      <c r="O7" s="657"/>
      <c r="P7" s="657"/>
      <c r="Q7" s="658"/>
      <c r="R7" s="659">
        <v>2188</v>
      </c>
      <c r="S7" s="660"/>
      <c r="T7" s="660"/>
      <c r="U7" s="660"/>
      <c r="V7" s="660"/>
      <c r="W7" s="660"/>
      <c r="X7" s="660"/>
      <c r="Y7" s="661"/>
      <c r="Z7" s="662">
        <v>0</v>
      </c>
      <c r="AA7" s="662"/>
      <c r="AB7" s="662"/>
      <c r="AC7" s="662"/>
      <c r="AD7" s="663">
        <v>2188</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4520544</v>
      </c>
      <c r="BH7" s="660"/>
      <c r="BI7" s="660"/>
      <c r="BJ7" s="660"/>
      <c r="BK7" s="660"/>
      <c r="BL7" s="660"/>
      <c r="BM7" s="660"/>
      <c r="BN7" s="661"/>
      <c r="BO7" s="662">
        <v>40.5</v>
      </c>
      <c r="BP7" s="662"/>
      <c r="BQ7" s="662"/>
      <c r="BR7" s="662"/>
      <c r="BS7" s="663">
        <v>241640</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5008988</v>
      </c>
      <c r="CS7" s="660"/>
      <c r="CT7" s="660"/>
      <c r="CU7" s="660"/>
      <c r="CV7" s="660"/>
      <c r="CW7" s="660"/>
      <c r="CX7" s="660"/>
      <c r="CY7" s="661"/>
      <c r="CZ7" s="662">
        <v>14.9</v>
      </c>
      <c r="DA7" s="662"/>
      <c r="DB7" s="662"/>
      <c r="DC7" s="662"/>
      <c r="DD7" s="668">
        <v>129753</v>
      </c>
      <c r="DE7" s="660"/>
      <c r="DF7" s="660"/>
      <c r="DG7" s="660"/>
      <c r="DH7" s="660"/>
      <c r="DI7" s="660"/>
      <c r="DJ7" s="660"/>
      <c r="DK7" s="660"/>
      <c r="DL7" s="660"/>
      <c r="DM7" s="660"/>
      <c r="DN7" s="660"/>
      <c r="DO7" s="660"/>
      <c r="DP7" s="661"/>
      <c r="DQ7" s="668">
        <v>4427780</v>
      </c>
      <c r="DR7" s="660"/>
      <c r="DS7" s="660"/>
      <c r="DT7" s="660"/>
      <c r="DU7" s="660"/>
      <c r="DV7" s="660"/>
      <c r="DW7" s="660"/>
      <c r="DX7" s="660"/>
      <c r="DY7" s="660"/>
      <c r="DZ7" s="660"/>
      <c r="EA7" s="660"/>
      <c r="EB7" s="660"/>
      <c r="EC7" s="669"/>
    </row>
    <row r="8" spans="2:143" ht="11.25" customHeight="1" x14ac:dyDescent="0.2">
      <c r="B8" s="656" t="s">
        <v>226</v>
      </c>
      <c r="C8" s="657"/>
      <c r="D8" s="657"/>
      <c r="E8" s="657"/>
      <c r="F8" s="657"/>
      <c r="G8" s="657"/>
      <c r="H8" s="657"/>
      <c r="I8" s="657"/>
      <c r="J8" s="657"/>
      <c r="K8" s="657"/>
      <c r="L8" s="657"/>
      <c r="M8" s="657"/>
      <c r="N8" s="657"/>
      <c r="O8" s="657"/>
      <c r="P8" s="657"/>
      <c r="Q8" s="658"/>
      <c r="R8" s="659">
        <v>50790</v>
      </c>
      <c r="S8" s="660"/>
      <c r="T8" s="660"/>
      <c r="U8" s="660"/>
      <c r="V8" s="660"/>
      <c r="W8" s="660"/>
      <c r="X8" s="660"/>
      <c r="Y8" s="661"/>
      <c r="Z8" s="662">
        <v>0.1</v>
      </c>
      <c r="AA8" s="662"/>
      <c r="AB8" s="662"/>
      <c r="AC8" s="662"/>
      <c r="AD8" s="663">
        <v>50790</v>
      </c>
      <c r="AE8" s="663"/>
      <c r="AF8" s="663"/>
      <c r="AG8" s="663"/>
      <c r="AH8" s="663"/>
      <c r="AI8" s="663"/>
      <c r="AJ8" s="663"/>
      <c r="AK8" s="663"/>
      <c r="AL8" s="664">
        <v>0.3</v>
      </c>
      <c r="AM8" s="665"/>
      <c r="AN8" s="665"/>
      <c r="AO8" s="666"/>
      <c r="AP8" s="656" t="s">
        <v>227</v>
      </c>
      <c r="AQ8" s="657"/>
      <c r="AR8" s="657"/>
      <c r="AS8" s="657"/>
      <c r="AT8" s="657"/>
      <c r="AU8" s="657"/>
      <c r="AV8" s="657"/>
      <c r="AW8" s="657"/>
      <c r="AX8" s="657"/>
      <c r="AY8" s="657"/>
      <c r="AZ8" s="657"/>
      <c r="BA8" s="657"/>
      <c r="BB8" s="657"/>
      <c r="BC8" s="657"/>
      <c r="BD8" s="657"/>
      <c r="BE8" s="657"/>
      <c r="BF8" s="658"/>
      <c r="BG8" s="659">
        <v>126583</v>
      </c>
      <c r="BH8" s="660"/>
      <c r="BI8" s="660"/>
      <c r="BJ8" s="660"/>
      <c r="BK8" s="660"/>
      <c r="BL8" s="660"/>
      <c r="BM8" s="660"/>
      <c r="BN8" s="661"/>
      <c r="BO8" s="662">
        <v>1.1000000000000001</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12751516</v>
      </c>
      <c r="CS8" s="660"/>
      <c r="CT8" s="660"/>
      <c r="CU8" s="660"/>
      <c r="CV8" s="660"/>
      <c r="CW8" s="660"/>
      <c r="CX8" s="660"/>
      <c r="CY8" s="661"/>
      <c r="CZ8" s="662">
        <v>37.799999999999997</v>
      </c>
      <c r="DA8" s="662"/>
      <c r="DB8" s="662"/>
      <c r="DC8" s="662"/>
      <c r="DD8" s="668">
        <v>63370</v>
      </c>
      <c r="DE8" s="660"/>
      <c r="DF8" s="660"/>
      <c r="DG8" s="660"/>
      <c r="DH8" s="660"/>
      <c r="DI8" s="660"/>
      <c r="DJ8" s="660"/>
      <c r="DK8" s="660"/>
      <c r="DL8" s="660"/>
      <c r="DM8" s="660"/>
      <c r="DN8" s="660"/>
      <c r="DO8" s="660"/>
      <c r="DP8" s="661"/>
      <c r="DQ8" s="668">
        <v>6337809</v>
      </c>
      <c r="DR8" s="660"/>
      <c r="DS8" s="660"/>
      <c r="DT8" s="660"/>
      <c r="DU8" s="660"/>
      <c r="DV8" s="660"/>
      <c r="DW8" s="660"/>
      <c r="DX8" s="660"/>
      <c r="DY8" s="660"/>
      <c r="DZ8" s="660"/>
      <c r="EA8" s="660"/>
      <c r="EB8" s="660"/>
      <c r="EC8" s="669"/>
    </row>
    <row r="9" spans="2:143" ht="11.25" customHeight="1" x14ac:dyDescent="0.2">
      <c r="B9" s="656" t="s">
        <v>229</v>
      </c>
      <c r="C9" s="657"/>
      <c r="D9" s="657"/>
      <c r="E9" s="657"/>
      <c r="F9" s="657"/>
      <c r="G9" s="657"/>
      <c r="H9" s="657"/>
      <c r="I9" s="657"/>
      <c r="J9" s="657"/>
      <c r="K9" s="657"/>
      <c r="L9" s="657"/>
      <c r="M9" s="657"/>
      <c r="N9" s="657"/>
      <c r="O9" s="657"/>
      <c r="P9" s="657"/>
      <c r="Q9" s="658"/>
      <c r="R9" s="659">
        <v>58780</v>
      </c>
      <c r="S9" s="660"/>
      <c r="T9" s="660"/>
      <c r="U9" s="660"/>
      <c r="V9" s="660"/>
      <c r="W9" s="660"/>
      <c r="X9" s="660"/>
      <c r="Y9" s="661"/>
      <c r="Z9" s="662">
        <v>0.2</v>
      </c>
      <c r="AA9" s="662"/>
      <c r="AB9" s="662"/>
      <c r="AC9" s="662"/>
      <c r="AD9" s="663">
        <v>58780</v>
      </c>
      <c r="AE9" s="663"/>
      <c r="AF9" s="663"/>
      <c r="AG9" s="663"/>
      <c r="AH9" s="663"/>
      <c r="AI9" s="663"/>
      <c r="AJ9" s="663"/>
      <c r="AK9" s="663"/>
      <c r="AL9" s="664">
        <v>0.3</v>
      </c>
      <c r="AM9" s="665"/>
      <c r="AN9" s="665"/>
      <c r="AO9" s="666"/>
      <c r="AP9" s="656" t="s">
        <v>230</v>
      </c>
      <c r="AQ9" s="657"/>
      <c r="AR9" s="657"/>
      <c r="AS9" s="657"/>
      <c r="AT9" s="657"/>
      <c r="AU9" s="657"/>
      <c r="AV9" s="657"/>
      <c r="AW9" s="657"/>
      <c r="AX9" s="657"/>
      <c r="AY9" s="657"/>
      <c r="AZ9" s="657"/>
      <c r="BA9" s="657"/>
      <c r="BB9" s="657"/>
      <c r="BC9" s="657"/>
      <c r="BD9" s="657"/>
      <c r="BE9" s="657"/>
      <c r="BF9" s="658"/>
      <c r="BG9" s="659">
        <v>3446562</v>
      </c>
      <c r="BH9" s="660"/>
      <c r="BI9" s="660"/>
      <c r="BJ9" s="660"/>
      <c r="BK9" s="660"/>
      <c r="BL9" s="660"/>
      <c r="BM9" s="660"/>
      <c r="BN9" s="661"/>
      <c r="BO9" s="662">
        <v>30.9</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2266319</v>
      </c>
      <c r="CS9" s="660"/>
      <c r="CT9" s="660"/>
      <c r="CU9" s="660"/>
      <c r="CV9" s="660"/>
      <c r="CW9" s="660"/>
      <c r="CX9" s="660"/>
      <c r="CY9" s="661"/>
      <c r="CZ9" s="662">
        <v>6.7</v>
      </c>
      <c r="DA9" s="662"/>
      <c r="DB9" s="662"/>
      <c r="DC9" s="662"/>
      <c r="DD9" s="668">
        <v>24444</v>
      </c>
      <c r="DE9" s="660"/>
      <c r="DF9" s="660"/>
      <c r="DG9" s="660"/>
      <c r="DH9" s="660"/>
      <c r="DI9" s="660"/>
      <c r="DJ9" s="660"/>
      <c r="DK9" s="660"/>
      <c r="DL9" s="660"/>
      <c r="DM9" s="660"/>
      <c r="DN9" s="660"/>
      <c r="DO9" s="660"/>
      <c r="DP9" s="661"/>
      <c r="DQ9" s="668">
        <v>1906568</v>
      </c>
      <c r="DR9" s="660"/>
      <c r="DS9" s="660"/>
      <c r="DT9" s="660"/>
      <c r="DU9" s="660"/>
      <c r="DV9" s="660"/>
      <c r="DW9" s="660"/>
      <c r="DX9" s="660"/>
      <c r="DY9" s="660"/>
      <c r="DZ9" s="660"/>
      <c r="EA9" s="660"/>
      <c r="EB9" s="660"/>
      <c r="EC9" s="669"/>
    </row>
    <row r="10" spans="2:143" ht="11.25" customHeight="1" x14ac:dyDescent="0.2">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241994</v>
      </c>
      <c r="BH10" s="660"/>
      <c r="BI10" s="660"/>
      <c r="BJ10" s="660"/>
      <c r="BK10" s="660"/>
      <c r="BL10" s="660"/>
      <c r="BM10" s="660"/>
      <c r="BN10" s="661"/>
      <c r="BO10" s="662">
        <v>2.2000000000000002</v>
      </c>
      <c r="BP10" s="662"/>
      <c r="BQ10" s="662"/>
      <c r="BR10" s="662"/>
      <c r="BS10" s="663">
        <v>40230</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v>35555</v>
      </c>
      <c r="CS10" s="660"/>
      <c r="CT10" s="660"/>
      <c r="CU10" s="660"/>
      <c r="CV10" s="660"/>
      <c r="CW10" s="660"/>
      <c r="CX10" s="660"/>
      <c r="CY10" s="661"/>
      <c r="CZ10" s="662">
        <v>0.1</v>
      </c>
      <c r="DA10" s="662"/>
      <c r="DB10" s="662"/>
      <c r="DC10" s="662"/>
      <c r="DD10" s="668" t="s">
        <v>122</v>
      </c>
      <c r="DE10" s="660"/>
      <c r="DF10" s="660"/>
      <c r="DG10" s="660"/>
      <c r="DH10" s="660"/>
      <c r="DI10" s="660"/>
      <c r="DJ10" s="660"/>
      <c r="DK10" s="660"/>
      <c r="DL10" s="660"/>
      <c r="DM10" s="660"/>
      <c r="DN10" s="660"/>
      <c r="DO10" s="660"/>
      <c r="DP10" s="661"/>
      <c r="DQ10" s="668">
        <v>34156</v>
      </c>
      <c r="DR10" s="660"/>
      <c r="DS10" s="660"/>
      <c r="DT10" s="660"/>
      <c r="DU10" s="660"/>
      <c r="DV10" s="660"/>
      <c r="DW10" s="660"/>
      <c r="DX10" s="660"/>
      <c r="DY10" s="660"/>
      <c r="DZ10" s="660"/>
      <c r="EA10" s="660"/>
      <c r="EB10" s="660"/>
      <c r="EC10" s="669"/>
    </row>
    <row r="11" spans="2:143" ht="11.25" customHeight="1" x14ac:dyDescent="0.2">
      <c r="B11" s="656" t="s">
        <v>235</v>
      </c>
      <c r="C11" s="657"/>
      <c r="D11" s="657"/>
      <c r="E11" s="657"/>
      <c r="F11" s="657"/>
      <c r="G11" s="657"/>
      <c r="H11" s="657"/>
      <c r="I11" s="657"/>
      <c r="J11" s="657"/>
      <c r="K11" s="657"/>
      <c r="L11" s="657"/>
      <c r="M11" s="657"/>
      <c r="N11" s="657"/>
      <c r="O11" s="657"/>
      <c r="P11" s="657"/>
      <c r="Q11" s="658"/>
      <c r="R11" s="659">
        <v>1873059</v>
      </c>
      <c r="S11" s="660"/>
      <c r="T11" s="660"/>
      <c r="U11" s="660"/>
      <c r="V11" s="660"/>
      <c r="W11" s="660"/>
      <c r="X11" s="660"/>
      <c r="Y11" s="661"/>
      <c r="Z11" s="664">
        <v>5.3</v>
      </c>
      <c r="AA11" s="665"/>
      <c r="AB11" s="665"/>
      <c r="AC11" s="671"/>
      <c r="AD11" s="668">
        <v>1873059</v>
      </c>
      <c r="AE11" s="660"/>
      <c r="AF11" s="660"/>
      <c r="AG11" s="660"/>
      <c r="AH11" s="660"/>
      <c r="AI11" s="660"/>
      <c r="AJ11" s="660"/>
      <c r="AK11" s="661"/>
      <c r="AL11" s="664">
        <v>9.6</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705405</v>
      </c>
      <c r="BH11" s="660"/>
      <c r="BI11" s="660"/>
      <c r="BJ11" s="660"/>
      <c r="BK11" s="660"/>
      <c r="BL11" s="660"/>
      <c r="BM11" s="660"/>
      <c r="BN11" s="661"/>
      <c r="BO11" s="662">
        <v>6.3</v>
      </c>
      <c r="BP11" s="662"/>
      <c r="BQ11" s="662"/>
      <c r="BR11" s="662"/>
      <c r="BS11" s="663">
        <v>201410</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1238170</v>
      </c>
      <c r="CS11" s="660"/>
      <c r="CT11" s="660"/>
      <c r="CU11" s="660"/>
      <c r="CV11" s="660"/>
      <c r="CW11" s="660"/>
      <c r="CX11" s="660"/>
      <c r="CY11" s="661"/>
      <c r="CZ11" s="662">
        <v>3.7</v>
      </c>
      <c r="DA11" s="662"/>
      <c r="DB11" s="662"/>
      <c r="DC11" s="662"/>
      <c r="DD11" s="668">
        <v>228237</v>
      </c>
      <c r="DE11" s="660"/>
      <c r="DF11" s="660"/>
      <c r="DG11" s="660"/>
      <c r="DH11" s="660"/>
      <c r="DI11" s="660"/>
      <c r="DJ11" s="660"/>
      <c r="DK11" s="660"/>
      <c r="DL11" s="660"/>
      <c r="DM11" s="660"/>
      <c r="DN11" s="660"/>
      <c r="DO11" s="660"/>
      <c r="DP11" s="661"/>
      <c r="DQ11" s="668">
        <v>685876</v>
      </c>
      <c r="DR11" s="660"/>
      <c r="DS11" s="660"/>
      <c r="DT11" s="660"/>
      <c r="DU11" s="660"/>
      <c r="DV11" s="660"/>
      <c r="DW11" s="660"/>
      <c r="DX11" s="660"/>
      <c r="DY11" s="660"/>
      <c r="DZ11" s="660"/>
      <c r="EA11" s="660"/>
      <c r="EB11" s="660"/>
      <c r="EC11" s="669"/>
    </row>
    <row r="12" spans="2:143" ht="11.25" customHeight="1" x14ac:dyDescent="0.2">
      <c r="B12" s="656" t="s">
        <v>238</v>
      </c>
      <c r="C12" s="657"/>
      <c r="D12" s="657"/>
      <c r="E12" s="657"/>
      <c r="F12" s="657"/>
      <c r="G12" s="657"/>
      <c r="H12" s="657"/>
      <c r="I12" s="657"/>
      <c r="J12" s="657"/>
      <c r="K12" s="657"/>
      <c r="L12" s="657"/>
      <c r="M12" s="657"/>
      <c r="N12" s="657"/>
      <c r="O12" s="657"/>
      <c r="P12" s="657"/>
      <c r="Q12" s="658"/>
      <c r="R12" s="659">
        <v>63293</v>
      </c>
      <c r="S12" s="660"/>
      <c r="T12" s="660"/>
      <c r="U12" s="660"/>
      <c r="V12" s="660"/>
      <c r="W12" s="660"/>
      <c r="X12" s="660"/>
      <c r="Y12" s="661"/>
      <c r="Z12" s="662">
        <v>0.2</v>
      </c>
      <c r="AA12" s="662"/>
      <c r="AB12" s="662"/>
      <c r="AC12" s="662"/>
      <c r="AD12" s="663">
        <v>63293</v>
      </c>
      <c r="AE12" s="663"/>
      <c r="AF12" s="663"/>
      <c r="AG12" s="663"/>
      <c r="AH12" s="663"/>
      <c r="AI12" s="663"/>
      <c r="AJ12" s="663"/>
      <c r="AK12" s="663"/>
      <c r="AL12" s="664">
        <v>0.3</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5442234</v>
      </c>
      <c r="BH12" s="660"/>
      <c r="BI12" s="660"/>
      <c r="BJ12" s="660"/>
      <c r="BK12" s="660"/>
      <c r="BL12" s="660"/>
      <c r="BM12" s="660"/>
      <c r="BN12" s="661"/>
      <c r="BO12" s="662">
        <v>48.7</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1375683</v>
      </c>
      <c r="CS12" s="660"/>
      <c r="CT12" s="660"/>
      <c r="CU12" s="660"/>
      <c r="CV12" s="660"/>
      <c r="CW12" s="660"/>
      <c r="CX12" s="660"/>
      <c r="CY12" s="661"/>
      <c r="CZ12" s="662">
        <v>4.0999999999999996</v>
      </c>
      <c r="DA12" s="662"/>
      <c r="DB12" s="662"/>
      <c r="DC12" s="662"/>
      <c r="DD12" s="668">
        <v>24668</v>
      </c>
      <c r="DE12" s="660"/>
      <c r="DF12" s="660"/>
      <c r="DG12" s="660"/>
      <c r="DH12" s="660"/>
      <c r="DI12" s="660"/>
      <c r="DJ12" s="660"/>
      <c r="DK12" s="660"/>
      <c r="DL12" s="660"/>
      <c r="DM12" s="660"/>
      <c r="DN12" s="660"/>
      <c r="DO12" s="660"/>
      <c r="DP12" s="661"/>
      <c r="DQ12" s="668">
        <v>712114</v>
      </c>
      <c r="DR12" s="660"/>
      <c r="DS12" s="660"/>
      <c r="DT12" s="660"/>
      <c r="DU12" s="660"/>
      <c r="DV12" s="660"/>
      <c r="DW12" s="660"/>
      <c r="DX12" s="660"/>
      <c r="DY12" s="660"/>
      <c r="DZ12" s="660"/>
      <c r="EA12" s="660"/>
      <c r="EB12" s="660"/>
      <c r="EC12" s="669"/>
    </row>
    <row r="13" spans="2:143" ht="11.25" customHeight="1" x14ac:dyDescent="0.2">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5433023</v>
      </c>
      <c r="BH13" s="660"/>
      <c r="BI13" s="660"/>
      <c r="BJ13" s="660"/>
      <c r="BK13" s="660"/>
      <c r="BL13" s="660"/>
      <c r="BM13" s="660"/>
      <c r="BN13" s="661"/>
      <c r="BO13" s="662">
        <v>48.6</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2065709</v>
      </c>
      <c r="CS13" s="660"/>
      <c r="CT13" s="660"/>
      <c r="CU13" s="660"/>
      <c r="CV13" s="660"/>
      <c r="CW13" s="660"/>
      <c r="CX13" s="660"/>
      <c r="CY13" s="661"/>
      <c r="CZ13" s="662">
        <v>6.1</v>
      </c>
      <c r="DA13" s="662"/>
      <c r="DB13" s="662"/>
      <c r="DC13" s="662"/>
      <c r="DD13" s="668">
        <v>857320</v>
      </c>
      <c r="DE13" s="660"/>
      <c r="DF13" s="660"/>
      <c r="DG13" s="660"/>
      <c r="DH13" s="660"/>
      <c r="DI13" s="660"/>
      <c r="DJ13" s="660"/>
      <c r="DK13" s="660"/>
      <c r="DL13" s="660"/>
      <c r="DM13" s="660"/>
      <c r="DN13" s="660"/>
      <c r="DO13" s="660"/>
      <c r="DP13" s="661"/>
      <c r="DQ13" s="668">
        <v>1317303</v>
      </c>
      <c r="DR13" s="660"/>
      <c r="DS13" s="660"/>
      <c r="DT13" s="660"/>
      <c r="DU13" s="660"/>
      <c r="DV13" s="660"/>
      <c r="DW13" s="660"/>
      <c r="DX13" s="660"/>
      <c r="DY13" s="660"/>
      <c r="DZ13" s="660"/>
      <c r="EA13" s="660"/>
      <c r="EB13" s="660"/>
      <c r="EC13" s="669"/>
    </row>
    <row r="14" spans="2:143" ht="11.25" customHeight="1" x14ac:dyDescent="0.2">
      <c r="B14" s="656" t="s">
        <v>244</v>
      </c>
      <c r="C14" s="657"/>
      <c r="D14" s="657"/>
      <c r="E14" s="657"/>
      <c r="F14" s="657"/>
      <c r="G14" s="657"/>
      <c r="H14" s="657"/>
      <c r="I14" s="657"/>
      <c r="J14" s="657"/>
      <c r="K14" s="657"/>
      <c r="L14" s="657"/>
      <c r="M14" s="657"/>
      <c r="N14" s="657"/>
      <c r="O14" s="657"/>
      <c r="P14" s="657"/>
      <c r="Q14" s="658"/>
      <c r="R14" s="659">
        <v>2789</v>
      </c>
      <c r="S14" s="660"/>
      <c r="T14" s="660"/>
      <c r="U14" s="660"/>
      <c r="V14" s="660"/>
      <c r="W14" s="660"/>
      <c r="X14" s="660"/>
      <c r="Y14" s="661"/>
      <c r="Z14" s="662">
        <v>0</v>
      </c>
      <c r="AA14" s="662"/>
      <c r="AB14" s="662"/>
      <c r="AC14" s="662"/>
      <c r="AD14" s="663">
        <v>2789</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280282</v>
      </c>
      <c r="BH14" s="660"/>
      <c r="BI14" s="660"/>
      <c r="BJ14" s="660"/>
      <c r="BK14" s="660"/>
      <c r="BL14" s="660"/>
      <c r="BM14" s="660"/>
      <c r="BN14" s="661"/>
      <c r="BO14" s="662">
        <v>2.5</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1328575</v>
      </c>
      <c r="CS14" s="660"/>
      <c r="CT14" s="660"/>
      <c r="CU14" s="660"/>
      <c r="CV14" s="660"/>
      <c r="CW14" s="660"/>
      <c r="CX14" s="660"/>
      <c r="CY14" s="661"/>
      <c r="CZ14" s="662">
        <v>3.9</v>
      </c>
      <c r="DA14" s="662"/>
      <c r="DB14" s="662"/>
      <c r="DC14" s="662"/>
      <c r="DD14" s="668">
        <v>4162</v>
      </c>
      <c r="DE14" s="660"/>
      <c r="DF14" s="660"/>
      <c r="DG14" s="660"/>
      <c r="DH14" s="660"/>
      <c r="DI14" s="660"/>
      <c r="DJ14" s="660"/>
      <c r="DK14" s="660"/>
      <c r="DL14" s="660"/>
      <c r="DM14" s="660"/>
      <c r="DN14" s="660"/>
      <c r="DO14" s="660"/>
      <c r="DP14" s="661"/>
      <c r="DQ14" s="668">
        <v>1315616</v>
      </c>
      <c r="DR14" s="660"/>
      <c r="DS14" s="660"/>
      <c r="DT14" s="660"/>
      <c r="DU14" s="660"/>
      <c r="DV14" s="660"/>
      <c r="DW14" s="660"/>
      <c r="DX14" s="660"/>
      <c r="DY14" s="660"/>
      <c r="DZ14" s="660"/>
      <c r="EA14" s="660"/>
      <c r="EB14" s="660"/>
      <c r="EC14" s="669"/>
    </row>
    <row r="15" spans="2:143" ht="11.25" customHeight="1" x14ac:dyDescent="0.2">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557021</v>
      </c>
      <c r="BH15" s="660"/>
      <c r="BI15" s="660"/>
      <c r="BJ15" s="660"/>
      <c r="BK15" s="660"/>
      <c r="BL15" s="660"/>
      <c r="BM15" s="660"/>
      <c r="BN15" s="661"/>
      <c r="BO15" s="662">
        <v>5</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3918826</v>
      </c>
      <c r="CS15" s="660"/>
      <c r="CT15" s="660"/>
      <c r="CU15" s="660"/>
      <c r="CV15" s="660"/>
      <c r="CW15" s="660"/>
      <c r="CX15" s="660"/>
      <c r="CY15" s="661"/>
      <c r="CZ15" s="662">
        <v>11.6</v>
      </c>
      <c r="DA15" s="662"/>
      <c r="DB15" s="662"/>
      <c r="DC15" s="662"/>
      <c r="DD15" s="668">
        <v>183592</v>
      </c>
      <c r="DE15" s="660"/>
      <c r="DF15" s="660"/>
      <c r="DG15" s="660"/>
      <c r="DH15" s="660"/>
      <c r="DI15" s="660"/>
      <c r="DJ15" s="660"/>
      <c r="DK15" s="660"/>
      <c r="DL15" s="660"/>
      <c r="DM15" s="660"/>
      <c r="DN15" s="660"/>
      <c r="DO15" s="660"/>
      <c r="DP15" s="661"/>
      <c r="DQ15" s="668">
        <v>3198746</v>
      </c>
      <c r="DR15" s="660"/>
      <c r="DS15" s="660"/>
      <c r="DT15" s="660"/>
      <c r="DU15" s="660"/>
      <c r="DV15" s="660"/>
      <c r="DW15" s="660"/>
      <c r="DX15" s="660"/>
      <c r="DY15" s="660"/>
      <c r="DZ15" s="660"/>
      <c r="EA15" s="660"/>
      <c r="EB15" s="660"/>
      <c r="EC15" s="669"/>
    </row>
    <row r="16" spans="2:143" ht="11.25" customHeight="1" x14ac:dyDescent="0.2">
      <c r="B16" s="656" t="s">
        <v>250</v>
      </c>
      <c r="C16" s="657"/>
      <c r="D16" s="657"/>
      <c r="E16" s="657"/>
      <c r="F16" s="657"/>
      <c r="G16" s="657"/>
      <c r="H16" s="657"/>
      <c r="I16" s="657"/>
      <c r="J16" s="657"/>
      <c r="K16" s="657"/>
      <c r="L16" s="657"/>
      <c r="M16" s="657"/>
      <c r="N16" s="657"/>
      <c r="O16" s="657"/>
      <c r="P16" s="657"/>
      <c r="Q16" s="658"/>
      <c r="R16" s="659">
        <v>43576</v>
      </c>
      <c r="S16" s="660"/>
      <c r="T16" s="660"/>
      <c r="U16" s="660"/>
      <c r="V16" s="660"/>
      <c r="W16" s="660"/>
      <c r="X16" s="660"/>
      <c r="Y16" s="661"/>
      <c r="Z16" s="662">
        <v>0.1</v>
      </c>
      <c r="AA16" s="662"/>
      <c r="AB16" s="662"/>
      <c r="AC16" s="662"/>
      <c r="AD16" s="663">
        <v>43576</v>
      </c>
      <c r="AE16" s="663"/>
      <c r="AF16" s="663"/>
      <c r="AG16" s="663"/>
      <c r="AH16" s="663"/>
      <c r="AI16" s="663"/>
      <c r="AJ16" s="663"/>
      <c r="AK16" s="663"/>
      <c r="AL16" s="664">
        <v>0.2</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v>36046</v>
      </c>
      <c r="CS16" s="660"/>
      <c r="CT16" s="660"/>
      <c r="CU16" s="660"/>
      <c r="CV16" s="660"/>
      <c r="CW16" s="660"/>
      <c r="CX16" s="660"/>
      <c r="CY16" s="661"/>
      <c r="CZ16" s="662">
        <v>0.1</v>
      </c>
      <c r="DA16" s="662"/>
      <c r="DB16" s="662"/>
      <c r="DC16" s="662"/>
      <c r="DD16" s="668" t="s">
        <v>122</v>
      </c>
      <c r="DE16" s="660"/>
      <c r="DF16" s="660"/>
      <c r="DG16" s="660"/>
      <c r="DH16" s="660"/>
      <c r="DI16" s="660"/>
      <c r="DJ16" s="660"/>
      <c r="DK16" s="660"/>
      <c r="DL16" s="660"/>
      <c r="DM16" s="660"/>
      <c r="DN16" s="660"/>
      <c r="DO16" s="660"/>
      <c r="DP16" s="661"/>
      <c r="DQ16" s="668">
        <v>3116</v>
      </c>
      <c r="DR16" s="660"/>
      <c r="DS16" s="660"/>
      <c r="DT16" s="660"/>
      <c r="DU16" s="660"/>
      <c r="DV16" s="660"/>
      <c r="DW16" s="660"/>
      <c r="DX16" s="660"/>
      <c r="DY16" s="660"/>
      <c r="DZ16" s="660"/>
      <c r="EA16" s="660"/>
      <c r="EB16" s="660"/>
      <c r="EC16" s="669"/>
    </row>
    <row r="17" spans="2:133" ht="11.25" customHeight="1" x14ac:dyDescent="0.2">
      <c r="B17" s="656" t="s">
        <v>253</v>
      </c>
      <c r="C17" s="657"/>
      <c r="D17" s="657"/>
      <c r="E17" s="657"/>
      <c r="F17" s="657"/>
      <c r="G17" s="657"/>
      <c r="H17" s="657"/>
      <c r="I17" s="657"/>
      <c r="J17" s="657"/>
      <c r="K17" s="657"/>
      <c r="L17" s="657"/>
      <c r="M17" s="657"/>
      <c r="N17" s="657"/>
      <c r="O17" s="657"/>
      <c r="P17" s="657"/>
      <c r="Q17" s="658"/>
      <c r="R17" s="659">
        <v>179245</v>
      </c>
      <c r="S17" s="660"/>
      <c r="T17" s="660"/>
      <c r="U17" s="660"/>
      <c r="V17" s="660"/>
      <c r="W17" s="660"/>
      <c r="X17" s="660"/>
      <c r="Y17" s="661"/>
      <c r="Z17" s="662">
        <v>0.5</v>
      </c>
      <c r="AA17" s="662"/>
      <c r="AB17" s="662"/>
      <c r="AC17" s="662"/>
      <c r="AD17" s="663">
        <v>179245</v>
      </c>
      <c r="AE17" s="663"/>
      <c r="AF17" s="663"/>
      <c r="AG17" s="663"/>
      <c r="AH17" s="663"/>
      <c r="AI17" s="663"/>
      <c r="AJ17" s="663"/>
      <c r="AK17" s="663"/>
      <c r="AL17" s="664">
        <v>0.9</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3440220</v>
      </c>
      <c r="CS17" s="660"/>
      <c r="CT17" s="660"/>
      <c r="CU17" s="660"/>
      <c r="CV17" s="660"/>
      <c r="CW17" s="660"/>
      <c r="CX17" s="660"/>
      <c r="CY17" s="661"/>
      <c r="CZ17" s="662">
        <v>10.199999999999999</v>
      </c>
      <c r="DA17" s="662"/>
      <c r="DB17" s="662"/>
      <c r="DC17" s="662"/>
      <c r="DD17" s="668" t="s">
        <v>122</v>
      </c>
      <c r="DE17" s="660"/>
      <c r="DF17" s="660"/>
      <c r="DG17" s="660"/>
      <c r="DH17" s="660"/>
      <c r="DI17" s="660"/>
      <c r="DJ17" s="660"/>
      <c r="DK17" s="660"/>
      <c r="DL17" s="660"/>
      <c r="DM17" s="660"/>
      <c r="DN17" s="660"/>
      <c r="DO17" s="660"/>
      <c r="DP17" s="661"/>
      <c r="DQ17" s="668">
        <v>3431701</v>
      </c>
      <c r="DR17" s="660"/>
      <c r="DS17" s="660"/>
      <c r="DT17" s="660"/>
      <c r="DU17" s="660"/>
      <c r="DV17" s="660"/>
      <c r="DW17" s="660"/>
      <c r="DX17" s="660"/>
      <c r="DY17" s="660"/>
      <c r="DZ17" s="660"/>
      <c r="EA17" s="660"/>
      <c r="EB17" s="660"/>
      <c r="EC17" s="669"/>
    </row>
    <row r="18" spans="2:133" ht="11.25" customHeight="1" x14ac:dyDescent="0.2">
      <c r="B18" s="656" t="s">
        <v>256</v>
      </c>
      <c r="C18" s="657"/>
      <c r="D18" s="657"/>
      <c r="E18" s="657"/>
      <c r="F18" s="657"/>
      <c r="G18" s="657"/>
      <c r="H18" s="657"/>
      <c r="I18" s="657"/>
      <c r="J18" s="657"/>
      <c r="K18" s="657"/>
      <c r="L18" s="657"/>
      <c r="M18" s="657"/>
      <c r="N18" s="657"/>
      <c r="O18" s="657"/>
      <c r="P18" s="657"/>
      <c r="Q18" s="658"/>
      <c r="R18" s="659">
        <v>72085</v>
      </c>
      <c r="S18" s="660"/>
      <c r="T18" s="660"/>
      <c r="U18" s="660"/>
      <c r="V18" s="660"/>
      <c r="W18" s="660"/>
      <c r="X18" s="660"/>
      <c r="Y18" s="661"/>
      <c r="Z18" s="662">
        <v>0.2</v>
      </c>
      <c r="AA18" s="662"/>
      <c r="AB18" s="662"/>
      <c r="AC18" s="662"/>
      <c r="AD18" s="663">
        <v>72085</v>
      </c>
      <c r="AE18" s="663"/>
      <c r="AF18" s="663"/>
      <c r="AG18" s="663"/>
      <c r="AH18" s="663"/>
      <c r="AI18" s="663"/>
      <c r="AJ18" s="663"/>
      <c r="AK18" s="663"/>
      <c r="AL18" s="664">
        <v>0.4</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2">
      <c r="B19" s="656" t="s">
        <v>259</v>
      </c>
      <c r="C19" s="657"/>
      <c r="D19" s="657"/>
      <c r="E19" s="657"/>
      <c r="F19" s="657"/>
      <c r="G19" s="657"/>
      <c r="H19" s="657"/>
      <c r="I19" s="657"/>
      <c r="J19" s="657"/>
      <c r="K19" s="657"/>
      <c r="L19" s="657"/>
      <c r="M19" s="657"/>
      <c r="N19" s="657"/>
      <c r="O19" s="657"/>
      <c r="P19" s="657"/>
      <c r="Q19" s="658"/>
      <c r="R19" s="659">
        <v>68771</v>
      </c>
      <c r="S19" s="660"/>
      <c r="T19" s="660"/>
      <c r="U19" s="660"/>
      <c r="V19" s="660"/>
      <c r="W19" s="660"/>
      <c r="X19" s="660"/>
      <c r="Y19" s="661"/>
      <c r="Z19" s="662">
        <v>0.2</v>
      </c>
      <c r="AA19" s="662"/>
      <c r="AB19" s="662"/>
      <c r="AC19" s="662"/>
      <c r="AD19" s="663">
        <v>68771</v>
      </c>
      <c r="AE19" s="663"/>
      <c r="AF19" s="663"/>
      <c r="AG19" s="663"/>
      <c r="AH19" s="663"/>
      <c r="AI19" s="663"/>
      <c r="AJ19" s="663"/>
      <c r="AK19" s="663"/>
      <c r="AL19" s="664">
        <v>0.4</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v>370432</v>
      </c>
      <c r="BH19" s="660"/>
      <c r="BI19" s="660"/>
      <c r="BJ19" s="660"/>
      <c r="BK19" s="660"/>
      <c r="BL19" s="660"/>
      <c r="BM19" s="660"/>
      <c r="BN19" s="661"/>
      <c r="BO19" s="662">
        <v>3.3</v>
      </c>
      <c r="BP19" s="662"/>
      <c r="BQ19" s="662"/>
      <c r="BR19" s="662"/>
      <c r="BS19" s="663" t="s">
        <v>122</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72" t="s">
        <v>262</v>
      </c>
      <c r="C20" s="673"/>
      <c r="D20" s="673"/>
      <c r="E20" s="673"/>
      <c r="F20" s="673"/>
      <c r="G20" s="673"/>
      <c r="H20" s="673"/>
      <c r="I20" s="673"/>
      <c r="J20" s="673"/>
      <c r="K20" s="673"/>
      <c r="L20" s="673"/>
      <c r="M20" s="673"/>
      <c r="N20" s="673"/>
      <c r="O20" s="673"/>
      <c r="P20" s="673"/>
      <c r="Q20" s="674"/>
      <c r="R20" s="659">
        <v>3314</v>
      </c>
      <c r="S20" s="660"/>
      <c r="T20" s="660"/>
      <c r="U20" s="660"/>
      <c r="V20" s="660"/>
      <c r="W20" s="660"/>
      <c r="X20" s="660"/>
      <c r="Y20" s="661"/>
      <c r="Z20" s="662">
        <v>0</v>
      </c>
      <c r="AA20" s="662"/>
      <c r="AB20" s="662"/>
      <c r="AC20" s="662"/>
      <c r="AD20" s="663">
        <v>3314</v>
      </c>
      <c r="AE20" s="663"/>
      <c r="AF20" s="663"/>
      <c r="AG20" s="663"/>
      <c r="AH20" s="663"/>
      <c r="AI20" s="663"/>
      <c r="AJ20" s="663"/>
      <c r="AK20" s="663"/>
      <c r="AL20" s="664">
        <v>0</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v>370432</v>
      </c>
      <c r="BH20" s="660"/>
      <c r="BI20" s="660"/>
      <c r="BJ20" s="660"/>
      <c r="BK20" s="660"/>
      <c r="BL20" s="660"/>
      <c r="BM20" s="660"/>
      <c r="BN20" s="661"/>
      <c r="BO20" s="662">
        <v>3.3</v>
      </c>
      <c r="BP20" s="662"/>
      <c r="BQ20" s="662"/>
      <c r="BR20" s="662"/>
      <c r="BS20" s="663" t="s">
        <v>122</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33694873</v>
      </c>
      <c r="CS20" s="660"/>
      <c r="CT20" s="660"/>
      <c r="CU20" s="660"/>
      <c r="CV20" s="660"/>
      <c r="CW20" s="660"/>
      <c r="CX20" s="660"/>
      <c r="CY20" s="661"/>
      <c r="CZ20" s="662">
        <v>100</v>
      </c>
      <c r="DA20" s="662"/>
      <c r="DB20" s="662"/>
      <c r="DC20" s="662"/>
      <c r="DD20" s="668">
        <v>1515546</v>
      </c>
      <c r="DE20" s="660"/>
      <c r="DF20" s="660"/>
      <c r="DG20" s="660"/>
      <c r="DH20" s="660"/>
      <c r="DI20" s="660"/>
      <c r="DJ20" s="660"/>
      <c r="DK20" s="660"/>
      <c r="DL20" s="660"/>
      <c r="DM20" s="660"/>
      <c r="DN20" s="660"/>
      <c r="DO20" s="660"/>
      <c r="DP20" s="661"/>
      <c r="DQ20" s="668">
        <v>23600051</v>
      </c>
      <c r="DR20" s="660"/>
      <c r="DS20" s="660"/>
      <c r="DT20" s="660"/>
      <c r="DU20" s="660"/>
      <c r="DV20" s="660"/>
      <c r="DW20" s="660"/>
      <c r="DX20" s="660"/>
      <c r="DY20" s="660"/>
      <c r="DZ20" s="660"/>
      <c r="EA20" s="660"/>
      <c r="EB20" s="660"/>
      <c r="EC20" s="669"/>
    </row>
    <row r="21" spans="2:133" ht="11.25" customHeight="1" x14ac:dyDescent="0.2">
      <c r="B21" s="656" t="s">
        <v>265</v>
      </c>
      <c r="C21" s="657"/>
      <c r="D21" s="657"/>
      <c r="E21" s="657"/>
      <c r="F21" s="657"/>
      <c r="G21" s="657"/>
      <c r="H21" s="657"/>
      <c r="I21" s="657"/>
      <c r="J21" s="657"/>
      <c r="K21" s="657"/>
      <c r="L21" s="657"/>
      <c r="M21" s="657"/>
      <c r="N21" s="657"/>
      <c r="O21" s="657"/>
      <c r="P21" s="657"/>
      <c r="Q21" s="658"/>
      <c r="R21" s="659">
        <v>6559053</v>
      </c>
      <c r="S21" s="660"/>
      <c r="T21" s="660"/>
      <c r="U21" s="660"/>
      <c r="V21" s="660"/>
      <c r="W21" s="660"/>
      <c r="X21" s="660"/>
      <c r="Y21" s="661"/>
      <c r="Z21" s="662">
        <v>18.600000000000001</v>
      </c>
      <c r="AA21" s="662"/>
      <c r="AB21" s="662"/>
      <c r="AC21" s="662"/>
      <c r="AD21" s="663">
        <v>5818080</v>
      </c>
      <c r="AE21" s="663"/>
      <c r="AF21" s="663"/>
      <c r="AG21" s="663"/>
      <c r="AH21" s="663"/>
      <c r="AI21" s="663"/>
      <c r="AJ21" s="663"/>
      <c r="AK21" s="663"/>
      <c r="AL21" s="664">
        <v>30</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v>22848</v>
      </c>
      <c r="BH21" s="660"/>
      <c r="BI21" s="660"/>
      <c r="BJ21" s="660"/>
      <c r="BK21" s="660"/>
      <c r="BL21" s="660"/>
      <c r="BM21" s="660"/>
      <c r="BN21" s="661"/>
      <c r="BO21" s="662">
        <v>0.2</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267</v>
      </c>
      <c r="C22" s="657"/>
      <c r="D22" s="657"/>
      <c r="E22" s="657"/>
      <c r="F22" s="657"/>
      <c r="G22" s="657"/>
      <c r="H22" s="657"/>
      <c r="I22" s="657"/>
      <c r="J22" s="657"/>
      <c r="K22" s="657"/>
      <c r="L22" s="657"/>
      <c r="M22" s="657"/>
      <c r="N22" s="657"/>
      <c r="O22" s="657"/>
      <c r="P22" s="657"/>
      <c r="Q22" s="658"/>
      <c r="R22" s="659">
        <v>5818080</v>
      </c>
      <c r="S22" s="660"/>
      <c r="T22" s="660"/>
      <c r="U22" s="660"/>
      <c r="V22" s="660"/>
      <c r="W22" s="660"/>
      <c r="X22" s="660"/>
      <c r="Y22" s="661"/>
      <c r="Z22" s="662">
        <v>16.5</v>
      </c>
      <c r="AA22" s="662"/>
      <c r="AB22" s="662"/>
      <c r="AC22" s="662"/>
      <c r="AD22" s="663">
        <v>5818080</v>
      </c>
      <c r="AE22" s="663"/>
      <c r="AF22" s="663"/>
      <c r="AG22" s="663"/>
      <c r="AH22" s="663"/>
      <c r="AI22" s="663"/>
      <c r="AJ22" s="663"/>
      <c r="AK22" s="663"/>
      <c r="AL22" s="664">
        <v>30</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270</v>
      </c>
      <c r="C23" s="657"/>
      <c r="D23" s="657"/>
      <c r="E23" s="657"/>
      <c r="F23" s="657"/>
      <c r="G23" s="657"/>
      <c r="H23" s="657"/>
      <c r="I23" s="657"/>
      <c r="J23" s="657"/>
      <c r="K23" s="657"/>
      <c r="L23" s="657"/>
      <c r="M23" s="657"/>
      <c r="N23" s="657"/>
      <c r="O23" s="657"/>
      <c r="P23" s="657"/>
      <c r="Q23" s="658"/>
      <c r="R23" s="659">
        <v>740042</v>
      </c>
      <c r="S23" s="660"/>
      <c r="T23" s="660"/>
      <c r="U23" s="660"/>
      <c r="V23" s="660"/>
      <c r="W23" s="660"/>
      <c r="X23" s="660"/>
      <c r="Y23" s="661"/>
      <c r="Z23" s="662">
        <v>2.1</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v>347584</v>
      </c>
      <c r="BH23" s="660"/>
      <c r="BI23" s="660"/>
      <c r="BJ23" s="660"/>
      <c r="BK23" s="660"/>
      <c r="BL23" s="660"/>
      <c r="BM23" s="660"/>
      <c r="BN23" s="661"/>
      <c r="BO23" s="662">
        <v>3.1</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x14ac:dyDescent="0.2">
      <c r="B24" s="656" t="s">
        <v>277</v>
      </c>
      <c r="C24" s="657"/>
      <c r="D24" s="657"/>
      <c r="E24" s="657"/>
      <c r="F24" s="657"/>
      <c r="G24" s="657"/>
      <c r="H24" s="657"/>
      <c r="I24" s="657"/>
      <c r="J24" s="657"/>
      <c r="K24" s="657"/>
      <c r="L24" s="657"/>
      <c r="M24" s="657"/>
      <c r="N24" s="657"/>
      <c r="O24" s="657"/>
      <c r="P24" s="657"/>
      <c r="Q24" s="658"/>
      <c r="R24" s="659">
        <v>931</v>
      </c>
      <c r="S24" s="660"/>
      <c r="T24" s="660"/>
      <c r="U24" s="660"/>
      <c r="V24" s="660"/>
      <c r="W24" s="660"/>
      <c r="X24" s="660"/>
      <c r="Y24" s="661"/>
      <c r="Z24" s="662">
        <v>0</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16995483</v>
      </c>
      <c r="CS24" s="649"/>
      <c r="CT24" s="649"/>
      <c r="CU24" s="649"/>
      <c r="CV24" s="649"/>
      <c r="CW24" s="649"/>
      <c r="CX24" s="649"/>
      <c r="CY24" s="650"/>
      <c r="CZ24" s="653">
        <v>50.4</v>
      </c>
      <c r="DA24" s="654"/>
      <c r="DB24" s="654"/>
      <c r="DC24" s="670"/>
      <c r="DD24" s="694">
        <v>10985229</v>
      </c>
      <c r="DE24" s="649"/>
      <c r="DF24" s="649"/>
      <c r="DG24" s="649"/>
      <c r="DH24" s="649"/>
      <c r="DI24" s="649"/>
      <c r="DJ24" s="649"/>
      <c r="DK24" s="650"/>
      <c r="DL24" s="694">
        <v>10160750</v>
      </c>
      <c r="DM24" s="649"/>
      <c r="DN24" s="649"/>
      <c r="DO24" s="649"/>
      <c r="DP24" s="649"/>
      <c r="DQ24" s="649"/>
      <c r="DR24" s="649"/>
      <c r="DS24" s="649"/>
      <c r="DT24" s="649"/>
      <c r="DU24" s="649"/>
      <c r="DV24" s="650"/>
      <c r="DW24" s="653">
        <v>51.9</v>
      </c>
      <c r="DX24" s="654"/>
      <c r="DY24" s="654"/>
      <c r="DZ24" s="654"/>
      <c r="EA24" s="654"/>
      <c r="EB24" s="654"/>
      <c r="EC24" s="655"/>
    </row>
    <row r="25" spans="2:133" ht="11.25" customHeight="1" x14ac:dyDescent="0.2">
      <c r="B25" s="656" t="s">
        <v>280</v>
      </c>
      <c r="C25" s="657"/>
      <c r="D25" s="657"/>
      <c r="E25" s="657"/>
      <c r="F25" s="657"/>
      <c r="G25" s="657"/>
      <c r="H25" s="657"/>
      <c r="I25" s="657"/>
      <c r="J25" s="657"/>
      <c r="K25" s="657"/>
      <c r="L25" s="657"/>
      <c r="M25" s="657"/>
      <c r="N25" s="657"/>
      <c r="O25" s="657"/>
      <c r="P25" s="657"/>
      <c r="Q25" s="658"/>
      <c r="R25" s="659">
        <v>20463093</v>
      </c>
      <c r="S25" s="660"/>
      <c r="T25" s="660"/>
      <c r="U25" s="660"/>
      <c r="V25" s="660"/>
      <c r="W25" s="660"/>
      <c r="X25" s="660"/>
      <c r="Y25" s="661"/>
      <c r="Z25" s="662">
        <v>57.9</v>
      </c>
      <c r="AA25" s="662"/>
      <c r="AB25" s="662"/>
      <c r="AC25" s="662"/>
      <c r="AD25" s="663">
        <v>19374536</v>
      </c>
      <c r="AE25" s="663"/>
      <c r="AF25" s="663"/>
      <c r="AG25" s="663"/>
      <c r="AH25" s="663"/>
      <c r="AI25" s="663"/>
      <c r="AJ25" s="663"/>
      <c r="AK25" s="663"/>
      <c r="AL25" s="664">
        <v>99.8</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5006441</v>
      </c>
      <c r="CS25" s="691"/>
      <c r="CT25" s="691"/>
      <c r="CU25" s="691"/>
      <c r="CV25" s="691"/>
      <c r="CW25" s="691"/>
      <c r="CX25" s="691"/>
      <c r="CY25" s="692"/>
      <c r="CZ25" s="664">
        <v>14.9</v>
      </c>
      <c r="DA25" s="689"/>
      <c r="DB25" s="689"/>
      <c r="DC25" s="693"/>
      <c r="DD25" s="668">
        <v>4734167</v>
      </c>
      <c r="DE25" s="691"/>
      <c r="DF25" s="691"/>
      <c r="DG25" s="691"/>
      <c r="DH25" s="691"/>
      <c r="DI25" s="691"/>
      <c r="DJ25" s="691"/>
      <c r="DK25" s="692"/>
      <c r="DL25" s="668">
        <v>4711447</v>
      </c>
      <c r="DM25" s="691"/>
      <c r="DN25" s="691"/>
      <c r="DO25" s="691"/>
      <c r="DP25" s="691"/>
      <c r="DQ25" s="691"/>
      <c r="DR25" s="691"/>
      <c r="DS25" s="691"/>
      <c r="DT25" s="691"/>
      <c r="DU25" s="691"/>
      <c r="DV25" s="692"/>
      <c r="DW25" s="664">
        <v>24.1</v>
      </c>
      <c r="DX25" s="689"/>
      <c r="DY25" s="689"/>
      <c r="DZ25" s="689"/>
      <c r="EA25" s="689"/>
      <c r="EB25" s="689"/>
      <c r="EC25" s="690"/>
    </row>
    <row r="26" spans="2:133" ht="11.25" customHeight="1" x14ac:dyDescent="0.2">
      <c r="B26" s="656" t="s">
        <v>283</v>
      </c>
      <c r="C26" s="657"/>
      <c r="D26" s="657"/>
      <c r="E26" s="657"/>
      <c r="F26" s="657"/>
      <c r="G26" s="657"/>
      <c r="H26" s="657"/>
      <c r="I26" s="657"/>
      <c r="J26" s="657"/>
      <c r="K26" s="657"/>
      <c r="L26" s="657"/>
      <c r="M26" s="657"/>
      <c r="N26" s="657"/>
      <c r="O26" s="657"/>
      <c r="P26" s="657"/>
      <c r="Q26" s="658"/>
      <c r="R26" s="659">
        <v>6024</v>
      </c>
      <c r="S26" s="660"/>
      <c r="T26" s="660"/>
      <c r="U26" s="660"/>
      <c r="V26" s="660"/>
      <c r="W26" s="660"/>
      <c r="X26" s="660"/>
      <c r="Y26" s="661"/>
      <c r="Z26" s="662">
        <v>0</v>
      </c>
      <c r="AA26" s="662"/>
      <c r="AB26" s="662"/>
      <c r="AC26" s="662"/>
      <c r="AD26" s="663">
        <v>6024</v>
      </c>
      <c r="AE26" s="663"/>
      <c r="AF26" s="663"/>
      <c r="AG26" s="663"/>
      <c r="AH26" s="663"/>
      <c r="AI26" s="663"/>
      <c r="AJ26" s="663"/>
      <c r="AK26" s="663"/>
      <c r="AL26" s="664">
        <v>0</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3123081</v>
      </c>
      <c r="CS26" s="660"/>
      <c r="CT26" s="660"/>
      <c r="CU26" s="660"/>
      <c r="CV26" s="660"/>
      <c r="CW26" s="660"/>
      <c r="CX26" s="660"/>
      <c r="CY26" s="661"/>
      <c r="CZ26" s="664">
        <v>9.3000000000000007</v>
      </c>
      <c r="DA26" s="689"/>
      <c r="DB26" s="689"/>
      <c r="DC26" s="693"/>
      <c r="DD26" s="668">
        <v>2925925</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89"/>
      <c r="DY26" s="689"/>
      <c r="DZ26" s="689"/>
      <c r="EA26" s="689"/>
      <c r="EB26" s="689"/>
      <c r="EC26" s="690"/>
    </row>
    <row r="27" spans="2:133" ht="11.25" customHeight="1" x14ac:dyDescent="0.2">
      <c r="B27" s="656" t="s">
        <v>286</v>
      </c>
      <c r="C27" s="657"/>
      <c r="D27" s="657"/>
      <c r="E27" s="657"/>
      <c r="F27" s="657"/>
      <c r="G27" s="657"/>
      <c r="H27" s="657"/>
      <c r="I27" s="657"/>
      <c r="J27" s="657"/>
      <c r="K27" s="657"/>
      <c r="L27" s="657"/>
      <c r="M27" s="657"/>
      <c r="N27" s="657"/>
      <c r="O27" s="657"/>
      <c r="P27" s="657"/>
      <c r="Q27" s="658"/>
      <c r="R27" s="659">
        <v>230131</v>
      </c>
      <c r="S27" s="660"/>
      <c r="T27" s="660"/>
      <c r="U27" s="660"/>
      <c r="V27" s="660"/>
      <c r="W27" s="660"/>
      <c r="X27" s="660"/>
      <c r="Y27" s="661"/>
      <c r="Z27" s="662">
        <v>0.7</v>
      </c>
      <c r="AA27" s="662"/>
      <c r="AB27" s="662"/>
      <c r="AC27" s="662"/>
      <c r="AD27" s="663" t="s">
        <v>122</v>
      </c>
      <c r="AE27" s="663"/>
      <c r="AF27" s="663"/>
      <c r="AG27" s="663"/>
      <c r="AH27" s="663"/>
      <c r="AI27" s="663"/>
      <c r="AJ27" s="663"/>
      <c r="AK27" s="663"/>
      <c r="AL27" s="664" t="s">
        <v>122</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11170513</v>
      </c>
      <c r="BH27" s="660"/>
      <c r="BI27" s="660"/>
      <c r="BJ27" s="660"/>
      <c r="BK27" s="660"/>
      <c r="BL27" s="660"/>
      <c r="BM27" s="660"/>
      <c r="BN27" s="661"/>
      <c r="BO27" s="662">
        <v>100</v>
      </c>
      <c r="BP27" s="662"/>
      <c r="BQ27" s="662"/>
      <c r="BR27" s="662"/>
      <c r="BS27" s="663">
        <v>241640</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8548822</v>
      </c>
      <c r="CS27" s="691"/>
      <c r="CT27" s="691"/>
      <c r="CU27" s="691"/>
      <c r="CV27" s="691"/>
      <c r="CW27" s="691"/>
      <c r="CX27" s="691"/>
      <c r="CY27" s="692"/>
      <c r="CZ27" s="664">
        <v>25.4</v>
      </c>
      <c r="DA27" s="689"/>
      <c r="DB27" s="689"/>
      <c r="DC27" s="693"/>
      <c r="DD27" s="668">
        <v>2819361</v>
      </c>
      <c r="DE27" s="691"/>
      <c r="DF27" s="691"/>
      <c r="DG27" s="691"/>
      <c r="DH27" s="691"/>
      <c r="DI27" s="691"/>
      <c r="DJ27" s="691"/>
      <c r="DK27" s="692"/>
      <c r="DL27" s="668">
        <v>2017602</v>
      </c>
      <c r="DM27" s="691"/>
      <c r="DN27" s="691"/>
      <c r="DO27" s="691"/>
      <c r="DP27" s="691"/>
      <c r="DQ27" s="691"/>
      <c r="DR27" s="691"/>
      <c r="DS27" s="691"/>
      <c r="DT27" s="691"/>
      <c r="DU27" s="691"/>
      <c r="DV27" s="692"/>
      <c r="DW27" s="664">
        <v>10.3</v>
      </c>
      <c r="DX27" s="689"/>
      <c r="DY27" s="689"/>
      <c r="DZ27" s="689"/>
      <c r="EA27" s="689"/>
      <c r="EB27" s="689"/>
      <c r="EC27" s="690"/>
    </row>
    <row r="28" spans="2:133" ht="11.25" customHeight="1" x14ac:dyDescent="0.2">
      <c r="B28" s="656" t="s">
        <v>289</v>
      </c>
      <c r="C28" s="657"/>
      <c r="D28" s="657"/>
      <c r="E28" s="657"/>
      <c r="F28" s="657"/>
      <c r="G28" s="657"/>
      <c r="H28" s="657"/>
      <c r="I28" s="657"/>
      <c r="J28" s="657"/>
      <c r="K28" s="657"/>
      <c r="L28" s="657"/>
      <c r="M28" s="657"/>
      <c r="N28" s="657"/>
      <c r="O28" s="657"/>
      <c r="P28" s="657"/>
      <c r="Q28" s="658"/>
      <c r="R28" s="659">
        <v>346049</v>
      </c>
      <c r="S28" s="660"/>
      <c r="T28" s="660"/>
      <c r="U28" s="660"/>
      <c r="V28" s="660"/>
      <c r="W28" s="660"/>
      <c r="X28" s="660"/>
      <c r="Y28" s="661"/>
      <c r="Z28" s="662">
        <v>1</v>
      </c>
      <c r="AA28" s="662"/>
      <c r="AB28" s="662"/>
      <c r="AC28" s="662"/>
      <c r="AD28" s="663">
        <v>19393</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3440220</v>
      </c>
      <c r="CS28" s="660"/>
      <c r="CT28" s="660"/>
      <c r="CU28" s="660"/>
      <c r="CV28" s="660"/>
      <c r="CW28" s="660"/>
      <c r="CX28" s="660"/>
      <c r="CY28" s="661"/>
      <c r="CZ28" s="664">
        <v>10.199999999999999</v>
      </c>
      <c r="DA28" s="689"/>
      <c r="DB28" s="689"/>
      <c r="DC28" s="693"/>
      <c r="DD28" s="668">
        <v>3431701</v>
      </c>
      <c r="DE28" s="660"/>
      <c r="DF28" s="660"/>
      <c r="DG28" s="660"/>
      <c r="DH28" s="660"/>
      <c r="DI28" s="660"/>
      <c r="DJ28" s="660"/>
      <c r="DK28" s="661"/>
      <c r="DL28" s="668">
        <v>3431701</v>
      </c>
      <c r="DM28" s="660"/>
      <c r="DN28" s="660"/>
      <c r="DO28" s="660"/>
      <c r="DP28" s="660"/>
      <c r="DQ28" s="660"/>
      <c r="DR28" s="660"/>
      <c r="DS28" s="660"/>
      <c r="DT28" s="660"/>
      <c r="DU28" s="660"/>
      <c r="DV28" s="661"/>
      <c r="DW28" s="664">
        <v>17.5</v>
      </c>
      <c r="DX28" s="689"/>
      <c r="DY28" s="689"/>
      <c r="DZ28" s="689"/>
      <c r="EA28" s="689"/>
      <c r="EB28" s="689"/>
      <c r="EC28" s="690"/>
    </row>
    <row r="29" spans="2:133" ht="11.25" customHeight="1" x14ac:dyDescent="0.2">
      <c r="B29" s="656" t="s">
        <v>291</v>
      </c>
      <c r="C29" s="657"/>
      <c r="D29" s="657"/>
      <c r="E29" s="657"/>
      <c r="F29" s="657"/>
      <c r="G29" s="657"/>
      <c r="H29" s="657"/>
      <c r="I29" s="657"/>
      <c r="J29" s="657"/>
      <c r="K29" s="657"/>
      <c r="L29" s="657"/>
      <c r="M29" s="657"/>
      <c r="N29" s="657"/>
      <c r="O29" s="657"/>
      <c r="P29" s="657"/>
      <c r="Q29" s="658"/>
      <c r="R29" s="659">
        <v>44970</v>
      </c>
      <c r="S29" s="660"/>
      <c r="T29" s="660"/>
      <c r="U29" s="660"/>
      <c r="V29" s="660"/>
      <c r="W29" s="660"/>
      <c r="X29" s="660"/>
      <c r="Y29" s="661"/>
      <c r="Z29" s="662">
        <v>0.1</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3440220</v>
      </c>
      <c r="CS29" s="691"/>
      <c r="CT29" s="691"/>
      <c r="CU29" s="691"/>
      <c r="CV29" s="691"/>
      <c r="CW29" s="691"/>
      <c r="CX29" s="691"/>
      <c r="CY29" s="692"/>
      <c r="CZ29" s="664">
        <v>10.199999999999999</v>
      </c>
      <c r="DA29" s="689"/>
      <c r="DB29" s="689"/>
      <c r="DC29" s="693"/>
      <c r="DD29" s="668">
        <v>3431701</v>
      </c>
      <c r="DE29" s="691"/>
      <c r="DF29" s="691"/>
      <c r="DG29" s="691"/>
      <c r="DH29" s="691"/>
      <c r="DI29" s="691"/>
      <c r="DJ29" s="691"/>
      <c r="DK29" s="692"/>
      <c r="DL29" s="668">
        <v>3431701</v>
      </c>
      <c r="DM29" s="691"/>
      <c r="DN29" s="691"/>
      <c r="DO29" s="691"/>
      <c r="DP29" s="691"/>
      <c r="DQ29" s="691"/>
      <c r="DR29" s="691"/>
      <c r="DS29" s="691"/>
      <c r="DT29" s="691"/>
      <c r="DU29" s="691"/>
      <c r="DV29" s="692"/>
      <c r="DW29" s="664">
        <v>17.5</v>
      </c>
      <c r="DX29" s="689"/>
      <c r="DY29" s="689"/>
      <c r="DZ29" s="689"/>
      <c r="EA29" s="689"/>
      <c r="EB29" s="689"/>
      <c r="EC29" s="690"/>
    </row>
    <row r="30" spans="2:133" ht="11.25" customHeight="1" x14ac:dyDescent="0.2">
      <c r="B30" s="656" t="s">
        <v>293</v>
      </c>
      <c r="C30" s="657"/>
      <c r="D30" s="657"/>
      <c r="E30" s="657"/>
      <c r="F30" s="657"/>
      <c r="G30" s="657"/>
      <c r="H30" s="657"/>
      <c r="I30" s="657"/>
      <c r="J30" s="657"/>
      <c r="K30" s="657"/>
      <c r="L30" s="657"/>
      <c r="M30" s="657"/>
      <c r="N30" s="657"/>
      <c r="O30" s="657"/>
      <c r="P30" s="657"/>
      <c r="Q30" s="658"/>
      <c r="R30" s="659">
        <v>6111512</v>
      </c>
      <c r="S30" s="660"/>
      <c r="T30" s="660"/>
      <c r="U30" s="660"/>
      <c r="V30" s="660"/>
      <c r="W30" s="660"/>
      <c r="X30" s="660"/>
      <c r="Y30" s="661"/>
      <c r="Z30" s="662">
        <v>17.3</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3385757</v>
      </c>
      <c r="CS30" s="660"/>
      <c r="CT30" s="660"/>
      <c r="CU30" s="660"/>
      <c r="CV30" s="660"/>
      <c r="CW30" s="660"/>
      <c r="CX30" s="660"/>
      <c r="CY30" s="661"/>
      <c r="CZ30" s="664">
        <v>10</v>
      </c>
      <c r="DA30" s="689"/>
      <c r="DB30" s="689"/>
      <c r="DC30" s="693"/>
      <c r="DD30" s="668">
        <v>3377358</v>
      </c>
      <c r="DE30" s="660"/>
      <c r="DF30" s="660"/>
      <c r="DG30" s="660"/>
      <c r="DH30" s="660"/>
      <c r="DI30" s="660"/>
      <c r="DJ30" s="660"/>
      <c r="DK30" s="661"/>
      <c r="DL30" s="668">
        <v>3377358</v>
      </c>
      <c r="DM30" s="660"/>
      <c r="DN30" s="660"/>
      <c r="DO30" s="660"/>
      <c r="DP30" s="660"/>
      <c r="DQ30" s="660"/>
      <c r="DR30" s="660"/>
      <c r="DS30" s="660"/>
      <c r="DT30" s="660"/>
      <c r="DU30" s="660"/>
      <c r="DV30" s="661"/>
      <c r="DW30" s="664">
        <v>17.3</v>
      </c>
      <c r="DX30" s="689"/>
      <c r="DY30" s="689"/>
      <c r="DZ30" s="689"/>
      <c r="EA30" s="689"/>
      <c r="EB30" s="689"/>
      <c r="EC30" s="690"/>
    </row>
    <row r="31" spans="2:133" ht="11.25" customHeight="1" x14ac:dyDescent="0.2">
      <c r="B31" s="672" t="s">
        <v>297</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99.6</v>
      </c>
      <c r="BH31" s="703"/>
      <c r="BI31" s="703"/>
      <c r="BJ31" s="703"/>
      <c r="BK31" s="703"/>
      <c r="BL31" s="703"/>
      <c r="BM31" s="654">
        <v>98.2</v>
      </c>
      <c r="BN31" s="703"/>
      <c r="BO31" s="703"/>
      <c r="BP31" s="703"/>
      <c r="BQ31" s="704"/>
      <c r="BR31" s="715">
        <v>99.7</v>
      </c>
      <c r="BS31" s="703"/>
      <c r="BT31" s="703"/>
      <c r="BU31" s="703"/>
      <c r="BV31" s="703"/>
      <c r="BW31" s="703"/>
      <c r="BX31" s="654">
        <v>98.1</v>
      </c>
      <c r="BY31" s="703"/>
      <c r="BZ31" s="703"/>
      <c r="CA31" s="703"/>
      <c r="CB31" s="704"/>
      <c r="CD31" s="697"/>
      <c r="CE31" s="698"/>
      <c r="CF31" s="656" t="s">
        <v>300</v>
      </c>
      <c r="CG31" s="657"/>
      <c r="CH31" s="657"/>
      <c r="CI31" s="657"/>
      <c r="CJ31" s="657"/>
      <c r="CK31" s="657"/>
      <c r="CL31" s="657"/>
      <c r="CM31" s="657"/>
      <c r="CN31" s="657"/>
      <c r="CO31" s="657"/>
      <c r="CP31" s="657"/>
      <c r="CQ31" s="658"/>
      <c r="CR31" s="659">
        <v>54463</v>
      </c>
      <c r="CS31" s="691"/>
      <c r="CT31" s="691"/>
      <c r="CU31" s="691"/>
      <c r="CV31" s="691"/>
      <c r="CW31" s="691"/>
      <c r="CX31" s="691"/>
      <c r="CY31" s="692"/>
      <c r="CZ31" s="664">
        <v>0.2</v>
      </c>
      <c r="DA31" s="689"/>
      <c r="DB31" s="689"/>
      <c r="DC31" s="693"/>
      <c r="DD31" s="668">
        <v>54343</v>
      </c>
      <c r="DE31" s="691"/>
      <c r="DF31" s="691"/>
      <c r="DG31" s="691"/>
      <c r="DH31" s="691"/>
      <c r="DI31" s="691"/>
      <c r="DJ31" s="691"/>
      <c r="DK31" s="692"/>
      <c r="DL31" s="668">
        <v>54343</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2">
      <c r="B32" s="656" t="s">
        <v>301</v>
      </c>
      <c r="C32" s="657"/>
      <c r="D32" s="657"/>
      <c r="E32" s="657"/>
      <c r="F32" s="657"/>
      <c r="G32" s="657"/>
      <c r="H32" s="657"/>
      <c r="I32" s="657"/>
      <c r="J32" s="657"/>
      <c r="K32" s="657"/>
      <c r="L32" s="657"/>
      <c r="M32" s="657"/>
      <c r="N32" s="657"/>
      <c r="O32" s="657"/>
      <c r="P32" s="657"/>
      <c r="Q32" s="658"/>
      <c r="R32" s="659">
        <v>2746718</v>
      </c>
      <c r="S32" s="660"/>
      <c r="T32" s="660"/>
      <c r="U32" s="660"/>
      <c r="V32" s="660"/>
      <c r="W32" s="660"/>
      <c r="X32" s="660"/>
      <c r="Y32" s="661"/>
      <c r="Z32" s="662">
        <v>7.8</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302</v>
      </c>
      <c r="AX32" s="656" t="s">
        <v>303</v>
      </c>
      <c r="AY32" s="657"/>
      <c r="AZ32" s="657"/>
      <c r="BA32" s="657"/>
      <c r="BB32" s="657"/>
      <c r="BC32" s="657"/>
      <c r="BD32" s="657"/>
      <c r="BE32" s="657"/>
      <c r="BF32" s="658"/>
      <c r="BG32" s="716">
        <v>99.6</v>
      </c>
      <c r="BH32" s="691"/>
      <c r="BI32" s="691"/>
      <c r="BJ32" s="691"/>
      <c r="BK32" s="691"/>
      <c r="BL32" s="691"/>
      <c r="BM32" s="665">
        <v>98.9</v>
      </c>
      <c r="BN32" s="691"/>
      <c r="BO32" s="691"/>
      <c r="BP32" s="691"/>
      <c r="BQ32" s="714"/>
      <c r="BR32" s="716">
        <v>99.7</v>
      </c>
      <c r="BS32" s="691"/>
      <c r="BT32" s="691"/>
      <c r="BU32" s="691"/>
      <c r="BV32" s="691"/>
      <c r="BW32" s="691"/>
      <c r="BX32" s="665">
        <v>98.9</v>
      </c>
      <c r="BY32" s="691"/>
      <c r="BZ32" s="691"/>
      <c r="CA32" s="691"/>
      <c r="CB32" s="714"/>
      <c r="CD32" s="699"/>
      <c r="CE32" s="700"/>
      <c r="CF32" s="656" t="s">
        <v>304</v>
      </c>
      <c r="CG32" s="657"/>
      <c r="CH32" s="657"/>
      <c r="CI32" s="657"/>
      <c r="CJ32" s="657"/>
      <c r="CK32" s="657"/>
      <c r="CL32" s="657"/>
      <c r="CM32" s="657"/>
      <c r="CN32" s="657"/>
      <c r="CO32" s="657"/>
      <c r="CP32" s="657"/>
      <c r="CQ32" s="658"/>
      <c r="CR32" s="659" t="s">
        <v>122</v>
      </c>
      <c r="CS32" s="660"/>
      <c r="CT32" s="660"/>
      <c r="CU32" s="660"/>
      <c r="CV32" s="660"/>
      <c r="CW32" s="660"/>
      <c r="CX32" s="660"/>
      <c r="CY32" s="661"/>
      <c r="CZ32" s="664" t="s">
        <v>122</v>
      </c>
      <c r="DA32" s="689"/>
      <c r="DB32" s="689"/>
      <c r="DC32" s="693"/>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89"/>
      <c r="DY32" s="689"/>
      <c r="DZ32" s="689"/>
      <c r="EA32" s="689"/>
      <c r="EB32" s="689"/>
      <c r="EC32" s="690"/>
    </row>
    <row r="33" spans="2:133" ht="11.25" customHeight="1" x14ac:dyDescent="0.2">
      <c r="B33" s="656" t="s">
        <v>305</v>
      </c>
      <c r="C33" s="657"/>
      <c r="D33" s="657"/>
      <c r="E33" s="657"/>
      <c r="F33" s="657"/>
      <c r="G33" s="657"/>
      <c r="H33" s="657"/>
      <c r="I33" s="657"/>
      <c r="J33" s="657"/>
      <c r="K33" s="657"/>
      <c r="L33" s="657"/>
      <c r="M33" s="657"/>
      <c r="N33" s="657"/>
      <c r="O33" s="657"/>
      <c r="P33" s="657"/>
      <c r="Q33" s="658"/>
      <c r="R33" s="659">
        <v>83673</v>
      </c>
      <c r="S33" s="660"/>
      <c r="T33" s="660"/>
      <c r="U33" s="660"/>
      <c r="V33" s="660"/>
      <c r="W33" s="660"/>
      <c r="X33" s="660"/>
      <c r="Y33" s="661"/>
      <c r="Z33" s="662">
        <v>0.2</v>
      </c>
      <c r="AA33" s="662"/>
      <c r="AB33" s="662"/>
      <c r="AC33" s="662"/>
      <c r="AD33" s="663">
        <v>15285</v>
      </c>
      <c r="AE33" s="663"/>
      <c r="AF33" s="663"/>
      <c r="AG33" s="663"/>
      <c r="AH33" s="663"/>
      <c r="AI33" s="663"/>
      <c r="AJ33" s="663"/>
      <c r="AK33" s="663"/>
      <c r="AL33" s="664">
        <v>0.1</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99.6</v>
      </c>
      <c r="BH33" s="718"/>
      <c r="BI33" s="718"/>
      <c r="BJ33" s="718"/>
      <c r="BK33" s="718"/>
      <c r="BL33" s="718"/>
      <c r="BM33" s="719">
        <v>97.6</v>
      </c>
      <c r="BN33" s="718"/>
      <c r="BO33" s="718"/>
      <c r="BP33" s="718"/>
      <c r="BQ33" s="720"/>
      <c r="BR33" s="717">
        <v>99.6</v>
      </c>
      <c r="BS33" s="718"/>
      <c r="BT33" s="718"/>
      <c r="BU33" s="718"/>
      <c r="BV33" s="718"/>
      <c r="BW33" s="718"/>
      <c r="BX33" s="719">
        <v>97.3</v>
      </c>
      <c r="BY33" s="718"/>
      <c r="BZ33" s="718"/>
      <c r="CA33" s="718"/>
      <c r="CB33" s="720"/>
      <c r="CD33" s="656" t="s">
        <v>307</v>
      </c>
      <c r="CE33" s="657"/>
      <c r="CF33" s="657"/>
      <c r="CG33" s="657"/>
      <c r="CH33" s="657"/>
      <c r="CI33" s="657"/>
      <c r="CJ33" s="657"/>
      <c r="CK33" s="657"/>
      <c r="CL33" s="657"/>
      <c r="CM33" s="657"/>
      <c r="CN33" s="657"/>
      <c r="CO33" s="657"/>
      <c r="CP33" s="657"/>
      <c r="CQ33" s="658"/>
      <c r="CR33" s="659">
        <v>15147798</v>
      </c>
      <c r="CS33" s="691"/>
      <c r="CT33" s="691"/>
      <c r="CU33" s="691"/>
      <c r="CV33" s="691"/>
      <c r="CW33" s="691"/>
      <c r="CX33" s="691"/>
      <c r="CY33" s="692"/>
      <c r="CZ33" s="664">
        <v>45</v>
      </c>
      <c r="DA33" s="689"/>
      <c r="DB33" s="689"/>
      <c r="DC33" s="693"/>
      <c r="DD33" s="668">
        <v>12236645</v>
      </c>
      <c r="DE33" s="691"/>
      <c r="DF33" s="691"/>
      <c r="DG33" s="691"/>
      <c r="DH33" s="691"/>
      <c r="DI33" s="691"/>
      <c r="DJ33" s="691"/>
      <c r="DK33" s="692"/>
      <c r="DL33" s="668">
        <v>8968564</v>
      </c>
      <c r="DM33" s="691"/>
      <c r="DN33" s="691"/>
      <c r="DO33" s="691"/>
      <c r="DP33" s="691"/>
      <c r="DQ33" s="691"/>
      <c r="DR33" s="691"/>
      <c r="DS33" s="691"/>
      <c r="DT33" s="691"/>
      <c r="DU33" s="691"/>
      <c r="DV33" s="692"/>
      <c r="DW33" s="664">
        <v>45.8</v>
      </c>
      <c r="DX33" s="689"/>
      <c r="DY33" s="689"/>
      <c r="DZ33" s="689"/>
      <c r="EA33" s="689"/>
      <c r="EB33" s="689"/>
      <c r="EC33" s="690"/>
    </row>
    <row r="34" spans="2:133" ht="11.25" customHeight="1" x14ac:dyDescent="0.2">
      <c r="B34" s="656" t="s">
        <v>308</v>
      </c>
      <c r="C34" s="657"/>
      <c r="D34" s="657"/>
      <c r="E34" s="657"/>
      <c r="F34" s="657"/>
      <c r="G34" s="657"/>
      <c r="H34" s="657"/>
      <c r="I34" s="657"/>
      <c r="J34" s="657"/>
      <c r="K34" s="657"/>
      <c r="L34" s="657"/>
      <c r="M34" s="657"/>
      <c r="N34" s="657"/>
      <c r="O34" s="657"/>
      <c r="P34" s="657"/>
      <c r="Q34" s="658"/>
      <c r="R34" s="659">
        <v>191075</v>
      </c>
      <c r="S34" s="660"/>
      <c r="T34" s="660"/>
      <c r="U34" s="660"/>
      <c r="V34" s="660"/>
      <c r="W34" s="660"/>
      <c r="X34" s="660"/>
      <c r="Y34" s="661"/>
      <c r="Z34" s="662">
        <v>0.5</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4655914</v>
      </c>
      <c r="CS34" s="660"/>
      <c r="CT34" s="660"/>
      <c r="CU34" s="660"/>
      <c r="CV34" s="660"/>
      <c r="CW34" s="660"/>
      <c r="CX34" s="660"/>
      <c r="CY34" s="661"/>
      <c r="CZ34" s="664">
        <v>13.8</v>
      </c>
      <c r="DA34" s="689"/>
      <c r="DB34" s="689"/>
      <c r="DC34" s="693"/>
      <c r="DD34" s="668">
        <v>3497169</v>
      </c>
      <c r="DE34" s="660"/>
      <c r="DF34" s="660"/>
      <c r="DG34" s="660"/>
      <c r="DH34" s="660"/>
      <c r="DI34" s="660"/>
      <c r="DJ34" s="660"/>
      <c r="DK34" s="661"/>
      <c r="DL34" s="668">
        <v>3113282</v>
      </c>
      <c r="DM34" s="660"/>
      <c r="DN34" s="660"/>
      <c r="DO34" s="660"/>
      <c r="DP34" s="660"/>
      <c r="DQ34" s="660"/>
      <c r="DR34" s="660"/>
      <c r="DS34" s="660"/>
      <c r="DT34" s="660"/>
      <c r="DU34" s="660"/>
      <c r="DV34" s="661"/>
      <c r="DW34" s="664">
        <v>15.9</v>
      </c>
      <c r="DX34" s="689"/>
      <c r="DY34" s="689"/>
      <c r="DZ34" s="689"/>
      <c r="EA34" s="689"/>
      <c r="EB34" s="689"/>
      <c r="EC34" s="690"/>
    </row>
    <row r="35" spans="2:133" ht="11.25" customHeight="1" x14ac:dyDescent="0.2">
      <c r="B35" s="656" t="s">
        <v>310</v>
      </c>
      <c r="C35" s="657"/>
      <c r="D35" s="657"/>
      <c r="E35" s="657"/>
      <c r="F35" s="657"/>
      <c r="G35" s="657"/>
      <c r="H35" s="657"/>
      <c r="I35" s="657"/>
      <c r="J35" s="657"/>
      <c r="K35" s="657"/>
      <c r="L35" s="657"/>
      <c r="M35" s="657"/>
      <c r="N35" s="657"/>
      <c r="O35" s="657"/>
      <c r="P35" s="657"/>
      <c r="Q35" s="658"/>
      <c r="R35" s="659">
        <v>197524</v>
      </c>
      <c r="S35" s="660"/>
      <c r="T35" s="660"/>
      <c r="U35" s="660"/>
      <c r="V35" s="660"/>
      <c r="W35" s="660"/>
      <c r="X35" s="660"/>
      <c r="Y35" s="661"/>
      <c r="Z35" s="662">
        <v>0.6</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238239</v>
      </c>
      <c r="CS35" s="691"/>
      <c r="CT35" s="691"/>
      <c r="CU35" s="691"/>
      <c r="CV35" s="691"/>
      <c r="CW35" s="691"/>
      <c r="CX35" s="691"/>
      <c r="CY35" s="692"/>
      <c r="CZ35" s="664">
        <v>0.7</v>
      </c>
      <c r="DA35" s="689"/>
      <c r="DB35" s="689"/>
      <c r="DC35" s="693"/>
      <c r="DD35" s="668">
        <v>216706</v>
      </c>
      <c r="DE35" s="691"/>
      <c r="DF35" s="691"/>
      <c r="DG35" s="691"/>
      <c r="DH35" s="691"/>
      <c r="DI35" s="691"/>
      <c r="DJ35" s="691"/>
      <c r="DK35" s="692"/>
      <c r="DL35" s="668">
        <v>216706</v>
      </c>
      <c r="DM35" s="691"/>
      <c r="DN35" s="691"/>
      <c r="DO35" s="691"/>
      <c r="DP35" s="691"/>
      <c r="DQ35" s="691"/>
      <c r="DR35" s="691"/>
      <c r="DS35" s="691"/>
      <c r="DT35" s="691"/>
      <c r="DU35" s="691"/>
      <c r="DV35" s="692"/>
      <c r="DW35" s="664">
        <v>1.1000000000000001</v>
      </c>
      <c r="DX35" s="689"/>
      <c r="DY35" s="689"/>
      <c r="DZ35" s="689"/>
      <c r="EA35" s="689"/>
      <c r="EB35" s="689"/>
      <c r="EC35" s="690"/>
    </row>
    <row r="36" spans="2:133" ht="11.25" customHeight="1" x14ac:dyDescent="0.2">
      <c r="B36" s="656" t="s">
        <v>314</v>
      </c>
      <c r="C36" s="657"/>
      <c r="D36" s="657"/>
      <c r="E36" s="657"/>
      <c r="F36" s="657"/>
      <c r="G36" s="657"/>
      <c r="H36" s="657"/>
      <c r="I36" s="657"/>
      <c r="J36" s="657"/>
      <c r="K36" s="657"/>
      <c r="L36" s="657"/>
      <c r="M36" s="657"/>
      <c r="N36" s="657"/>
      <c r="O36" s="657"/>
      <c r="P36" s="657"/>
      <c r="Q36" s="658"/>
      <c r="R36" s="659">
        <v>3151831</v>
      </c>
      <c r="S36" s="660"/>
      <c r="T36" s="660"/>
      <c r="U36" s="660"/>
      <c r="V36" s="660"/>
      <c r="W36" s="660"/>
      <c r="X36" s="660"/>
      <c r="Y36" s="661"/>
      <c r="Z36" s="662">
        <v>8.9</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3491361</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281404</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5390632</v>
      </c>
      <c r="CS36" s="660"/>
      <c r="CT36" s="660"/>
      <c r="CU36" s="660"/>
      <c r="CV36" s="660"/>
      <c r="CW36" s="660"/>
      <c r="CX36" s="660"/>
      <c r="CY36" s="661"/>
      <c r="CZ36" s="664">
        <v>16</v>
      </c>
      <c r="DA36" s="689"/>
      <c r="DB36" s="689"/>
      <c r="DC36" s="693"/>
      <c r="DD36" s="668">
        <v>4685951</v>
      </c>
      <c r="DE36" s="660"/>
      <c r="DF36" s="660"/>
      <c r="DG36" s="660"/>
      <c r="DH36" s="660"/>
      <c r="DI36" s="660"/>
      <c r="DJ36" s="660"/>
      <c r="DK36" s="661"/>
      <c r="DL36" s="668">
        <v>3491955</v>
      </c>
      <c r="DM36" s="660"/>
      <c r="DN36" s="660"/>
      <c r="DO36" s="660"/>
      <c r="DP36" s="660"/>
      <c r="DQ36" s="660"/>
      <c r="DR36" s="660"/>
      <c r="DS36" s="660"/>
      <c r="DT36" s="660"/>
      <c r="DU36" s="660"/>
      <c r="DV36" s="661"/>
      <c r="DW36" s="664">
        <v>17.8</v>
      </c>
      <c r="DX36" s="689"/>
      <c r="DY36" s="689"/>
      <c r="DZ36" s="689"/>
      <c r="EA36" s="689"/>
      <c r="EB36" s="689"/>
      <c r="EC36" s="690"/>
    </row>
    <row r="37" spans="2:133" ht="11.25" customHeight="1" x14ac:dyDescent="0.2">
      <c r="B37" s="656" t="s">
        <v>318</v>
      </c>
      <c r="C37" s="657"/>
      <c r="D37" s="657"/>
      <c r="E37" s="657"/>
      <c r="F37" s="657"/>
      <c r="G37" s="657"/>
      <c r="H37" s="657"/>
      <c r="I37" s="657"/>
      <c r="J37" s="657"/>
      <c r="K37" s="657"/>
      <c r="L37" s="657"/>
      <c r="M37" s="657"/>
      <c r="N37" s="657"/>
      <c r="O37" s="657"/>
      <c r="P37" s="657"/>
      <c r="Q37" s="658"/>
      <c r="R37" s="659">
        <v>1073140</v>
      </c>
      <c r="S37" s="660"/>
      <c r="T37" s="660"/>
      <c r="U37" s="660"/>
      <c r="V37" s="660"/>
      <c r="W37" s="660"/>
      <c r="X37" s="660"/>
      <c r="Y37" s="661"/>
      <c r="Z37" s="662">
        <v>3</v>
      </c>
      <c r="AA37" s="662"/>
      <c r="AB37" s="662"/>
      <c r="AC37" s="662"/>
      <c r="AD37" s="663">
        <v>56</v>
      </c>
      <c r="AE37" s="663"/>
      <c r="AF37" s="663"/>
      <c r="AG37" s="663"/>
      <c r="AH37" s="663"/>
      <c r="AI37" s="663"/>
      <c r="AJ37" s="663"/>
      <c r="AK37" s="663"/>
      <c r="AL37" s="664">
        <v>0</v>
      </c>
      <c r="AM37" s="665"/>
      <c r="AN37" s="665"/>
      <c r="AO37" s="666"/>
      <c r="AQ37" s="722" t="s">
        <v>319</v>
      </c>
      <c r="AR37" s="723"/>
      <c r="AS37" s="723"/>
      <c r="AT37" s="723"/>
      <c r="AU37" s="723"/>
      <c r="AV37" s="723"/>
      <c r="AW37" s="723"/>
      <c r="AX37" s="723"/>
      <c r="AY37" s="724"/>
      <c r="AZ37" s="659">
        <v>780000</v>
      </c>
      <c r="BA37" s="660"/>
      <c r="BB37" s="660"/>
      <c r="BC37" s="660"/>
      <c r="BD37" s="691"/>
      <c r="BE37" s="691"/>
      <c r="BF37" s="714"/>
      <c r="BG37" s="656" t="s">
        <v>320</v>
      </c>
      <c r="BH37" s="657"/>
      <c r="BI37" s="657"/>
      <c r="BJ37" s="657"/>
      <c r="BK37" s="657"/>
      <c r="BL37" s="657"/>
      <c r="BM37" s="657"/>
      <c r="BN37" s="657"/>
      <c r="BO37" s="657"/>
      <c r="BP37" s="657"/>
      <c r="BQ37" s="657"/>
      <c r="BR37" s="657"/>
      <c r="BS37" s="657"/>
      <c r="BT37" s="657"/>
      <c r="BU37" s="658"/>
      <c r="BV37" s="659">
        <v>258586</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1941075</v>
      </c>
      <c r="CS37" s="691"/>
      <c r="CT37" s="691"/>
      <c r="CU37" s="691"/>
      <c r="CV37" s="691"/>
      <c r="CW37" s="691"/>
      <c r="CX37" s="691"/>
      <c r="CY37" s="692"/>
      <c r="CZ37" s="664">
        <v>5.8</v>
      </c>
      <c r="DA37" s="689"/>
      <c r="DB37" s="689"/>
      <c r="DC37" s="693"/>
      <c r="DD37" s="668">
        <v>1929702</v>
      </c>
      <c r="DE37" s="691"/>
      <c r="DF37" s="691"/>
      <c r="DG37" s="691"/>
      <c r="DH37" s="691"/>
      <c r="DI37" s="691"/>
      <c r="DJ37" s="691"/>
      <c r="DK37" s="692"/>
      <c r="DL37" s="668">
        <v>1869154</v>
      </c>
      <c r="DM37" s="691"/>
      <c r="DN37" s="691"/>
      <c r="DO37" s="691"/>
      <c r="DP37" s="691"/>
      <c r="DQ37" s="691"/>
      <c r="DR37" s="691"/>
      <c r="DS37" s="691"/>
      <c r="DT37" s="691"/>
      <c r="DU37" s="691"/>
      <c r="DV37" s="692"/>
      <c r="DW37" s="664">
        <v>9.6</v>
      </c>
      <c r="DX37" s="689"/>
      <c r="DY37" s="689"/>
      <c r="DZ37" s="689"/>
      <c r="EA37" s="689"/>
      <c r="EB37" s="689"/>
      <c r="EC37" s="690"/>
    </row>
    <row r="38" spans="2:133" ht="11.25" customHeight="1" x14ac:dyDescent="0.2">
      <c r="B38" s="656" t="s">
        <v>322</v>
      </c>
      <c r="C38" s="657"/>
      <c r="D38" s="657"/>
      <c r="E38" s="657"/>
      <c r="F38" s="657"/>
      <c r="G38" s="657"/>
      <c r="H38" s="657"/>
      <c r="I38" s="657"/>
      <c r="J38" s="657"/>
      <c r="K38" s="657"/>
      <c r="L38" s="657"/>
      <c r="M38" s="657"/>
      <c r="N38" s="657"/>
      <c r="O38" s="657"/>
      <c r="P38" s="657"/>
      <c r="Q38" s="658"/>
      <c r="R38" s="659">
        <v>671800</v>
      </c>
      <c r="S38" s="660"/>
      <c r="T38" s="660"/>
      <c r="U38" s="660"/>
      <c r="V38" s="660"/>
      <c r="W38" s="660"/>
      <c r="X38" s="660"/>
      <c r="Y38" s="661"/>
      <c r="Z38" s="662">
        <v>1.9</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v>83271</v>
      </c>
      <c r="BA38" s="660"/>
      <c r="BB38" s="660"/>
      <c r="BC38" s="660"/>
      <c r="BD38" s="691"/>
      <c r="BE38" s="691"/>
      <c r="BF38" s="714"/>
      <c r="BG38" s="656" t="s">
        <v>324</v>
      </c>
      <c r="BH38" s="657"/>
      <c r="BI38" s="657"/>
      <c r="BJ38" s="657"/>
      <c r="BK38" s="657"/>
      <c r="BL38" s="657"/>
      <c r="BM38" s="657"/>
      <c r="BN38" s="657"/>
      <c r="BO38" s="657"/>
      <c r="BP38" s="657"/>
      <c r="BQ38" s="657"/>
      <c r="BR38" s="657"/>
      <c r="BS38" s="657"/>
      <c r="BT38" s="657"/>
      <c r="BU38" s="658"/>
      <c r="BV38" s="659">
        <v>9957</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2628090</v>
      </c>
      <c r="CS38" s="660"/>
      <c r="CT38" s="660"/>
      <c r="CU38" s="660"/>
      <c r="CV38" s="660"/>
      <c r="CW38" s="660"/>
      <c r="CX38" s="660"/>
      <c r="CY38" s="661"/>
      <c r="CZ38" s="664">
        <v>7.8</v>
      </c>
      <c r="DA38" s="689"/>
      <c r="DB38" s="689"/>
      <c r="DC38" s="693"/>
      <c r="DD38" s="668">
        <v>2186266</v>
      </c>
      <c r="DE38" s="660"/>
      <c r="DF38" s="660"/>
      <c r="DG38" s="660"/>
      <c r="DH38" s="660"/>
      <c r="DI38" s="660"/>
      <c r="DJ38" s="660"/>
      <c r="DK38" s="661"/>
      <c r="DL38" s="668">
        <v>2146621</v>
      </c>
      <c r="DM38" s="660"/>
      <c r="DN38" s="660"/>
      <c r="DO38" s="660"/>
      <c r="DP38" s="660"/>
      <c r="DQ38" s="660"/>
      <c r="DR38" s="660"/>
      <c r="DS38" s="660"/>
      <c r="DT38" s="660"/>
      <c r="DU38" s="660"/>
      <c r="DV38" s="661"/>
      <c r="DW38" s="664">
        <v>11</v>
      </c>
      <c r="DX38" s="689"/>
      <c r="DY38" s="689"/>
      <c r="DZ38" s="689"/>
      <c r="EA38" s="689"/>
      <c r="EB38" s="689"/>
      <c r="EC38" s="690"/>
    </row>
    <row r="39" spans="2:133" ht="11.25" customHeight="1" x14ac:dyDescent="0.2">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t="s">
        <v>122</v>
      </c>
      <c r="BA39" s="660"/>
      <c r="BB39" s="660"/>
      <c r="BC39" s="660"/>
      <c r="BD39" s="691"/>
      <c r="BE39" s="691"/>
      <c r="BF39" s="714"/>
      <c r="BG39" s="656" t="s">
        <v>328</v>
      </c>
      <c r="BH39" s="657"/>
      <c r="BI39" s="657"/>
      <c r="BJ39" s="657"/>
      <c r="BK39" s="657"/>
      <c r="BL39" s="657"/>
      <c r="BM39" s="657"/>
      <c r="BN39" s="657"/>
      <c r="BO39" s="657"/>
      <c r="BP39" s="657"/>
      <c r="BQ39" s="657"/>
      <c r="BR39" s="657"/>
      <c r="BS39" s="657"/>
      <c r="BT39" s="657"/>
      <c r="BU39" s="658"/>
      <c r="BV39" s="659">
        <v>15631</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1655707</v>
      </c>
      <c r="CS39" s="691"/>
      <c r="CT39" s="691"/>
      <c r="CU39" s="691"/>
      <c r="CV39" s="691"/>
      <c r="CW39" s="691"/>
      <c r="CX39" s="691"/>
      <c r="CY39" s="692"/>
      <c r="CZ39" s="664">
        <v>4.9000000000000004</v>
      </c>
      <c r="DA39" s="689"/>
      <c r="DB39" s="689"/>
      <c r="DC39" s="693"/>
      <c r="DD39" s="668">
        <v>1650553</v>
      </c>
      <c r="DE39" s="691"/>
      <c r="DF39" s="691"/>
      <c r="DG39" s="691"/>
      <c r="DH39" s="691"/>
      <c r="DI39" s="691"/>
      <c r="DJ39" s="691"/>
      <c r="DK39" s="692"/>
      <c r="DL39" s="668" t="s">
        <v>122</v>
      </c>
      <c r="DM39" s="691"/>
      <c r="DN39" s="691"/>
      <c r="DO39" s="691"/>
      <c r="DP39" s="691"/>
      <c r="DQ39" s="691"/>
      <c r="DR39" s="691"/>
      <c r="DS39" s="691"/>
      <c r="DT39" s="691"/>
      <c r="DU39" s="691"/>
      <c r="DV39" s="692"/>
      <c r="DW39" s="664" t="s">
        <v>122</v>
      </c>
      <c r="DX39" s="689"/>
      <c r="DY39" s="689"/>
      <c r="DZ39" s="689"/>
      <c r="EA39" s="689"/>
      <c r="EB39" s="689"/>
      <c r="EC39" s="690"/>
    </row>
    <row r="40" spans="2:133" ht="11.25" customHeight="1" x14ac:dyDescent="0.2">
      <c r="B40" s="656" t="s">
        <v>330</v>
      </c>
      <c r="C40" s="657"/>
      <c r="D40" s="657"/>
      <c r="E40" s="657"/>
      <c r="F40" s="657"/>
      <c r="G40" s="657"/>
      <c r="H40" s="657"/>
      <c r="I40" s="657"/>
      <c r="J40" s="657"/>
      <c r="K40" s="657"/>
      <c r="L40" s="657"/>
      <c r="M40" s="657"/>
      <c r="N40" s="657"/>
      <c r="O40" s="657"/>
      <c r="P40" s="657"/>
      <c r="Q40" s="658"/>
      <c r="R40" s="659">
        <v>156900</v>
      </c>
      <c r="S40" s="660"/>
      <c r="T40" s="660"/>
      <c r="U40" s="660"/>
      <c r="V40" s="660"/>
      <c r="W40" s="660"/>
      <c r="X40" s="660"/>
      <c r="Y40" s="661"/>
      <c r="Z40" s="662">
        <v>0.4</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t="s">
        <v>122</v>
      </c>
      <c r="BA40" s="660"/>
      <c r="BB40" s="660"/>
      <c r="BC40" s="660"/>
      <c r="BD40" s="691"/>
      <c r="BE40" s="691"/>
      <c r="BF40" s="714"/>
      <c r="BG40" s="707" t="s">
        <v>332</v>
      </c>
      <c r="BH40" s="708"/>
      <c r="BI40" s="708"/>
      <c r="BJ40" s="708"/>
      <c r="BK40" s="708"/>
      <c r="BL40" s="223"/>
      <c r="BM40" s="657" t="s">
        <v>333</v>
      </c>
      <c r="BN40" s="657"/>
      <c r="BO40" s="657"/>
      <c r="BP40" s="657"/>
      <c r="BQ40" s="657"/>
      <c r="BR40" s="657"/>
      <c r="BS40" s="657"/>
      <c r="BT40" s="657"/>
      <c r="BU40" s="658"/>
      <c r="BV40" s="659">
        <v>87</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579216</v>
      </c>
      <c r="CS40" s="660"/>
      <c r="CT40" s="660"/>
      <c r="CU40" s="660"/>
      <c r="CV40" s="660"/>
      <c r="CW40" s="660"/>
      <c r="CX40" s="660"/>
      <c r="CY40" s="661"/>
      <c r="CZ40" s="664">
        <v>1.7</v>
      </c>
      <c r="DA40" s="689"/>
      <c r="DB40" s="689"/>
      <c r="DC40" s="693"/>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89"/>
      <c r="DY40" s="689"/>
      <c r="DZ40" s="689"/>
      <c r="EA40" s="689"/>
      <c r="EB40" s="689"/>
      <c r="EC40" s="690"/>
    </row>
    <row r="41" spans="2:133" ht="11.25" customHeight="1" x14ac:dyDescent="0.2">
      <c r="B41" s="680" t="s">
        <v>335</v>
      </c>
      <c r="C41" s="681"/>
      <c r="D41" s="681"/>
      <c r="E41" s="681"/>
      <c r="F41" s="681"/>
      <c r="G41" s="681"/>
      <c r="H41" s="681"/>
      <c r="I41" s="681"/>
      <c r="J41" s="681"/>
      <c r="K41" s="681"/>
      <c r="L41" s="681"/>
      <c r="M41" s="681"/>
      <c r="N41" s="681"/>
      <c r="O41" s="681"/>
      <c r="P41" s="681"/>
      <c r="Q41" s="682"/>
      <c r="R41" s="731">
        <v>35317540</v>
      </c>
      <c r="S41" s="732"/>
      <c r="T41" s="732"/>
      <c r="U41" s="732"/>
      <c r="V41" s="732"/>
      <c r="W41" s="732"/>
      <c r="X41" s="732"/>
      <c r="Y41" s="736"/>
      <c r="Z41" s="737">
        <v>100</v>
      </c>
      <c r="AA41" s="737"/>
      <c r="AB41" s="737"/>
      <c r="AC41" s="737"/>
      <c r="AD41" s="738">
        <v>19415294</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525323</v>
      </c>
      <c r="BA41" s="660"/>
      <c r="BB41" s="660"/>
      <c r="BC41" s="660"/>
      <c r="BD41" s="691"/>
      <c r="BE41" s="691"/>
      <c r="BF41" s="714"/>
      <c r="BG41" s="707"/>
      <c r="BH41" s="708"/>
      <c r="BI41" s="708"/>
      <c r="BJ41" s="708"/>
      <c r="BK41" s="708"/>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91"/>
      <c r="CT41" s="691"/>
      <c r="CU41" s="691"/>
      <c r="CV41" s="691"/>
      <c r="CW41" s="691"/>
      <c r="CX41" s="691"/>
      <c r="CY41" s="692"/>
      <c r="CZ41" s="664" t="s">
        <v>122</v>
      </c>
      <c r="DA41" s="689"/>
      <c r="DB41" s="689"/>
      <c r="DC41" s="693"/>
      <c r="DD41" s="668" t="s">
        <v>122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339</v>
      </c>
      <c r="AR42" s="729"/>
      <c r="AS42" s="729"/>
      <c r="AT42" s="729"/>
      <c r="AU42" s="729"/>
      <c r="AV42" s="729"/>
      <c r="AW42" s="729"/>
      <c r="AX42" s="729"/>
      <c r="AY42" s="730"/>
      <c r="AZ42" s="731">
        <v>2102767</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364</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1551592</v>
      </c>
      <c r="CS42" s="691"/>
      <c r="CT42" s="691"/>
      <c r="CU42" s="691"/>
      <c r="CV42" s="691"/>
      <c r="CW42" s="691"/>
      <c r="CX42" s="691"/>
      <c r="CY42" s="692"/>
      <c r="CZ42" s="664">
        <v>4.5999999999999996</v>
      </c>
      <c r="DA42" s="689"/>
      <c r="DB42" s="689"/>
      <c r="DC42" s="693"/>
      <c r="DD42" s="668">
        <v>378177</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342</v>
      </c>
      <c r="CD43" s="656" t="s">
        <v>343</v>
      </c>
      <c r="CE43" s="657"/>
      <c r="CF43" s="657"/>
      <c r="CG43" s="657"/>
      <c r="CH43" s="657"/>
      <c r="CI43" s="657"/>
      <c r="CJ43" s="657"/>
      <c r="CK43" s="657"/>
      <c r="CL43" s="657"/>
      <c r="CM43" s="657"/>
      <c r="CN43" s="657"/>
      <c r="CO43" s="657"/>
      <c r="CP43" s="657"/>
      <c r="CQ43" s="658"/>
      <c r="CR43" s="659">
        <v>92465</v>
      </c>
      <c r="CS43" s="691"/>
      <c r="CT43" s="691"/>
      <c r="CU43" s="691"/>
      <c r="CV43" s="691"/>
      <c r="CW43" s="691"/>
      <c r="CX43" s="691"/>
      <c r="CY43" s="692"/>
      <c r="CZ43" s="664">
        <v>0.3</v>
      </c>
      <c r="DA43" s="689"/>
      <c r="DB43" s="689"/>
      <c r="DC43" s="693"/>
      <c r="DD43" s="668">
        <v>92465</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1515546</v>
      </c>
      <c r="CS44" s="660"/>
      <c r="CT44" s="660"/>
      <c r="CU44" s="660"/>
      <c r="CV44" s="660"/>
      <c r="CW44" s="660"/>
      <c r="CX44" s="660"/>
      <c r="CY44" s="661"/>
      <c r="CZ44" s="664">
        <v>4.5</v>
      </c>
      <c r="DA44" s="665"/>
      <c r="DB44" s="665"/>
      <c r="DC44" s="671"/>
      <c r="DD44" s="668">
        <v>375061</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825023</v>
      </c>
      <c r="CS45" s="691"/>
      <c r="CT45" s="691"/>
      <c r="CU45" s="691"/>
      <c r="CV45" s="691"/>
      <c r="CW45" s="691"/>
      <c r="CX45" s="691"/>
      <c r="CY45" s="692"/>
      <c r="CZ45" s="664">
        <v>2.4</v>
      </c>
      <c r="DA45" s="689"/>
      <c r="DB45" s="689"/>
      <c r="DC45" s="693"/>
      <c r="DD45" s="668">
        <v>107703</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348</v>
      </c>
      <c r="CG46" s="657"/>
      <c r="CH46" s="657"/>
      <c r="CI46" s="657"/>
      <c r="CJ46" s="657"/>
      <c r="CK46" s="657"/>
      <c r="CL46" s="657"/>
      <c r="CM46" s="657"/>
      <c r="CN46" s="657"/>
      <c r="CO46" s="657"/>
      <c r="CP46" s="657"/>
      <c r="CQ46" s="658"/>
      <c r="CR46" s="659">
        <v>650198</v>
      </c>
      <c r="CS46" s="660"/>
      <c r="CT46" s="660"/>
      <c r="CU46" s="660"/>
      <c r="CV46" s="660"/>
      <c r="CW46" s="660"/>
      <c r="CX46" s="660"/>
      <c r="CY46" s="661"/>
      <c r="CZ46" s="664">
        <v>1.9</v>
      </c>
      <c r="DA46" s="665"/>
      <c r="DB46" s="665"/>
      <c r="DC46" s="671"/>
      <c r="DD46" s="668">
        <v>249236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349</v>
      </c>
      <c r="CG47" s="657"/>
      <c r="CH47" s="657"/>
      <c r="CI47" s="657"/>
      <c r="CJ47" s="657"/>
      <c r="CK47" s="657"/>
      <c r="CL47" s="657"/>
      <c r="CM47" s="657"/>
      <c r="CN47" s="657"/>
      <c r="CO47" s="657"/>
      <c r="CP47" s="657"/>
      <c r="CQ47" s="658"/>
      <c r="CR47" s="659">
        <v>36046</v>
      </c>
      <c r="CS47" s="691"/>
      <c r="CT47" s="691"/>
      <c r="CU47" s="691"/>
      <c r="CV47" s="691"/>
      <c r="CW47" s="691"/>
      <c r="CX47" s="691"/>
      <c r="CY47" s="692"/>
      <c r="CZ47" s="664">
        <v>0.1</v>
      </c>
      <c r="DA47" s="689"/>
      <c r="DB47" s="689"/>
      <c r="DC47" s="693"/>
      <c r="DD47" s="668">
        <v>3116</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351</v>
      </c>
      <c r="CE49" s="681"/>
      <c r="CF49" s="681"/>
      <c r="CG49" s="681"/>
      <c r="CH49" s="681"/>
      <c r="CI49" s="681"/>
      <c r="CJ49" s="681"/>
      <c r="CK49" s="681"/>
      <c r="CL49" s="681"/>
      <c r="CM49" s="681"/>
      <c r="CN49" s="681"/>
      <c r="CO49" s="681"/>
      <c r="CP49" s="681"/>
      <c r="CQ49" s="682"/>
      <c r="CR49" s="731">
        <v>33694873</v>
      </c>
      <c r="CS49" s="718"/>
      <c r="CT49" s="718"/>
      <c r="CU49" s="718"/>
      <c r="CV49" s="718"/>
      <c r="CW49" s="718"/>
      <c r="CX49" s="718"/>
      <c r="CY49" s="747"/>
      <c r="CZ49" s="739">
        <v>100</v>
      </c>
      <c r="DA49" s="748"/>
      <c r="DB49" s="748"/>
      <c r="DC49" s="749"/>
      <c r="DD49" s="750">
        <v>23600051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skgcUCQOYXjPUfGx4UqWFUuSJkTqu7KIzKUG3956FVID1Yo/p+Tlbs43p13lVrqmpLuXNJz9p6sXQLeN+ce+xw==" saltValue="OhLWF0S+pb5L4NgO7Nrjo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374</v>
      </c>
      <c r="C7" s="786"/>
      <c r="D7" s="786"/>
      <c r="E7" s="786"/>
      <c r="F7" s="786"/>
      <c r="G7" s="786"/>
      <c r="H7" s="786"/>
      <c r="I7" s="786"/>
      <c r="J7" s="786"/>
      <c r="K7" s="786"/>
      <c r="L7" s="786"/>
      <c r="M7" s="786"/>
      <c r="N7" s="786"/>
      <c r="O7" s="786"/>
      <c r="P7" s="787"/>
      <c r="Q7" s="788">
        <v>35325</v>
      </c>
      <c r="R7" s="789"/>
      <c r="S7" s="789"/>
      <c r="T7" s="789"/>
      <c r="U7" s="789"/>
      <c r="V7" s="789">
        <v>33721</v>
      </c>
      <c r="W7" s="789"/>
      <c r="X7" s="789"/>
      <c r="Y7" s="789"/>
      <c r="Z7" s="789"/>
      <c r="AA7" s="789">
        <v>1604</v>
      </c>
      <c r="AB7" s="789"/>
      <c r="AC7" s="789"/>
      <c r="AD7" s="789"/>
      <c r="AE7" s="790"/>
      <c r="AF7" s="791">
        <v>1492</v>
      </c>
      <c r="AG7" s="792"/>
      <c r="AH7" s="792"/>
      <c r="AI7" s="792"/>
      <c r="AJ7" s="793"/>
      <c r="AK7" s="794">
        <v>198</v>
      </c>
      <c r="AL7" s="795"/>
      <c r="AM7" s="795"/>
      <c r="AN7" s="795"/>
      <c r="AO7" s="795"/>
      <c r="AP7" s="795">
        <v>25455</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547</v>
      </c>
      <c r="BT7" s="783"/>
      <c r="BU7" s="783"/>
      <c r="BV7" s="783"/>
      <c r="BW7" s="783"/>
      <c r="BX7" s="783"/>
      <c r="BY7" s="783"/>
      <c r="BZ7" s="783"/>
      <c r="CA7" s="783"/>
      <c r="CB7" s="783"/>
      <c r="CC7" s="783"/>
      <c r="CD7" s="783"/>
      <c r="CE7" s="783"/>
      <c r="CF7" s="783"/>
      <c r="CG7" s="798"/>
      <c r="CH7" s="779">
        <v>7</v>
      </c>
      <c r="CI7" s="780"/>
      <c r="CJ7" s="780"/>
      <c r="CK7" s="780"/>
      <c r="CL7" s="781"/>
      <c r="CM7" s="779">
        <v>34</v>
      </c>
      <c r="CN7" s="780"/>
      <c r="CO7" s="780"/>
      <c r="CP7" s="780"/>
      <c r="CQ7" s="781"/>
      <c r="CR7" s="779">
        <v>10</v>
      </c>
      <c r="CS7" s="780"/>
      <c r="CT7" s="780"/>
      <c r="CU7" s="780"/>
      <c r="CV7" s="781"/>
      <c r="CW7" s="779" t="s">
        <v>546</v>
      </c>
      <c r="CX7" s="780"/>
      <c r="CY7" s="780"/>
      <c r="CZ7" s="780"/>
      <c r="DA7" s="781"/>
      <c r="DB7" s="779" t="s">
        <v>546</v>
      </c>
      <c r="DC7" s="780"/>
      <c r="DD7" s="780"/>
      <c r="DE7" s="780"/>
      <c r="DF7" s="781"/>
      <c r="DG7" s="779" t="s">
        <v>546</v>
      </c>
      <c r="DH7" s="780"/>
      <c r="DI7" s="780"/>
      <c r="DJ7" s="780"/>
      <c r="DK7" s="781"/>
      <c r="DL7" s="779" t="s">
        <v>546</v>
      </c>
      <c r="DM7" s="780"/>
      <c r="DN7" s="780"/>
      <c r="DO7" s="780"/>
      <c r="DP7" s="781"/>
      <c r="DQ7" s="779" t="s">
        <v>546</v>
      </c>
      <c r="DR7" s="780"/>
      <c r="DS7" s="780"/>
      <c r="DT7" s="780"/>
      <c r="DU7" s="781"/>
      <c r="DV7" s="782"/>
      <c r="DW7" s="783"/>
      <c r="DX7" s="783"/>
      <c r="DY7" s="783"/>
      <c r="DZ7" s="784"/>
      <c r="EA7" s="234"/>
    </row>
    <row r="8" spans="1:131" s="235" customFormat="1" ht="26.25" customHeight="1" x14ac:dyDescent="0.2">
      <c r="A8" s="238">
        <v>2</v>
      </c>
      <c r="B8" s="816" t="s">
        <v>375</v>
      </c>
      <c r="C8" s="817"/>
      <c r="D8" s="817"/>
      <c r="E8" s="817"/>
      <c r="F8" s="817"/>
      <c r="G8" s="817"/>
      <c r="H8" s="817"/>
      <c r="I8" s="817"/>
      <c r="J8" s="817"/>
      <c r="K8" s="817"/>
      <c r="L8" s="817"/>
      <c r="M8" s="817"/>
      <c r="N8" s="817"/>
      <c r="O8" s="817"/>
      <c r="P8" s="818"/>
      <c r="Q8" s="819">
        <v>20</v>
      </c>
      <c r="R8" s="820"/>
      <c r="S8" s="820"/>
      <c r="T8" s="820"/>
      <c r="U8" s="820"/>
      <c r="V8" s="820">
        <v>2</v>
      </c>
      <c r="W8" s="820"/>
      <c r="X8" s="820"/>
      <c r="Y8" s="820"/>
      <c r="Z8" s="820"/>
      <c r="AA8" s="820">
        <v>18</v>
      </c>
      <c r="AB8" s="820"/>
      <c r="AC8" s="820"/>
      <c r="AD8" s="820"/>
      <c r="AE8" s="821"/>
      <c r="AF8" s="822">
        <v>18</v>
      </c>
      <c r="AG8" s="823"/>
      <c r="AH8" s="823"/>
      <c r="AI8" s="823"/>
      <c r="AJ8" s="824"/>
      <c r="AK8" s="805">
        <v>0</v>
      </c>
      <c r="AL8" s="806"/>
      <c r="AM8" s="806"/>
      <c r="AN8" s="806"/>
      <c r="AO8" s="806"/>
      <c r="AP8" s="806" t="s">
        <v>546</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548</v>
      </c>
      <c r="BT8" s="810"/>
      <c r="BU8" s="810"/>
      <c r="BV8" s="810"/>
      <c r="BW8" s="810"/>
      <c r="BX8" s="810"/>
      <c r="BY8" s="810"/>
      <c r="BZ8" s="810"/>
      <c r="CA8" s="810"/>
      <c r="CB8" s="810"/>
      <c r="CC8" s="810"/>
      <c r="CD8" s="810"/>
      <c r="CE8" s="810"/>
      <c r="CF8" s="810"/>
      <c r="CG8" s="811"/>
      <c r="CH8" s="812">
        <v>0</v>
      </c>
      <c r="CI8" s="813"/>
      <c r="CJ8" s="813"/>
      <c r="CK8" s="813"/>
      <c r="CL8" s="814"/>
      <c r="CM8" s="812">
        <v>158</v>
      </c>
      <c r="CN8" s="813"/>
      <c r="CO8" s="813"/>
      <c r="CP8" s="813"/>
      <c r="CQ8" s="814"/>
      <c r="CR8" s="812">
        <v>15</v>
      </c>
      <c r="CS8" s="813"/>
      <c r="CT8" s="813"/>
      <c r="CU8" s="813"/>
      <c r="CV8" s="814"/>
      <c r="CW8" s="812">
        <v>52</v>
      </c>
      <c r="CX8" s="813"/>
      <c r="CY8" s="813"/>
      <c r="CZ8" s="813"/>
      <c r="DA8" s="814"/>
      <c r="DB8" s="812" t="s">
        <v>546</v>
      </c>
      <c r="DC8" s="813"/>
      <c r="DD8" s="813"/>
      <c r="DE8" s="813"/>
      <c r="DF8" s="814"/>
      <c r="DG8" s="812" t="s">
        <v>546</v>
      </c>
      <c r="DH8" s="813"/>
      <c r="DI8" s="813"/>
      <c r="DJ8" s="813"/>
      <c r="DK8" s="814"/>
      <c r="DL8" s="812" t="s">
        <v>546</v>
      </c>
      <c r="DM8" s="813"/>
      <c r="DN8" s="813"/>
      <c r="DO8" s="813"/>
      <c r="DP8" s="814"/>
      <c r="DQ8" s="812" t="s">
        <v>546</v>
      </c>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549</v>
      </c>
      <c r="BT9" s="810"/>
      <c r="BU9" s="810"/>
      <c r="BV9" s="810"/>
      <c r="BW9" s="810"/>
      <c r="BX9" s="810"/>
      <c r="BY9" s="810"/>
      <c r="BZ9" s="810"/>
      <c r="CA9" s="810"/>
      <c r="CB9" s="810"/>
      <c r="CC9" s="810"/>
      <c r="CD9" s="810"/>
      <c r="CE9" s="810"/>
      <c r="CF9" s="810"/>
      <c r="CG9" s="811"/>
      <c r="CH9" s="812">
        <v>0</v>
      </c>
      <c r="CI9" s="813"/>
      <c r="CJ9" s="813"/>
      <c r="CK9" s="813"/>
      <c r="CL9" s="814"/>
      <c r="CM9" s="812">
        <v>61</v>
      </c>
      <c r="CN9" s="813"/>
      <c r="CO9" s="813"/>
      <c r="CP9" s="813"/>
      <c r="CQ9" s="814"/>
      <c r="CR9" s="812">
        <v>20</v>
      </c>
      <c r="CS9" s="813"/>
      <c r="CT9" s="813"/>
      <c r="CU9" s="813"/>
      <c r="CV9" s="814"/>
      <c r="CW9" s="812">
        <v>11</v>
      </c>
      <c r="CX9" s="813"/>
      <c r="CY9" s="813"/>
      <c r="CZ9" s="813"/>
      <c r="DA9" s="814"/>
      <c r="DB9" s="812" t="s">
        <v>546</v>
      </c>
      <c r="DC9" s="813"/>
      <c r="DD9" s="813"/>
      <c r="DE9" s="813"/>
      <c r="DF9" s="814"/>
      <c r="DG9" s="812" t="s">
        <v>546</v>
      </c>
      <c r="DH9" s="813"/>
      <c r="DI9" s="813"/>
      <c r="DJ9" s="813"/>
      <c r="DK9" s="814"/>
      <c r="DL9" s="812" t="s">
        <v>546</v>
      </c>
      <c r="DM9" s="813"/>
      <c r="DN9" s="813"/>
      <c r="DO9" s="813"/>
      <c r="DP9" s="814"/>
      <c r="DQ9" s="812" t="s">
        <v>546</v>
      </c>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550</v>
      </c>
      <c r="BT10" s="810"/>
      <c r="BU10" s="810"/>
      <c r="BV10" s="810"/>
      <c r="BW10" s="810"/>
      <c r="BX10" s="810"/>
      <c r="BY10" s="810"/>
      <c r="BZ10" s="810"/>
      <c r="CA10" s="810"/>
      <c r="CB10" s="810"/>
      <c r="CC10" s="810"/>
      <c r="CD10" s="810"/>
      <c r="CE10" s="810"/>
      <c r="CF10" s="810"/>
      <c r="CG10" s="811"/>
      <c r="CH10" s="812">
        <v>12</v>
      </c>
      <c r="CI10" s="813"/>
      <c r="CJ10" s="813"/>
      <c r="CK10" s="813"/>
      <c r="CL10" s="814"/>
      <c r="CM10" s="812">
        <v>76</v>
      </c>
      <c r="CN10" s="813"/>
      <c r="CO10" s="813"/>
      <c r="CP10" s="813"/>
      <c r="CQ10" s="814"/>
      <c r="CR10" s="812">
        <v>31</v>
      </c>
      <c r="CS10" s="813"/>
      <c r="CT10" s="813"/>
      <c r="CU10" s="813"/>
      <c r="CV10" s="814"/>
      <c r="CW10" s="812">
        <v>1</v>
      </c>
      <c r="CX10" s="813"/>
      <c r="CY10" s="813"/>
      <c r="CZ10" s="813"/>
      <c r="DA10" s="814"/>
      <c r="DB10" s="812">
        <v>141</v>
      </c>
      <c r="DC10" s="813"/>
      <c r="DD10" s="813"/>
      <c r="DE10" s="813"/>
      <c r="DF10" s="814"/>
      <c r="DG10" s="812" t="s">
        <v>546</v>
      </c>
      <c r="DH10" s="813"/>
      <c r="DI10" s="813"/>
      <c r="DJ10" s="813"/>
      <c r="DK10" s="814"/>
      <c r="DL10" s="812" t="s">
        <v>546</v>
      </c>
      <c r="DM10" s="813"/>
      <c r="DN10" s="813"/>
      <c r="DO10" s="813"/>
      <c r="DP10" s="814"/>
      <c r="DQ10" s="812" t="s">
        <v>546</v>
      </c>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551</v>
      </c>
      <c r="BT11" s="810"/>
      <c r="BU11" s="810"/>
      <c r="BV11" s="810"/>
      <c r="BW11" s="810"/>
      <c r="BX11" s="810"/>
      <c r="BY11" s="810"/>
      <c r="BZ11" s="810"/>
      <c r="CA11" s="810"/>
      <c r="CB11" s="810"/>
      <c r="CC11" s="810"/>
      <c r="CD11" s="810"/>
      <c r="CE11" s="810"/>
      <c r="CF11" s="810"/>
      <c r="CG11" s="811"/>
      <c r="CH11" s="812">
        <v>14</v>
      </c>
      <c r="CI11" s="813"/>
      <c r="CJ11" s="813"/>
      <c r="CK11" s="813"/>
      <c r="CL11" s="814"/>
      <c r="CM11" s="812">
        <v>-2</v>
      </c>
      <c r="CN11" s="813"/>
      <c r="CO11" s="813"/>
      <c r="CP11" s="813"/>
      <c r="CQ11" s="814"/>
      <c r="CR11" s="812">
        <v>50</v>
      </c>
      <c r="CS11" s="813"/>
      <c r="CT11" s="813"/>
      <c r="CU11" s="813"/>
      <c r="CV11" s="814"/>
      <c r="CW11" s="812" t="s">
        <v>546</v>
      </c>
      <c r="CX11" s="813"/>
      <c r="CY11" s="813"/>
      <c r="CZ11" s="813"/>
      <c r="DA11" s="814"/>
      <c r="DB11" s="812" t="s">
        <v>546</v>
      </c>
      <c r="DC11" s="813"/>
      <c r="DD11" s="813"/>
      <c r="DE11" s="813"/>
      <c r="DF11" s="814"/>
      <c r="DG11" s="812" t="s">
        <v>546</v>
      </c>
      <c r="DH11" s="813"/>
      <c r="DI11" s="813"/>
      <c r="DJ11" s="813"/>
      <c r="DK11" s="814"/>
      <c r="DL11" s="812" t="s">
        <v>546</v>
      </c>
      <c r="DM11" s="813"/>
      <c r="DN11" s="813"/>
      <c r="DO11" s="813"/>
      <c r="DP11" s="814"/>
      <c r="DQ11" s="812" t="s">
        <v>546</v>
      </c>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377</v>
      </c>
      <c r="B23" s="825" t="s">
        <v>378</v>
      </c>
      <c r="C23" s="826"/>
      <c r="D23" s="826"/>
      <c r="E23" s="826"/>
      <c r="F23" s="826"/>
      <c r="G23" s="826"/>
      <c r="H23" s="826"/>
      <c r="I23" s="826"/>
      <c r="J23" s="826"/>
      <c r="K23" s="826"/>
      <c r="L23" s="826"/>
      <c r="M23" s="826"/>
      <c r="N23" s="826"/>
      <c r="O23" s="826"/>
      <c r="P23" s="827"/>
      <c r="Q23" s="828">
        <v>35345</v>
      </c>
      <c r="R23" s="829"/>
      <c r="S23" s="829"/>
      <c r="T23" s="829"/>
      <c r="U23" s="829"/>
      <c r="V23" s="829">
        <v>33723</v>
      </c>
      <c r="W23" s="829"/>
      <c r="X23" s="829"/>
      <c r="Y23" s="829"/>
      <c r="Z23" s="829"/>
      <c r="AA23" s="829">
        <v>1622</v>
      </c>
      <c r="AB23" s="829"/>
      <c r="AC23" s="829"/>
      <c r="AD23" s="829"/>
      <c r="AE23" s="830"/>
      <c r="AF23" s="831">
        <v>1510</v>
      </c>
      <c r="AG23" s="829"/>
      <c r="AH23" s="829"/>
      <c r="AI23" s="829"/>
      <c r="AJ23" s="832"/>
      <c r="AK23" s="833"/>
      <c r="AL23" s="834"/>
      <c r="AM23" s="834"/>
      <c r="AN23" s="834"/>
      <c r="AO23" s="834"/>
      <c r="AP23" s="829">
        <v>25455</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379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380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357</v>
      </c>
      <c r="B26" s="764"/>
      <c r="C26" s="764"/>
      <c r="D26" s="764"/>
      <c r="E26" s="764"/>
      <c r="F26" s="764"/>
      <c r="G26" s="764"/>
      <c r="H26" s="764"/>
      <c r="I26" s="764"/>
      <c r="J26" s="764"/>
      <c r="K26" s="764"/>
      <c r="L26" s="764"/>
      <c r="M26" s="764"/>
      <c r="N26" s="764"/>
      <c r="O26" s="764"/>
      <c r="P26" s="765"/>
      <c r="Q26" s="769" t="s">
        <v>381</v>
      </c>
      <c r="R26" s="770"/>
      <c r="S26" s="770"/>
      <c r="T26" s="770"/>
      <c r="U26" s="771"/>
      <c r="V26" s="769" t="s">
        <v>382</v>
      </c>
      <c r="W26" s="770"/>
      <c r="X26" s="770"/>
      <c r="Y26" s="770"/>
      <c r="Z26" s="771"/>
      <c r="AA26" s="769" t="s">
        <v>383</v>
      </c>
      <c r="AB26" s="770"/>
      <c r="AC26" s="770"/>
      <c r="AD26" s="770"/>
      <c r="AE26" s="770"/>
      <c r="AF26" s="850" t="s">
        <v>384</v>
      </c>
      <c r="AG26" s="851"/>
      <c r="AH26" s="851"/>
      <c r="AI26" s="851"/>
      <c r="AJ26" s="852"/>
      <c r="AK26" s="770" t="s">
        <v>385</v>
      </c>
      <c r="AL26" s="770"/>
      <c r="AM26" s="770"/>
      <c r="AN26" s="770"/>
      <c r="AO26" s="771"/>
      <c r="AP26" s="769" t="s">
        <v>386</v>
      </c>
      <c r="AQ26" s="770"/>
      <c r="AR26" s="770"/>
      <c r="AS26" s="770"/>
      <c r="AT26" s="771"/>
      <c r="AU26" s="769" t="s">
        <v>387</v>
      </c>
      <c r="AV26" s="770"/>
      <c r="AW26" s="770"/>
      <c r="AX26" s="770"/>
      <c r="AY26" s="771"/>
      <c r="AZ26" s="769" t="s">
        <v>388</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389</v>
      </c>
      <c r="C28" s="786"/>
      <c r="D28" s="786"/>
      <c r="E28" s="786"/>
      <c r="F28" s="786"/>
      <c r="G28" s="786"/>
      <c r="H28" s="786"/>
      <c r="I28" s="786"/>
      <c r="J28" s="786"/>
      <c r="K28" s="786"/>
      <c r="L28" s="786"/>
      <c r="M28" s="786"/>
      <c r="N28" s="786"/>
      <c r="O28" s="786"/>
      <c r="P28" s="787"/>
      <c r="Q28" s="858">
        <v>8126</v>
      </c>
      <c r="R28" s="859"/>
      <c r="S28" s="859"/>
      <c r="T28" s="859"/>
      <c r="U28" s="859"/>
      <c r="V28" s="859">
        <v>7845</v>
      </c>
      <c r="W28" s="859"/>
      <c r="X28" s="859"/>
      <c r="Y28" s="859"/>
      <c r="Z28" s="859"/>
      <c r="AA28" s="859">
        <v>281</v>
      </c>
      <c r="AB28" s="859"/>
      <c r="AC28" s="859"/>
      <c r="AD28" s="859"/>
      <c r="AE28" s="860"/>
      <c r="AF28" s="861">
        <v>281</v>
      </c>
      <c r="AG28" s="859"/>
      <c r="AH28" s="859"/>
      <c r="AI28" s="859"/>
      <c r="AJ28" s="862"/>
      <c r="AK28" s="863">
        <v>585</v>
      </c>
      <c r="AL28" s="864"/>
      <c r="AM28" s="864"/>
      <c r="AN28" s="864"/>
      <c r="AO28" s="864"/>
      <c r="AP28" s="864" t="s">
        <v>546</v>
      </c>
      <c r="AQ28" s="864"/>
      <c r="AR28" s="864"/>
      <c r="AS28" s="864"/>
      <c r="AT28" s="864"/>
      <c r="AU28" s="864" t="s">
        <v>546</v>
      </c>
      <c r="AV28" s="864"/>
      <c r="AW28" s="864"/>
      <c r="AX28" s="864"/>
      <c r="AY28" s="864"/>
      <c r="AZ28" s="865" t="s">
        <v>546</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390</v>
      </c>
      <c r="C29" s="817"/>
      <c r="D29" s="817"/>
      <c r="E29" s="817"/>
      <c r="F29" s="817"/>
      <c r="G29" s="817"/>
      <c r="H29" s="817"/>
      <c r="I29" s="817"/>
      <c r="J29" s="817"/>
      <c r="K29" s="817"/>
      <c r="L29" s="817"/>
      <c r="M29" s="817"/>
      <c r="N29" s="817"/>
      <c r="O29" s="817"/>
      <c r="P29" s="818"/>
      <c r="Q29" s="819">
        <v>7445</v>
      </c>
      <c r="R29" s="820"/>
      <c r="S29" s="820"/>
      <c r="T29" s="820"/>
      <c r="U29" s="820"/>
      <c r="V29" s="820">
        <v>7222</v>
      </c>
      <c r="W29" s="820"/>
      <c r="X29" s="820"/>
      <c r="Y29" s="820"/>
      <c r="Z29" s="820"/>
      <c r="AA29" s="820">
        <v>223</v>
      </c>
      <c r="AB29" s="820"/>
      <c r="AC29" s="820"/>
      <c r="AD29" s="820"/>
      <c r="AE29" s="821"/>
      <c r="AF29" s="822">
        <v>223</v>
      </c>
      <c r="AG29" s="823"/>
      <c r="AH29" s="823"/>
      <c r="AI29" s="823"/>
      <c r="AJ29" s="824"/>
      <c r="AK29" s="870">
        <v>1217</v>
      </c>
      <c r="AL29" s="866"/>
      <c r="AM29" s="866"/>
      <c r="AN29" s="866"/>
      <c r="AO29" s="866"/>
      <c r="AP29" s="866" t="s">
        <v>546</v>
      </c>
      <c r="AQ29" s="866"/>
      <c r="AR29" s="866"/>
      <c r="AS29" s="866"/>
      <c r="AT29" s="866"/>
      <c r="AU29" s="866" t="s">
        <v>546</v>
      </c>
      <c r="AV29" s="866"/>
      <c r="AW29" s="866"/>
      <c r="AX29" s="866"/>
      <c r="AY29" s="866"/>
      <c r="AZ29" s="867" t="s">
        <v>546</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391</v>
      </c>
      <c r="C30" s="817"/>
      <c r="D30" s="817"/>
      <c r="E30" s="817"/>
      <c r="F30" s="817"/>
      <c r="G30" s="817"/>
      <c r="H30" s="817"/>
      <c r="I30" s="817"/>
      <c r="J30" s="817"/>
      <c r="K30" s="817"/>
      <c r="L30" s="817"/>
      <c r="M30" s="817"/>
      <c r="N30" s="817"/>
      <c r="O30" s="817"/>
      <c r="P30" s="818"/>
      <c r="Q30" s="819">
        <v>818</v>
      </c>
      <c r="R30" s="820"/>
      <c r="S30" s="820"/>
      <c r="T30" s="820"/>
      <c r="U30" s="820"/>
      <c r="V30" s="820">
        <v>812</v>
      </c>
      <c r="W30" s="820"/>
      <c r="X30" s="820"/>
      <c r="Y30" s="820"/>
      <c r="Z30" s="820"/>
      <c r="AA30" s="820">
        <v>6</v>
      </c>
      <c r="AB30" s="820"/>
      <c r="AC30" s="820"/>
      <c r="AD30" s="820"/>
      <c r="AE30" s="821"/>
      <c r="AF30" s="822">
        <v>6</v>
      </c>
      <c r="AG30" s="823"/>
      <c r="AH30" s="823"/>
      <c r="AI30" s="823"/>
      <c r="AJ30" s="824"/>
      <c r="AK30" s="870">
        <v>178</v>
      </c>
      <c r="AL30" s="866"/>
      <c r="AM30" s="866"/>
      <c r="AN30" s="866"/>
      <c r="AO30" s="866"/>
      <c r="AP30" s="866" t="s">
        <v>546</v>
      </c>
      <c r="AQ30" s="866"/>
      <c r="AR30" s="866"/>
      <c r="AS30" s="866"/>
      <c r="AT30" s="866"/>
      <c r="AU30" s="866" t="s">
        <v>546</v>
      </c>
      <c r="AV30" s="866"/>
      <c r="AW30" s="866"/>
      <c r="AX30" s="866"/>
      <c r="AY30" s="866"/>
      <c r="AZ30" s="867" t="s">
        <v>546</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392</v>
      </c>
      <c r="C31" s="817"/>
      <c r="D31" s="817"/>
      <c r="E31" s="817"/>
      <c r="F31" s="817"/>
      <c r="G31" s="817"/>
      <c r="H31" s="817"/>
      <c r="I31" s="817"/>
      <c r="J31" s="817"/>
      <c r="K31" s="817"/>
      <c r="L31" s="817"/>
      <c r="M31" s="817"/>
      <c r="N31" s="817"/>
      <c r="O31" s="817"/>
      <c r="P31" s="818"/>
      <c r="Q31" s="819">
        <v>1569</v>
      </c>
      <c r="R31" s="820"/>
      <c r="S31" s="820"/>
      <c r="T31" s="820"/>
      <c r="U31" s="820"/>
      <c r="V31" s="820">
        <v>1406</v>
      </c>
      <c r="W31" s="820"/>
      <c r="X31" s="820"/>
      <c r="Y31" s="820"/>
      <c r="Z31" s="820"/>
      <c r="AA31" s="820">
        <v>163</v>
      </c>
      <c r="AB31" s="820"/>
      <c r="AC31" s="820"/>
      <c r="AD31" s="820"/>
      <c r="AE31" s="821"/>
      <c r="AF31" s="822">
        <v>1007</v>
      </c>
      <c r="AG31" s="823"/>
      <c r="AH31" s="823"/>
      <c r="AI31" s="823"/>
      <c r="AJ31" s="824"/>
      <c r="AK31" s="870">
        <v>25</v>
      </c>
      <c r="AL31" s="866"/>
      <c r="AM31" s="866"/>
      <c r="AN31" s="866"/>
      <c r="AO31" s="866"/>
      <c r="AP31" s="866">
        <v>4524</v>
      </c>
      <c r="AQ31" s="866"/>
      <c r="AR31" s="866"/>
      <c r="AS31" s="866"/>
      <c r="AT31" s="866"/>
      <c r="AU31" s="866">
        <v>452</v>
      </c>
      <c r="AV31" s="866"/>
      <c r="AW31" s="866"/>
      <c r="AX31" s="866"/>
      <c r="AY31" s="866"/>
      <c r="AZ31" s="867" t="s">
        <v>546</v>
      </c>
      <c r="BA31" s="867"/>
      <c r="BB31" s="867"/>
      <c r="BC31" s="867"/>
      <c r="BD31" s="867"/>
      <c r="BE31" s="868" t="s">
        <v>393</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394</v>
      </c>
      <c r="C32" s="817"/>
      <c r="D32" s="817"/>
      <c r="E32" s="817"/>
      <c r="F32" s="817"/>
      <c r="G32" s="817"/>
      <c r="H32" s="817"/>
      <c r="I32" s="817"/>
      <c r="J32" s="817"/>
      <c r="K32" s="817"/>
      <c r="L32" s="817"/>
      <c r="M32" s="817"/>
      <c r="N32" s="817"/>
      <c r="O32" s="817"/>
      <c r="P32" s="818"/>
      <c r="Q32" s="819">
        <v>1874</v>
      </c>
      <c r="R32" s="820"/>
      <c r="S32" s="820"/>
      <c r="T32" s="820"/>
      <c r="U32" s="820"/>
      <c r="V32" s="820">
        <v>1650</v>
      </c>
      <c r="W32" s="820"/>
      <c r="X32" s="820"/>
      <c r="Y32" s="820"/>
      <c r="Z32" s="820"/>
      <c r="AA32" s="820">
        <v>224</v>
      </c>
      <c r="AB32" s="820"/>
      <c r="AC32" s="820"/>
      <c r="AD32" s="820"/>
      <c r="AE32" s="821"/>
      <c r="AF32" s="822">
        <v>331</v>
      </c>
      <c r="AG32" s="823"/>
      <c r="AH32" s="823"/>
      <c r="AI32" s="823"/>
      <c r="AJ32" s="824"/>
      <c r="AK32" s="870">
        <v>707</v>
      </c>
      <c r="AL32" s="866"/>
      <c r="AM32" s="866"/>
      <c r="AN32" s="866"/>
      <c r="AO32" s="866"/>
      <c r="AP32" s="866">
        <v>7566</v>
      </c>
      <c r="AQ32" s="866"/>
      <c r="AR32" s="866"/>
      <c r="AS32" s="866"/>
      <c r="AT32" s="866"/>
      <c r="AU32" s="866">
        <v>5198</v>
      </c>
      <c r="AV32" s="866"/>
      <c r="AW32" s="866"/>
      <c r="AX32" s="866"/>
      <c r="AY32" s="866"/>
      <c r="AZ32" s="867" t="s">
        <v>546</v>
      </c>
      <c r="BA32" s="867"/>
      <c r="BB32" s="867"/>
      <c r="BC32" s="867"/>
      <c r="BD32" s="867"/>
      <c r="BE32" s="868" t="s">
        <v>393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377</v>
      </c>
      <c r="B63" s="825" t="s">
        <v>396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1849</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398</v>
      </c>
      <c r="B66" s="764"/>
      <c r="C66" s="764"/>
      <c r="D66" s="764"/>
      <c r="E66" s="764"/>
      <c r="F66" s="764"/>
      <c r="G66" s="764"/>
      <c r="H66" s="764"/>
      <c r="I66" s="764"/>
      <c r="J66" s="764"/>
      <c r="K66" s="764"/>
      <c r="L66" s="764"/>
      <c r="M66" s="764"/>
      <c r="N66" s="764"/>
      <c r="O66" s="764"/>
      <c r="P66" s="765"/>
      <c r="Q66" s="769" t="s">
        <v>381</v>
      </c>
      <c r="R66" s="770"/>
      <c r="S66" s="770"/>
      <c r="T66" s="770"/>
      <c r="U66" s="771"/>
      <c r="V66" s="769" t="s">
        <v>382</v>
      </c>
      <c r="W66" s="770"/>
      <c r="X66" s="770"/>
      <c r="Y66" s="770"/>
      <c r="Z66" s="771"/>
      <c r="AA66" s="769" t="s">
        <v>383</v>
      </c>
      <c r="AB66" s="770"/>
      <c r="AC66" s="770"/>
      <c r="AD66" s="770"/>
      <c r="AE66" s="771"/>
      <c r="AF66" s="890" t="s">
        <v>384</v>
      </c>
      <c r="AG66" s="851"/>
      <c r="AH66" s="851"/>
      <c r="AI66" s="851"/>
      <c r="AJ66" s="891"/>
      <c r="AK66" s="769" t="s">
        <v>385</v>
      </c>
      <c r="AL66" s="764"/>
      <c r="AM66" s="764"/>
      <c r="AN66" s="764"/>
      <c r="AO66" s="765"/>
      <c r="AP66" s="769" t="s">
        <v>386</v>
      </c>
      <c r="AQ66" s="770"/>
      <c r="AR66" s="770"/>
      <c r="AS66" s="770"/>
      <c r="AT66" s="771"/>
      <c r="AU66" s="769" t="s">
        <v>399</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552</v>
      </c>
      <c r="C68" s="906"/>
      <c r="D68" s="906"/>
      <c r="E68" s="906"/>
      <c r="F68" s="906"/>
      <c r="G68" s="906"/>
      <c r="H68" s="906"/>
      <c r="I68" s="906"/>
      <c r="J68" s="906"/>
      <c r="K68" s="906"/>
      <c r="L68" s="906"/>
      <c r="M68" s="906"/>
      <c r="N68" s="906"/>
      <c r="O68" s="906"/>
      <c r="P68" s="907"/>
      <c r="Q68" s="908">
        <v>916</v>
      </c>
      <c r="R68" s="902"/>
      <c r="S68" s="902"/>
      <c r="T68" s="902"/>
      <c r="U68" s="902"/>
      <c r="V68" s="902">
        <v>829</v>
      </c>
      <c r="W68" s="902"/>
      <c r="X68" s="902"/>
      <c r="Y68" s="902"/>
      <c r="Z68" s="902"/>
      <c r="AA68" s="902">
        <v>87</v>
      </c>
      <c r="AB68" s="902"/>
      <c r="AC68" s="902"/>
      <c r="AD68" s="902"/>
      <c r="AE68" s="902"/>
      <c r="AF68" s="902">
        <v>84</v>
      </c>
      <c r="AG68" s="902"/>
      <c r="AH68" s="902"/>
      <c r="AI68" s="902"/>
      <c r="AJ68" s="902"/>
      <c r="AK68" s="902" t="s">
        <v>565</v>
      </c>
      <c r="AL68" s="902"/>
      <c r="AM68" s="902"/>
      <c r="AN68" s="902"/>
      <c r="AO68" s="902"/>
      <c r="AP68" s="902">
        <v>196</v>
      </c>
      <c r="AQ68" s="902"/>
      <c r="AR68" s="902"/>
      <c r="AS68" s="902"/>
      <c r="AT68" s="902"/>
      <c r="AU68" s="902">
        <v>61</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553</v>
      </c>
      <c r="C69" s="910"/>
      <c r="D69" s="910"/>
      <c r="E69" s="910"/>
      <c r="F69" s="910"/>
      <c r="G69" s="910"/>
      <c r="H69" s="910"/>
      <c r="I69" s="910"/>
      <c r="J69" s="910"/>
      <c r="K69" s="910"/>
      <c r="L69" s="910"/>
      <c r="M69" s="910"/>
      <c r="N69" s="910"/>
      <c r="O69" s="910"/>
      <c r="P69" s="911"/>
      <c r="Q69" s="912">
        <v>1036</v>
      </c>
      <c r="R69" s="866"/>
      <c r="S69" s="866"/>
      <c r="T69" s="866"/>
      <c r="U69" s="866"/>
      <c r="V69" s="866">
        <v>940</v>
      </c>
      <c r="W69" s="866"/>
      <c r="X69" s="866"/>
      <c r="Y69" s="866"/>
      <c r="Z69" s="866"/>
      <c r="AA69" s="866">
        <v>96</v>
      </c>
      <c r="AB69" s="866"/>
      <c r="AC69" s="866"/>
      <c r="AD69" s="866"/>
      <c r="AE69" s="866"/>
      <c r="AF69" s="866">
        <v>96</v>
      </c>
      <c r="AG69" s="866"/>
      <c r="AH69" s="866"/>
      <c r="AI69" s="866"/>
      <c r="AJ69" s="866"/>
      <c r="AK69" s="866" t="s">
        <v>565</v>
      </c>
      <c r="AL69" s="866"/>
      <c r="AM69" s="866"/>
      <c r="AN69" s="866"/>
      <c r="AO69" s="866"/>
      <c r="AP69" s="866">
        <v>419</v>
      </c>
      <c r="AQ69" s="866"/>
      <c r="AR69" s="866"/>
      <c r="AS69" s="866"/>
      <c r="AT69" s="866"/>
      <c r="AU69" s="866">
        <v>284</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554</v>
      </c>
      <c r="C70" s="910"/>
      <c r="D70" s="910"/>
      <c r="E70" s="910"/>
      <c r="F70" s="910"/>
      <c r="G70" s="910"/>
      <c r="H70" s="910"/>
      <c r="I70" s="910"/>
      <c r="J70" s="910"/>
      <c r="K70" s="910"/>
      <c r="L70" s="910"/>
      <c r="M70" s="910"/>
      <c r="N70" s="910"/>
      <c r="O70" s="910"/>
      <c r="P70" s="911"/>
      <c r="Q70" s="912">
        <v>40</v>
      </c>
      <c r="R70" s="866"/>
      <c r="S70" s="866"/>
      <c r="T70" s="866"/>
      <c r="U70" s="866"/>
      <c r="V70" s="866">
        <v>34</v>
      </c>
      <c r="W70" s="866"/>
      <c r="X70" s="866"/>
      <c r="Y70" s="866"/>
      <c r="Z70" s="866"/>
      <c r="AA70" s="866">
        <v>6</v>
      </c>
      <c r="AB70" s="866"/>
      <c r="AC70" s="866"/>
      <c r="AD70" s="866"/>
      <c r="AE70" s="866"/>
      <c r="AF70" s="866">
        <v>6</v>
      </c>
      <c r="AG70" s="866"/>
      <c r="AH70" s="866"/>
      <c r="AI70" s="866"/>
      <c r="AJ70" s="866"/>
      <c r="AK70" s="866" t="s">
        <v>565</v>
      </c>
      <c r="AL70" s="866"/>
      <c r="AM70" s="866"/>
      <c r="AN70" s="866"/>
      <c r="AO70" s="866"/>
      <c r="AP70" s="866" t="s">
        <v>565</v>
      </c>
      <c r="AQ70" s="866"/>
      <c r="AR70" s="866"/>
      <c r="AS70" s="866"/>
      <c r="AT70" s="866"/>
      <c r="AU70" s="866">
        <v>316</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566</v>
      </c>
      <c r="C71" s="910"/>
      <c r="D71" s="910"/>
      <c r="E71" s="910"/>
      <c r="F71" s="910"/>
      <c r="G71" s="910"/>
      <c r="H71" s="910"/>
      <c r="I71" s="910"/>
      <c r="J71" s="910"/>
      <c r="K71" s="910"/>
      <c r="L71" s="910"/>
      <c r="M71" s="910"/>
      <c r="N71" s="910"/>
      <c r="O71" s="910"/>
      <c r="P71" s="911"/>
      <c r="Q71" s="912">
        <v>209</v>
      </c>
      <c r="R71" s="866"/>
      <c r="S71" s="866"/>
      <c r="T71" s="866"/>
      <c r="U71" s="866"/>
      <c r="V71" s="866">
        <v>95</v>
      </c>
      <c r="W71" s="866"/>
      <c r="X71" s="866"/>
      <c r="Y71" s="866"/>
      <c r="Z71" s="866"/>
      <c r="AA71" s="866">
        <v>114</v>
      </c>
      <c r="AB71" s="866"/>
      <c r="AC71" s="866"/>
      <c r="AD71" s="866"/>
      <c r="AE71" s="866"/>
      <c r="AF71" s="866">
        <v>114</v>
      </c>
      <c r="AG71" s="866"/>
      <c r="AH71" s="866"/>
      <c r="AI71" s="866"/>
      <c r="AJ71" s="866"/>
      <c r="AK71" s="866" t="s">
        <v>565</v>
      </c>
      <c r="AL71" s="866"/>
      <c r="AM71" s="866"/>
      <c r="AN71" s="866"/>
      <c r="AO71" s="866"/>
      <c r="AP71" s="866">
        <v>469</v>
      </c>
      <c r="AQ71" s="866"/>
      <c r="AR71" s="866"/>
      <c r="AS71" s="866"/>
      <c r="AT71" s="866"/>
      <c r="AU71" s="866" t="s">
        <v>565</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555</v>
      </c>
      <c r="C72" s="910"/>
      <c r="D72" s="910"/>
      <c r="E72" s="910"/>
      <c r="F72" s="910"/>
      <c r="G72" s="910"/>
      <c r="H72" s="910"/>
      <c r="I72" s="910"/>
      <c r="J72" s="910"/>
      <c r="K72" s="910"/>
      <c r="L72" s="910"/>
      <c r="M72" s="910"/>
      <c r="N72" s="910"/>
      <c r="O72" s="910"/>
      <c r="P72" s="911"/>
      <c r="Q72" s="912">
        <v>4010</v>
      </c>
      <c r="R72" s="866"/>
      <c r="S72" s="866"/>
      <c r="T72" s="866"/>
      <c r="U72" s="866"/>
      <c r="V72" s="866">
        <v>3799</v>
      </c>
      <c r="W72" s="866"/>
      <c r="X72" s="866"/>
      <c r="Y72" s="866"/>
      <c r="Z72" s="866"/>
      <c r="AA72" s="866">
        <v>211</v>
      </c>
      <c r="AB72" s="866"/>
      <c r="AC72" s="866"/>
      <c r="AD72" s="866"/>
      <c r="AE72" s="866"/>
      <c r="AF72" s="866">
        <v>109</v>
      </c>
      <c r="AG72" s="866"/>
      <c r="AH72" s="866"/>
      <c r="AI72" s="866"/>
      <c r="AJ72" s="866"/>
      <c r="AK72" s="866" t="s">
        <v>546</v>
      </c>
      <c r="AL72" s="866"/>
      <c r="AM72" s="866"/>
      <c r="AN72" s="866"/>
      <c r="AO72" s="866"/>
      <c r="AP72" s="866">
        <v>3636</v>
      </c>
      <c r="AQ72" s="866"/>
      <c r="AR72" s="866"/>
      <c r="AS72" s="866"/>
      <c r="AT72" s="866"/>
      <c r="AU72" s="866">
        <v>1044</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556</v>
      </c>
      <c r="C73" s="910"/>
      <c r="D73" s="910"/>
      <c r="E73" s="910"/>
      <c r="F73" s="910"/>
      <c r="G73" s="910"/>
      <c r="H73" s="910"/>
      <c r="I73" s="910"/>
      <c r="J73" s="910"/>
      <c r="K73" s="910"/>
      <c r="L73" s="910"/>
      <c r="M73" s="910"/>
      <c r="N73" s="910"/>
      <c r="O73" s="910"/>
      <c r="P73" s="911"/>
      <c r="Q73" s="912">
        <v>7869</v>
      </c>
      <c r="R73" s="866"/>
      <c r="S73" s="866"/>
      <c r="T73" s="866"/>
      <c r="U73" s="866"/>
      <c r="V73" s="866">
        <v>7783</v>
      </c>
      <c r="W73" s="866"/>
      <c r="X73" s="866"/>
      <c r="Y73" s="866"/>
      <c r="Z73" s="866"/>
      <c r="AA73" s="866">
        <v>85</v>
      </c>
      <c r="AB73" s="866"/>
      <c r="AC73" s="866"/>
      <c r="AD73" s="866"/>
      <c r="AE73" s="866"/>
      <c r="AF73" s="866">
        <v>85</v>
      </c>
      <c r="AG73" s="866"/>
      <c r="AH73" s="866"/>
      <c r="AI73" s="866"/>
      <c r="AJ73" s="866"/>
      <c r="AK73" s="866">
        <v>52</v>
      </c>
      <c r="AL73" s="866"/>
      <c r="AM73" s="866"/>
      <c r="AN73" s="866"/>
      <c r="AO73" s="866"/>
      <c r="AP73" s="866" t="s">
        <v>546</v>
      </c>
      <c r="AQ73" s="866"/>
      <c r="AR73" s="866"/>
      <c r="AS73" s="866"/>
      <c r="AT73" s="866"/>
      <c r="AU73" s="866" t="s">
        <v>546</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557</v>
      </c>
      <c r="C74" s="910"/>
      <c r="D74" s="910"/>
      <c r="E74" s="910"/>
      <c r="F74" s="910"/>
      <c r="G74" s="910"/>
      <c r="H74" s="910"/>
      <c r="I74" s="910"/>
      <c r="J74" s="910"/>
      <c r="K74" s="910"/>
      <c r="L74" s="910"/>
      <c r="M74" s="910"/>
      <c r="N74" s="910"/>
      <c r="O74" s="910"/>
      <c r="P74" s="911"/>
      <c r="Q74" s="912">
        <v>43</v>
      </c>
      <c r="R74" s="866"/>
      <c r="S74" s="866"/>
      <c r="T74" s="866"/>
      <c r="U74" s="866"/>
      <c r="V74" s="866">
        <v>38</v>
      </c>
      <c r="W74" s="866"/>
      <c r="X74" s="866"/>
      <c r="Y74" s="866"/>
      <c r="Z74" s="866"/>
      <c r="AA74" s="866">
        <v>5</v>
      </c>
      <c r="AB74" s="866"/>
      <c r="AC74" s="866"/>
      <c r="AD74" s="866"/>
      <c r="AE74" s="866"/>
      <c r="AF74" s="866">
        <v>5</v>
      </c>
      <c r="AG74" s="866"/>
      <c r="AH74" s="866"/>
      <c r="AI74" s="866"/>
      <c r="AJ74" s="866"/>
      <c r="AK74" s="866">
        <v>26</v>
      </c>
      <c r="AL74" s="866"/>
      <c r="AM74" s="866"/>
      <c r="AN74" s="866"/>
      <c r="AO74" s="866"/>
      <c r="AP74" s="866" t="s">
        <v>546</v>
      </c>
      <c r="AQ74" s="866"/>
      <c r="AR74" s="866"/>
      <c r="AS74" s="866"/>
      <c r="AT74" s="866"/>
      <c r="AU74" s="866" t="s">
        <v>546</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558</v>
      </c>
      <c r="C75" s="910"/>
      <c r="D75" s="910"/>
      <c r="E75" s="910"/>
      <c r="F75" s="910"/>
      <c r="G75" s="910"/>
      <c r="H75" s="910"/>
      <c r="I75" s="910"/>
      <c r="J75" s="910"/>
      <c r="K75" s="910"/>
      <c r="L75" s="910"/>
      <c r="M75" s="910"/>
      <c r="N75" s="910"/>
      <c r="O75" s="910"/>
      <c r="P75" s="911"/>
      <c r="Q75" s="913">
        <v>369</v>
      </c>
      <c r="R75" s="914"/>
      <c r="S75" s="914"/>
      <c r="T75" s="914"/>
      <c r="U75" s="870"/>
      <c r="V75" s="915">
        <v>358</v>
      </c>
      <c r="W75" s="914"/>
      <c r="X75" s="914"/>
      <c r="Y75" s="914"/>
      <c r="Z75" s="870"/>
      <c r="AA75" s="915">
        <v>10</v>
      </c>
      <c r="AB75" s="914"/>
      <c r="AC75" s="914"/>
      <c r="AD75" s="914"/>
      <c r="AE75" s="870"/>
      <c r="AF75" s="915">
        <v>10</v>
      </c>
      <c r="AG75" s="914"/>
      <c r="AH75" s="914"/>
      <c r="AI75" s="914"/>
      <c r="AJ75" s="870"/>
      <c r="AK75" s="915">
        <v>249</v>
      </c>
      <c r="AL75" s="914"/>
      <c r="AM75" s="914"/>
      <c r="AN75" s="914"/>
      <c r="AO75" s="870"/>
      <c r="AP75" s="915" t="s">
        <v>546</v>
      </c>
      <c r="AQ75" s="914"/>
      <c r="AR75" s="914"/>
      <c r="AS75" s="914"/>
      <c r="AT75" s="870"/>
      <c r="AU75" s="915" t="s">
        <v>546</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559</v>
      </c>
      <c r="C76" s="910"/>
      <c r="D76" s="910"/>
      <c r="E76" s="910"/>
      <c r="F76" s="910"/>
      <c r="G76" s="910"/>
      <c r="H76" s="910"/>
      <c r="I76" s="910"/>
      <c r="J76" s="910"/>
      <c r="K76" s="910"/>
      <c r="L76" s="910"/>
      <c r="M76" s="910"/>
      <c r="N76" s="910"/>
      <c r="O76" s="910"/>
      <c r="P76" s="911"/>
      <c r="Q76" s="913">
        <v>241808</v>
      </c>
      <c r="R76" s="914"/>
      <c r="S76" s="914"/>
      <c r="T76" s="914"/>
      <c r="U76" s="870"/>
      <c r="V76" s="915">
        <v>236655</v>
      </c>
      <c r="W76" s="914"/>
      <c r="X76" s="914"/>
      <c r="Y76" s="914"/>
      <c r="Z76" s="870"/>
      <c r="AA76" s="915">
        <v>5153</v>
      </c>
      <c r="AB76" s="914"/>
      <c r="AC76" s="914"/>
      <c r="AD76" s="914"/>
      <c r="AE76" s="870"/>
      <c r="AF76" s="915">
        <v>5153</v>
      </c>
      <c r="AG76" s="914"/>
      <c r="AH76" s="914"/>
      <c r="AI76" s="914"/>
      <c r="AJ76" s="870"/>
      <c r="AK76" s="915">
        <v>5058</v>
      </c>
      <c r="AL76" s="914"/>
      <c r="AM76" s="914"/>
      <c r="AN76" s="914"/>
      <c r="AO76" s="870"/>
      <c r="AP76" s="915" t="s">
        <v>546</v>
      </c>
      <c r="AQ76" s="914"/>
      <c r="AR76" s="914"/>
      <c r="AS76" s="914"/>
      <c r="AT76" s="870"/>
      <c r="AU76" s="915" t="s">
        <v>546</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377</v>
      </c>
      <c r="B88" s="825" t="s">
        <v>400</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825" t="s">
        <v>401</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402</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403</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406</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407</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408</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409</v>
      </c>
      <c r="AB109" s="929"/>
      <c r="AC109" s="929"/>
      <c r="AD109" s="929"/>
      <c r="AE109" s="930"/>
      <c r="AF109" s="928" t="s">
        <v>410</v>
      </c>
      <c r="AG109" s="929"/>
      <c r="AH109" s="929"/>
      <c r="AI109" s="929"/>
      <c r="AJ109" s="930"/>
      <c r="AK109" s="928" t="s">
        <v>294</v>
      </c>
      <c r="AL109" s="929"/>
      <c r="AM109" s="929"/>
      <c r="AN109" s="929"/>
      <c r="AO109" s="930"/>
      <c r="AP109" s="928" t="s">
        <v>411</v>
      </c>
      <c r="AQ109" s="929"/>
      <c r="AR109" s="929"/>
      <c r="AS109" s="929"/>
      <c r="AT109" s="931"/>
      <c r="AU109" s="948" t="s">
        <v>408</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409</v>
      </c>
      <c r="BR109" s="929"/>
      <c r="BS109" s="929"/>
      <c r="BT109" s="929"/>
      <c r="BU109" s="930"/>
      <c r="BV109" s="928" t="s">
        <v>410</v>
      </c>
      <c r="BW109" s="929"/>
      <c r="BX109" s="929"/>
      <c r="BY109" s="929"/>
      <c r="BZ109" s="930"/>
      <c r="CA109" s="928" t="s">
        <v>294</v>
      </c>
      <c r="CB109" s="929"/>
      <c r="CC109" s="929"/>
      <c r="CD109" s="929"/>
      <c r="CE109" s="930"/>
      <c r="CF109" s="949" t="s">
        <v>411</v>
      </c>
      <c r="CG109" s="949"/>
      <c r="CH109" s="949"/>
      <c r="CI109" s="949"/>
      <c r="CJ109" s="949"/>
      <c r="CK109" s="928" t="s">
        <v>412</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409</v>
      </c>
      <c r="DH109" s="929"/>
      <c r="DI109" s="929"/>
      <c r="DJ109" s="929"/>
      <c r="DK109" s="930"/>
      <c r="DL109" s="928" t="s">
        <v>410</v>
      </c>
      <c r="DM109" s="929"/>
      <c r="DN109" s="929"/>
      <c r="DO109" s="929"/>
      <c r="DP109" s="930"/>
      <c r="DQ109" s="928" t="s">
        <v>294</v>
      </c>
      <c r="DR109" s="929"/>
      <c r="DS109" s="929"/>
      <c r="DT109" s="929"/>
      <c r="DU109" s="930"/>
      <c r="DV109" s="928" t="s">
        <v>411</v>
      </c>
      <c r="DW109" s="929"/>
      <c r="DX109" s="929"/>
      <c r="DY109" s="929"/>
      <c r="DZ109" s="931"/>
    </row>
    <row r="110" spans="1:131" s="230" customFormat="1" ht="26.25" customHeight="1" x14ac:dyDescent="0.2">
      <c r="A110" s="932" t="s">
        <v>413</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3642415</v>
      </c>
      <c r="AB110" s="936"/>
      <c r="AC110" s="936"/>
      <c r="AD110" s="936"/>
      <c r="AE110" s="937"/>
      <c r="AF110" s="938">
        <v>3609993</v>
      </c>
      <c r="AG110" s="936"/>
      <c r="AH110" s="936"/>
      <c r="AI110" s="936"/>
      <c r="AJ110" s="937"/>
      <c r="AK110" s="938">
        <v>3440220</v>
      </c>
      <c r="AL110" s="936"/>
      <c r="AM110" s="936"/>
      <c r="AN110" s="936"/>
      <c r="AO110" s="937"/>
      <c r="AP110" s="939">
        <v>20.8</v>
      </c>
      <c r="AQ110" s="940"/>
      <c r="AR110" s="940"/>
      <c r="AS110" s="940"/>
      <c r="AT110" s="941"/>
      <c r="AU110" s="942" t="s">
        <v>69</v>
      </c>
      <c r="AV110" s="943"/>
      <c r="AW110" s="943"/>
      <c r="AX110" s="943"/>
      <c r="AY110" s="943"/>
      <c r="AZ110" s="965" t="s">
        <v>414</v>
      </c>
      <c r="BA110" s="933"/>
      <c r="BB110" s="933"/>
      <c r="BC110" s="933"/>
      <c r="BD110" s="933"/>
      <c r="BE110" s="933"/>
      <c r="BF110" s="933"/>
      <c r="BG110" s="933"/>
      <c r="BH110" s="933"/>
      <c r="BI110" s="933"/>
      <c r="BJ110" s="933"/>
      <c r="BK110" s="933"/>
      <c r="BL110" s="933"/>
      <c r="BM110" s="933"/>
      <c r="BN110" s="933"/>
      <c r="BO110" s="933"/>
      <c r="BP110" s="934"/>
      <c r="BQ110" s="966">
        <v>30861212</v>
      </c>
      <c r="BR110" s="967"/>
      <c r="BS110" s="967"/>
      <c r="BT110" s="967"/>
      <c r="BU110" s="967"/>
      <c r="BV110" s="967">
        <v>28169206</v>
      </c>
      <c r="BW110" s="967"/>
      <c r="BX110" s="967"/>
      <c r="BY110" s="967"/>
      <c r="BZ110" s="967"/>
      <c r="CA110" s="967">
        <v>25455249</v>
      </c>
      <c r="CB110" s="967"/>
      <c r="CC110" s="967"/>
      <c r="CD110" s="967"/>
      <c r="CE110" s="967"/>
      <c r="CF110" s="980">
        <v>153.9</v>
      </c>
      <c r="CG110" s="981"/>
      <c r="CH110" s="981"/>
      <c r="CI110" s="981"/>
      <c r="CJ110" s="981"/>
      <c r="CK110" s="982" t="s">
        <v>415</v>
      </c>
      <c r="CL110" s="983"/>
      <c r="CM110" s="965" t="s">
        <v>416</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122</v>
      </c>
      <c r="DH110" s="967"/>
      <c r="DI110" s="967"/>
      <c r="DJ110" s="967"/>
      <c r="DK110" s="967"/>
      <c r="DL110" s="967" t="s">
        <v>122</v>
      </c>
      <c r="DM110" s="967"/>
      <c r="DN110" s="967"/>
      <c r="DO110" s="967"/>
      <c r="DP110" s="967"/>
      <c r="DQ110" s="967" t="s">
        <v>122</v>
      </c>
      <c r="DR110" s="967"/>
      <c r="DS110" s="967"/>
      <c r="DT110" s="967"/>
      <c r="DU110" s="967"/>
      <c r="DV110" s="968" t="s">
        <v>122</v>
      </c>
      <c r="DW110" s="968"/>
      <c r="DX110" s="968"/>
      <c r="DY110" s="968"/>
      <c r="DZ110" s="969"/>
    </row>
    <row r="111" spans="1:131" s="230" customFormat="1" ht="26.25" customHeight="1" x14ac:dyDescent="0.2">
      <c r="A111" s="970" t="s">
        <v>417</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122</v>
      </c>
      <c r="AB111" s="974"/>
      <c r="AC111" s="974"/>
      <c r="AD111" s="974"/>
      <c r="AE111" s="975"/>
      <c r="AF111" s="976" t="s">
        <v>122</v>
      </c>
      <c r="AG111" s="974"/>
      <c r="AH111" s="974"/>
      <c r="AI111" s="974"/>
      <c r="AJ111" s="975"/>
      <c r="AK111" s="976" t="s">
        <v>122</v>
      </c>
      <c r="AL111" s="974"/>
      <c r="AM111" s="974"/>
      <c r="AN111" s="974"/>
      <c r="AO111" s="975"/>
      <c r="AP111" s="977" t="s">
        <v>122</v>
      </c>
      <c r="AQ111" s="978"/>
      <c r="AR111" s="978"/>
      <c r="AS111" s="978"/>
      <c r="AT111" s="979"/>
      <c r="AU111" s="944"/>
      <c r="AV111" s="945"/>
      <c r="AW111" s="945"/>
      <c r="AX111" s="945"/>
      <c r="AY111" s="945"/>
      <c r="AZ111" s="958" t="s">
        <v>418</v>
      </c>
      <c r="BA111" s="959"/>
      <c r="BB111" s="959"/>
      <c r="BC111" s="959"/>
      <c r="BD111" s="959"/>
      <c r="BE111" s="959"/>
      <c r="BF111" s="959"/>
      <c r="BG111" s="959"/>
      <c r="BH111" s="959"/>
      <c r="BI111" s="959"/>
      <c r="BJ111" s="959"/>
      <c r="BK111" s="959"/>
      <c r="BL111" s="959"/>
      <c r="BM111" s="959"/>
      <c r="BN111" s="959"/>
      <c r="BO111" s="959"/>
      <c r="BP111" s="960"/>
      <c r="BQ111" s="961" t="s">
        <v>122</v>
      </c>
      <c r="BR111" s="962"/>
      <c r="BS111" s="962"/>
      <c r="BT111" s="962"/>
      <c r="BU111" s="962"/>
      <c r="BV111" s="962" t="s">
        <v>122</v>
      </c>
      <c r="BW111" s="962"/>
      <c r="BX111" s="962"/>
      <c r="BY111" s="962"/>
      <c r="BZ111" s="962"/>
      <c r="CA111" s="962" t="s">
        <v>122</v>
      </c>
      <c r="CB111" s="962"/>
      <c r="CC111" s="962"/>
      <c r="CD111" s="962"/>
      <c r="CE111" s="962"/>
      <c r="CF111" s="956" t="s">
        <v>122</v>
      </c>
      <c r="CG111" s="957"/>
      <c r="CH111" s="957"/>
      <c r="CI111" s="957"/>
      <c r="CJ111" s="957"/>
      <c r="CK111" s="984"/>
      <c r="CL111" s="985"/>
      <c r="CM111" s="958" t="s">
        <v>419</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122</v>
      </c>
      <c r="DH111" s="962"/>
      <c r="DI111" s="962"/>
      <c r="DJ111" s="962"/>
      <c r="DK111" s="962"/>
      <c r="DL111" s="962" t="s">
        <v>122</v>
      </c>
      <c r="DM111" s="962"/>
      <c r="DN111" s="962"/>
      <c r="DO111" s="962"/>
      <c r="DP111" s="962"/>
      <c r="DQ111" s="962" t="s">
        <v>122</v>
      </c>
      <c r="DR111" s="962"/>
      <c r="DS111" s="962"/>
      <c r="DT111" s="962"/>
      <c r="DU111" s="962"/>
      <c r="DV111" s="963" t="s">
        <v>122</v>
      </c>
      <c r="DW111" s="963"/>
      <c r="DX111" s="963"/>
      <c r="DY111" s="963"/>
      <c r="DZ111" s="964"/>
    </row>
    <row r="112" spans="1:131" s="230" customFormat="1" ht="26.25" customHeight="1" x14ac:dyDescent="0.2">
      <c r="A112" s="988" t="s">
        <v>420</v>
      </c>
      <c r="B112" s="989"/>
      <c r="C112" s="959" t="s">
        <v>421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122</v>
      </c>
      <c r="AB112" s="995"/>
      <c r="AC112" s="995"/>
      <c r="AD112" s="995"/>
      <c r="AE112" s="996"/>
      <c r="AF112" s="997" t="s">
        <v>122</v>
      </c>
      <c r="AG112" s="995"/>
      <c r="AH112" s="995"/>
      <c r="AI112" s="995"/>
      <c r="AJ112" s="996"/>
      <c r="AK112" s="997" t="s">
        <v>122</v>
      </c>
      <c r="AL112" s="995"/>
      <c r="AM112" s="995"/>
      <c r="AN112" s="995"/>
      <c r="AO112" s="996"/>
      <c r="AP112" s="998" t="s">
        <v>122</v>
      </c>
      <c r="AQ112" s="999"/>
      <c r="AR112" s="999"/>
      <c r="AS112" s="999"/>
      <c r="AT112" s="1000"/>
      <c r="AU112" s="944"/>
      <c r="AV112" s="945"/>
      <c r="AW112" s="945"/>
      <c r="AX112" s="945"/>
      <c r="AY112" s="945"/>
      <c r="AZ112" s="958" t="s">
        <v>422</v>
      </c>
      <c r="BA112" s="959"/>
      <c r="BB112" s="959"/>
      <c r="BC112" s="959"/>
      <c r="BD112" s="959"/>
      <c r="BE112" s="959"/>
      <c r="BF112" s="959"/>
      <c r="BG112" s="959"/>
      <c r="BH112" s="959"/>
      <c r="BI112" s="959"/>
      <c r="BJ112" s="959"/>
      <c r="BK112" s="959"/>
      <c r="BL112" s="959"/>
      <c r="BM112" s="959"/>
      <c r="BN112" s="959"/>
      <c r="BO112" s="959"/>
      <c r="BP112" s="960"/>
      <c r="BQ112" s="961">
        <v>7156021</v>
      </c>
      <c r="BR112" s="962"/>
      <c r="BS112" s="962"/>
      <c r="BT112" s="962"/>
      <c r="BU112" s="962"/>
      <c r="BV112" s="962">
        <v>6001662</v>
      </c>
      <c r="BW112" s="962"/>
      <c r="BX112" s="962"/>
      <c r="BY112" s="962"/>
      <c r="BZ112" s="962"/>
      <c r="CA112" s="962">
        <v>5650062</v>
      </c>
      <c r="CB112" s="962"/>
      <c r="CC112" s="962"/>
      <c r="CD112" s="962"/>
      <c r="CE112" s="962"/>
      <c r="CF112" s="956">
        <v>34.200000000000003</v>
      </c>
      <c r="CG112" s="957"/>
      <c r="CH112" s="957"/>
      <c r="CI112" s="957"/>
      <c r="CJ112" s="957"/>
      <c r="CK112" s="984"/>
      <c r="CL112" s="985"/>
      <c r="CM112" s="958" t="s">
        <v>423</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122</v>
      </c>
      <c r="DH112" s="962"/>
      <c r="DI112" s="962"/>
      <c r="DJ112" s="962"/>
      <c r="DK112" s="962"/>
      <c r="DL112" s="962" t="s">
        <v>122</v>
      </c>
      <c r="DM112" s="962"/>
      <c r="DN112" s="962"/>
      <c r="DO112" s="962"/>
      <c r="DP112" s="962"/>
      <c r="DQ112" s="962" t="s">
        <v>122</v>
      </c>
      <c r="DR112" s="962"/>
      <c r="DS112" s="962"/>
      <c r="DT112" s="962"/>
      <c r="DU112" s="962"/>
      <c r="DV112" s="963" t="s">
        <v>122</v>
      </c>
      <c r="DW112" s="963"/>
      <c r="DX112" s="963"/>
      <c r="DY112" s="963"/>
      <c r="DZ112" s="964"/>
    </row>
    <row r="113" spans="1:130" s="230" customFormat="1" ht="26.25" customHeight="1" x14ac:dyDescent="0.2">
      <c r="A113" s="990"/>
      <c r="B113" s="991"/>
      <c r="C113" s="959" t="s">
        <v>424</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626472</v>
      </c>
      <c r="AB113" s="974"/>
      <c r="AC113" s="974"/>
      <c r="AD113" s="974"/>
      <c r="AE113" s="975"/>
      <c r="AF113" s="976">
        <v>598346</v>
      </c>
      <c r="AG113" s="974"/>
      <c r="AH113" s="974"/>
      <c r="AI113" s="974"/>
      <c r="AJ113" s="975"/>
      <c r="AK113" s="976">
        <v>646777</v>
      </c>
      <c r="AL113" s="974"/>
      <c r="AM113" s="974"/>
      <c r="AN113" s="974"/>
      <c r="AO113" s="975"/>
      <c r="AP113" s="977">
        <v>3.9</v>
      </c>
      <c r="AQ113" s="978"/>
      <c r="AR113" s="978"/>
      <c r="AS113" s="978"/>
      <c r="AT113" s="979"/>
      <c r="AU113" s="944"/>
      <c r="AV113" s="945"/>
      <c r="AW113" s="945"/>
      <c r="AX113" s="945"/>
      <c r="AY113" s="945"/>
      <c r="AZ113" s="958" t="s">
        <v>425</v>
      </c>
      <c r="BA113" s="959"/>
      <c r="BB113" s="959"/>
      <c r="BC113" s="959"/>
      <c r="BD113" s="959"/>
      <c r="BE113" s="959"/>
      <c r="BF113" s="959"/>
      <c r="BG113" s="959"/>
      <c r="BH113" s="959"/>
      <c r="BI113" s="959"/>
      <c r="BJ113" s="959"/>
      <c r="BK113" s="959"/>
      <c r="BL113" s="959"/>
      <c r="BM113" s="959"/>
      <c r="BN113" s="959"/>
      <c r="BO113" s="959"/>
      <c r="BP113" s="960"/>
      <c r="BQ113" s="961">
        <v>1663901</v>
      </c>
      <c r="BR113" s="962"/>
      <c r="BS113" s="962"/>
      <c r="BT113" s="962"/>
      <c r="BU113" s="962"/>
      <c r="BV113" s="962">
        <v>1686380</v>
      </c>
      <c r="BW113" s="962"/>
      <c r="BX113" s="962"/>
      <c r="BY113" s="962"/>
      <c r="BZ113" s="962"/>
      <c r="CA113" s="962">
        <v>1697562</v>
      </c>
      <c r="CB113" s="962"/>
      <c r="CC113" s="962"/>
      <c r="CD113" s="962"/>
      <c r="CE113" s="962"/>
      <c r="CF113" s="956">
        <v>10.3</v>
      </c>
      <c r="CG113" s="957"/>
      <c r="CH113" s="957"/>
      <c r="CI113" s="957"/>
      <c r="CJ113" s="957"/>
      <c r="CK113" s="984"/>
      <c r="CL113" s="985"/>
      <c r="CM113" s="958" t="s">
        <v>426</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122</v>
      </c>
      <c r="DH113" s="995"/>
      <c r="DI113" s="995"/>
      <c r="DJ113" s="995"/>
      <c r="DK113" s="996"/>
      <c r="DL113" s="997" t="s">
        <v>122</v>
      </c>
      <c r="DM113" s="995"/>
      <c r="DN113" s="995"/>
      <c r="DO113" s="995"/>
      <c r="DP113" s="996"/>
      <c r="DQ113" s="997" t="s">
        <v>122</v>
      </c>
      <c r="DR113" s="995"/>
      <c r="DS113" s="995"/>
      <c r="DT113" s="995"/>
      <c r="DU113" s="996"/>
      <c r="DV113" s="998" t="s">
        <v>122</v>
      </c>
      <c r="DW113" s="999"/>
      <c r="DX113" s="999"/>
      <c r="DY113" s="999"/>
      <c r="DZ113" s="1000"/>
    </row>
    <row r="114" spans="1:130" s="230" customFormat="1" ht="26.25" customHeight="1" x14ac:dyDescent="0.2">
      <c r="A114" s="990"/>
      <c r="B114" s="991"/>
      <c r="C114" s="959" t="s">
        <v>427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111855</v>
      </c>
      <c r="AB114" s="995"/>
      <c r="AC114" s="995"/>
      <c r="AD114" s="995"/>
      <c r="AE114" s="996"/>
      <c r="AF114" s="997">
        <v>129697</v>
      </c>
      <c r="AG114" s="995"/>
      <c r="AH114" s="995"/>
      <c r="AI114" s="995"/>
      <c r="AJ114" s="996"/>
      <c r="AK114" s="997">
        <v>137651</v>
      </c>
      <c r="AL114" s="995"/>
      <c r="AM114" s="995"/>
      <c r="AN114" s="995"/>
      <c r="AO114" s="996"/>
      <c r="AP114" s="998">
        <v>0.8</v>
      </c>
      <c r="AQ114" s="999"/>
      <c r="AR114" s="999"/>
      <c r="AS114" s="999"/>
      <c r="AT114" s="1000"/>
      <c r="AU114" s="944"/>
      <c r="AV114" s="945"/>
      <c r="AW114" s="945"/>
      <c r="AX114" s="945"/>
      <c r="AY114" s="945"/>
      <c r="AZ114" s="958" t="s">
        <v>428</v>
      </c>
      <c r="BA114" s="959"/>
      <c r="BB114" s="959"/>
      <c r="BC114" s="959"/>
      <c r="BD114" s="959"/>
      <c r="BE114" s="959"/>
      <c r="BF114" s="959"/>
      <c r="BG114" s="959"/>
      <c r="BH114" s="959"/>
      <c r="BI114" s="959"/>
      <c r="BJ114" s="959"/>
      <c r="BK114" s="959"/>
      <c r="BL114" s="959"/>
      <c r="BM114" s="959"/>
      <c r="BN114" s="959"/>
      <c r="BO114" s="959"/>
      <c r="BP114" s="960"/>
      <c r="BQ114" s="961">
        <v>4510845</v>
      </c>
      <c r="BR114" s="962"/>
      <c r="BS114" s="962"/>
      <c r="BT114" s="962"/>
      <c r="BU114" s="962"/>
      <c r="BV114" s="962">
        <v>4567725</v>
      </c>
      <c r="BW114" s="962"/>
      <c r="BX114" s="962"/>
      <c r="BY114" s="962"/>
      <c r="BZ114" s="962"/>
      <c r="CA114" s="962">
        <v>4499973</v>
      </c>
      <c r="CB114" s="962"/>
      <c r="CC114" s="962"/>
      <c r="CD114" s="962"/>
      <c r="CE114" s="962"/>
      <c r="CF114" s="956">
        <v>27.2</v>
      </c>
      <c r="CG114" s="957"/>
      <c r="CH114" s="957"/>
      <c r="CI114" s="957"/>
      <c r="CJ114" s="957"/>
      <c r="CK114" s="984"/>
      <c r="CL114" s="985"/>
      <c r="CM114" s="958" t="s">
        <v>429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122</v>
      </c>
      <c r="DH114" s="995"/>
      <c r="DI114" s="995"/>
      <c r="DJ114" s="995"/>
      <c r="DK114" s="996"/>
      <c r="DL114" s="997" t="s">
        <v>122</v>
      </c>
      <c r="DM114" s="995"/>
      <c r="DN114" s="995"/>
      <c r="DO114" s="995"/>
      <c r="DP114" s="996"/>
      <c r="DQ114" s="997" t="s">
        <v>122</v>
      </c>
      <c r="DR114" s="995"/>
      <c r="DS114" s="995"/>
      <c r="DT114" s="995"/>
      <c r="DU114" s="996"/>
      <c r="DV114" s="998" t="s">
        <v>122</v>
      </c>
      <c r="DW114" s="999"/>
      <c r="DX114" s="999"/>
      <c r="DY114" s="999"/>
      <c r="DZ114" s="1000"/>
    </row>
    <row r="115" spans="1:130" s="230" customFormat="1" ht="26.25" customHeight="1" x14ac:dyDescent="0.2">
      <c r="A115" s="990"/>
      <c r="B115" s="991"/>
      <c r="C115" s="959" t="s">
        <v>430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6300</v>
      </c>
      <c r="AB115" s="974"/>
      <c r="AC115" s="974"/>
      <c r="AD115" s="974"/>
      <c r="AE115" s="975"/>
      <c r="AF115" s="976">
        <v>8447</v>
      </c>
      <c r="AG115" s="974"/>
      <c r="AH115" s="974"/>
      <c r="AI115" s="974"/>
      <c r="AJ115" s="975"/>
      <c r="AK115" s="976">
        <v>11467</v>
      </c>
      <c r="AL115" s="974"/>
      <c r="AM115" s="974"/>
      <c r="AN115" s="974"/>
      <c r="AO115" s="975"/>
      <c r="AP115" s="977">
        <v>0.1</v>
      </c>
      <c r="AQ115" s="978"/>
      <c r="AR115" s="978"/>
      <c r="AS115" s="978"/>
      <c r="AT115" s="979"/>
      <c r="AU115" s="944"/>
      <c r="AV115" s="945"/>
      <c r="AW115" s="945"/>
      <c r="AX115" s="945"/>
      <c r="AY115" s="945"/>
      <c r="AZ115" s="958" t="s">
        <v>431</v>
      </c>
      <c r="BA115" s="959"/>
      <c r="BB115" s="959"/>
      <c r="BC115" s="959"/>
      <c r="BD115" s="959"/>
      <c r="BE115" s="959"/>
      <c r="BF115" s="959"/>
      <c r="BG115" s="959"/>
      <c r="BH115" s="959"/>
      <c r="BI115" s="959"/>
      <c r="BJ115" s="959"/>
      <c r="BK115" s="959"/>
      <c r="BL115" s="959"/>
      <c r="BM115" s="959"/>
      <c r="BN115" s="959"/>
      <c r="BO115" s="959"/>
      <c r="BP115" s="960"/>
      <c r="BQ115" s="961" t="s">
        <v>122</v>
      </c>
      <c r="BR115" s="962"/>
      <c r="BS115" s="962"/>
      <c r="BT115" s="962"/>
      <c r="BU115" s="962"/>
      <c r="BV115" s="962" t="s">
        <v>122</v>
      </c>
      <c r="BW115" s="962"/>
      <c r="BX115" s="962"/>
      <c r="BY115" s="962"/>
      <c r="BZ115" s="962"/>
      <c r="CA115" s="962">
        <v>8597</v>
      </c>
      <c r="CB115" s="962"/>
      <c r="CC115" s="962"/>
      <c r="CD115" s="962"/>
      <c r="CE115" s="962"/>
      <c r="CF115" s="956">
        <v>0.1</v>
      </c>
      <c r="CG115" s="957"/>
      <c r="CH115" s="957"/>
      <c r="CI115" s="957"/>
      <c r="CJ115" s="957"/>
      <c r="CK115" s="984"/>
      <c r="CL115" s="985"/>
      <c r="CM115" s="958" t="s">
        <v>432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122</v>
      </c>
      <c r="DH115" s="995"/>
      <c r="DI115" s="995"/>
      <c r="DJ115" s="995"/>
      <c r="DK115" s="996"/>
      <c r="DL115" s="997" t="s">
        <v>122</v>
      </c>
      <c r="DM115" s="995"/>
      <c r="DN115" s="995"/>
      <c r="DO115" s="995"/>
      <c r="DP115" s="996"/>
      <c r="DQ115" s="997" t="s">
        <v>122</v>
      </c>
      <c r="DR115" s="995"/>
      <c r="DS115" s="995"/>
      <c r="DT115" s="995"/>
      <c r="DU115" s="996"/>
      <c r="DV115" s="998" t="s">
        <v>122</v>
      </c>
      <c r="DW115" s="999"/>
      <c r="DX115" s="999"/>
      <c r="DY115" s="999"/>
      <c r="DZ115" s="1000"/>
    </row>
    <row r="116" spans="1:130" s="230" customFormat="1" ht="26.25" customHeight="1" x14ac:dyDescent="0.2">
      <c r="A116" s="992"/>
      <c r="B116" s="993"/>
      <c r="C116" s="1001" t="s">
        <v>433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3</v>
      </c>
      <c r="AB116" s="995"/>
      <c r="AC116" s="995"/>
      <c r="AD116" s="995"/>
      <c r="AE116" s="996"/>
      <c r="AF116" s="997">
        <v>7</v>
      </c>
      <c r="AG116" s="995"/>
      <c r="AH116" s="995"/>
      <c r="AI116" s="995"/>
      <c r="AJ116" s="996"/>
      <c r="AK116" s="997">
        <v>53</v>
      </c>
      <c r="AL116" s="995"/>
      <c r="AM116" s="995"/>
      <c r="AN116" s="995"/>
      <c r="AO116" s="996"/>
      <c r="AP116" s="998">
        <v>0</v>
      </c>
      <c r="AQ116" s="999"/>
      <c r="AR116" s="999"/>
      <c r="AS116" s="999"/>
      <c r="AT116" s="1000"/>
      <c r="AU116" s="944"/>
      <c r="AV116" s="945"/>
      <c r="AW116" s="945"/>
      <c r="AX116" s="945"/>
      <c r="AY116" s="945"/>
      <c r="AZ116" s="1003" t="s">
        <v>434</v>
      </c>
      <c r="BA116" s="1004"/>
      <c r="BB116" s="1004"/>
      <c r="BC116" s="1004"/>
      <c r="BD116" s="1004"/>
      <c r="BE116" s="1004"/>
      <c r="BF116" s="1004"/>
      <c r="BG116" s="1004"/>
      <c r="BH116" s="1004"/>
      <c r="BI116" s="1004"/>
      <c r="BJ116" s="1004"/>
      <c r="BK116" s="1004"/>
      <c r="BL116" s="1004"/>
      <c r="BM116" s="1004"/>
      <c r="BN116" s="1004"/>
      <c r="BO116" s="1004"/>
      <c r="BP116" s="1005"/>
      <c r="BQ116" s="961" t="s">
        <v>122</v>
      </c>
      <c r="BR116" s="962"/>
      <c r="BS116" s="962"/>
      <c r="BT116" s="962"/>
      <c r="BU116" s="962"/>
      <c r="BV116" s="962" t="s">
        <v>122</v>
      </c>
      <c r="BW116" s="962"/>
      <c r="BX116" s="962"/>
      <c r="BY116" s="962"/>
      <c r="BZ116" s="962"/>
      <c r="CA116" s="962" t="s">
        <v>122</v>
      </c>
      <c r="CB116" s="962"/>
      <c r="CC116" s="962"/>
      <c r="CD116" s="962"/>
      <c r="CE116" s="962"/>
      <c r="CF116" s="956" t="s">
        <v>122</v>
      </c>
      <c r="CG116" s="957"/>
      <c r="CH116" s="957"/>
      <c r="CI116" s="957"/>
      <c r="CJ116" s="957"/>
      <c r="CK116" s="984"/>
      <c r="CL116" s="985"/>
      <c r="CM116" s="958" t="s">
        <v>435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122</v>
      </c>
      <c r="DH116" s="995"/>
      <c r="DI116" s="995"/>
      <c r="DJ116" s="995"/>
      <c r="DK116" s="996"/>
      <c r="DL116" s="997" t="s">
        <v>122</v>
      </c>
      <c r="DM116" s="995"/>
      <c r="DN116" s="995"/>
      <c r="DO116" s="995"/>
      <c r="DP116" s="996"/>
      <c r="DQ116" s="997" t="s">
        <v>122</v>
      </c>
      <c r="DR116" s="995"/>
      <c r="DS116" s="995"/>
      <c r="DT116" s="995"/>
      <c r="DU116" s="996"/>
      <c r="DV116" s="998" t="s">
        <v>122</v>
      </c>
      <c r="DW116" s="999"/>
      <c r="DX116" s="999"/>
      <c r="DY116" s="999"/>
      <c r="DZ116" s="1000"/>
    </row>
    <row r="117" spans="1:130" s="230" customFormat="1" ht="26.25" customHeight="1" x14ac:dyDescent="0.2">
      <c r="A117" s="948" t="s">
        <v>177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436</v>
      </c>
      <c r="Z117" s="930"/>
      <c r="AA117" s="1014">
        <v>4387045</v>
      </c>
      <c r="AB117" s="1015"/>
      <c r="AC117" s="1015"/>
      <c r="AD117" s="1015"/>
      <c r="AE117" s="1016"/>
      <c r="AF117" s="1017">
        <v>4346490</v>
      </c>
      <c r="AG117" s="1015"/>
      <c r="AH117" s="1015"/>
      <c r="AI117" s="1015"/>
      <c r="AJ117" s="1016"/>
      <c r="AK117" s="1017">
        <v>4236168</v>
      </c>
      <c r="AL117" s="1015"/>
      <c r="AM117" s="1015"/>
      <c r="AN117" s="1015"/>
      <c r="AO117" s="1016"/>
      <c r="AP117" s="1018"/>
      <c r="AQ117" s="1019"/>
      <c r="AR117" s="1019"/>
      <c r="AS117" s="1019"/>
      <c r="AT117" s="1020"/>
      <c r="AU117" s="944"/>
      <c r="AV117" s="945"/>
      <c r="AW117" s="945"/>
      <c r="AX117" s="945"/>
      <c r="AY117" s="945"/>
      <c r="AZ117" s="1010" t="s">
        <v>437</v>
      </c>
      <c r="BA117" s="1011"/>
      <c r="BB117" s="1011"/>
      <c r="BC117" s="1011"/>
      <c r="BD117" s="1011"/>
      <c r="BE117" s="1011"/>
      <c r="BF117" s="1011"/>
      <c r="BG117" s="1011"/>
      <c r="BH117" s="1011"/>
      <c r="BI117" s="1011"/>
      <c r="BJ117" s="1011"/>
      <c r="BK117" s="1011"/>
      <c r="BL117" s="1011"/>
      <c r="BM117" s="1011"/>
      <c r="BN117" s="1011"/>
      <c r="BO117" s="1011"/>
      <c r="BP117" s="1012"/>
      <c r="BQ117" s="961" t="s">
        <v>122</v>
      </c>
      <c r="BR117" s="962"/>
      <c r="BS117" s="962"/>
      <c r="BT117" s="962"/>
      <c r="BU117" s="962"/>
      <c r="BV117" s="962" t="s">
        <v>122</v>
      </c>
      <c r="BW117" s="962"/>
      <c r="BX117" s="962"/>
      <c r="BY117" s="962"/>
      <c r="BZ117" s="962"/>
      <c r="CA117" s="962" t="s">
        <v>122</v>
      </c>
      <c r="CB117" s="962"/>
      <c r="CC117" s="962"/>
      <c r="CD117" s="962"/>
      <c r="CE117" s="962"/>
      <c r="CF117" s="956" t="s">
        <v>122</v>
      </c>
      <c r="CG117" s="957"/>
      <c r="CH117" s="957"/>
      <c r="CI117" s="957"/>
      <c r="CJ117" s="957"/>
      <c r="CK117" s="984"/>
      <c r="CL117" s="985"/>
      <c r="CM117" s="958" t="s">
        <v>438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122</v>
      </c>
      <c r="DH117" s="995"/>
      <c r="DI117" s="995"/>
      <c r="DJ117" s="995"/>
      <c r="DK117" s="996"/>
      <c r="DL117" s="997" t="s">
        <v>122</v>
      </c>
      <c r="DM117" s="995"/>
      <c r="DN117" s="995"/>
      <c r="DO117" s="995"/>
      <c r="DP117" s="996"/>
      <c r="DQ117" s="997" t="s">
        <v>122</v>
      </c>
      <c r="DR117" s="995"/>
      <c r="DS117" s="995"/>
      <c r="DT117" s="995"/>
      <c r="DU117" s="996"/>
      <c r="DV117" s="998" t="s">
        <v>122</v>
      </c>
      <c r="DW117" s="999"/>
      <c r="DX117" s="999"/>
      <c r="DY117" s="999"/>
      <c r="DZ117" s="1000"/>
    </row>
    <row r="118" spans="1:130" s="230" customFormat="1" ht="26.25" customHeight="1" x14ac:dyDescent="0.2">
      <c r="A118" s="948" t="s">
        <v>412</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409</v>
      </c>
      <c r="AB118" s="929"/>
      <c r="AC118" s="929"/>
      <c r="AD118" s="929"/>
      <c r="AE118" s="930"/>
      <c r="AF118" s="928" t="s">
        <v>410</v>
      </c>
      <c r="AG118" s="929"/>
      <c r="AH118" s="929"/>
      <c r="AI118" s="929"/>
      <c r="AJ118" s="930"/>
      <c r="AK118" s="928" t="s">
        <v>294</v>
      </c>
      <c r="AL118" s="929"/>
      <c r="AM118" s="929"/>
      <c r="AN118" s="929"/>
      <c r="AO118" s="930"/>
      <c r="AP118" s="1006" t="s">
        <v>411</v>
      </c>
      <c r="AQ118" s="1007"/>
      <c r="AR118" s="1007"/>
      <c r="AS118" s="1007"/>
      <c r="AT118" s="1008"/>
      <c r="AU118" s="944"/>
      <c r="AV118" s="945"/>
      <c r="AW118" s="945"/>
      <c r="AX118" s="945"/>
      <c r="AY118" s="945"/>
      <c r="AZ118" s="1009" t="s">
        <v>439</v>
      </c>
      <c r="BA118" s="1001"/>
      <c r="BB118" s="1001"/>
      <c r="BC118" s="1001"/>
      <c r="BD118" s="1001"/>
      <c r="BE118" s="1001"/>
      <c r="BF118" s="1001"/>
      <c r="BG118" s="1001"/>
      <c r="BH118" s="1001"/>
      <c r="BI118" s="1001"/>
      <c r="BJ118" s="1001"/>
      <c r="BK118" s="1001"/>
      <c r="BL118" s="1001"/>
      <c r="BM118" s="1001"/>
      <c r="BN118" s="1001"/>
      <c r="BO118" s="1001"/>
      <c r="BP118" s="1002"/>
      <c r="BQ118" s="1035" t="s">
        <v>122</v>
      </c>
      <c r="BR118" s="1036"/>
      <c r="BS118" s="1036"/>
      <c r="BT118" s="1036"/>
      <c r="BU118" s="1036"/>
      <c r="BV118" s="1036" t="s">
        <v>122</v>
      </c>
      <c r="BW118" s="1036"/>
      <c r="BX118" s="1036"/>
      <c r="BY118" s="1036"/>
      <c r="BZ118" s="1036"/>
      <c r="CA118" s="1036" t="s">
        <v>122</v>
      </c>
      <c r="CB118" s="1036"/>
      <c r="CC118" s="1036"/>
      <c r="CD118" s="1036"/>
      <c r="CE118" s="1036"/>
      <c r="CF118" s="956" t="s">
        <v>122</v>
      </c>
      <c r="CG118" s="957"/>
      <c r="CH118" s="957"/>
      <c r="CI118" s="957"/>
      <c r="CJ118" s="957"/>
      <c r="CK118" s="984"/>
      <c r="CL118" s="985"/>
      <c r="CM118" s="958" t="s">
        <v>440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122</v>
      </c>
      <c r="DH118" s="995"/>
      <c r="DI118" s="995"/>
      <c r="DJ118" s="995"/>
      <c r="DK118" s="996"/>
      <c r="DL118" s="997" t="s">
        <v>122</v>
      </c>
      <c r="DM118" s="995"/>
      <c r="DN118" s="995"/>
      <c r="DO118" s="995"/>
      <c r="DP118" s="996"/>
      <c r="DQ118" s="997" t="s">
        <v>122</v>
      </c>
      <c r="DR118" s="995"/>
      <c r="DS118" s="995"/>
      <c r="DT118" s="995"/>
      <c r="DU118" s="996"/>
      <c r="DV118" s="998" t="s">
        <v>122</v>
      </c>
      <c r="DW118" s="999"/>
      <c r="DX118" s="999"/>
      <c r="DY118" s="999"/>
      <c r="DZ118" s="1000"/>
    </row>
    <row r="119" spans="1:130" s="230" customFormat="1" ht="26.25" customHeight="1" x14ac:dyDescent="0.2">
      <c r="A119" s="1092" t="s">
        <v>415</v>
      </c>
      <c r="B119" s="983"/>
      <c r="C119" s="965" t="s">
        <v>416</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122</v>
      </c>
      <c r="AB119" s="936"/>
      <c r="AC119" s="936"/>
      <c r="AD119" s="936"/>
      <c r="AE119" s="937"/>
      <c r="AF119" s="938" t="s">
        <v>122</v>
      </c>
      <c r="AG119" s="936"/>
      <c r="AH119" s="936"/>
      <c r="AI119" s="936"/>
      <c r="AJ119" s="937"/>
      <c r="AK119" s="938" t="s">
        <v>122</v>
      </c>
      <c r="AL119" s="936"/>
      <c r="AM119" s="936"/>
      <c r="AN119" s="936"/>
      <c r="AO119" s="937"/>
      <c r="AP119" s="939" t="s">
        <v>122</v>
      </c>
      <c r="AQ119" s="940"/>
      <c r="AR119" s="940"/>
      <c r="AS119" s="940"/>
      <c r="AT119" s="941"/>
      <c r="AU119" s="946"/>
      <c r="AV119" s="947"/>
      <c r="AW119" s="947"/>
      <c r="AX119" s="947"/>
      <c r="AY119" s="947"/>
      <c r="AZ119" s="251" t="s">
        <v>177</v>
      </c>
      <c r="BA119" s="251"/>
      <c r="BB119" s="251"/>
      <c r="BC119" s="251"/>
      <c r="BD119" s="251"/>
      <c r="BE119" s="251"/>
      <c r="BF119" s="251"/>
      <c r="BG119" s="251"/>
      <c r="BH119" s="251"/>
      <c r="BI119" s="251"/>
      <c r="BJ119" s="251"/>
      <c r="BK119" s="251"/>
      <c r="BL119" s="251"/>
      <c r="BM119" s="251"/>
      <c r="BN119" s="251"/>
      <c r="BO119" s="1013" t="s">
        <v>441</v>
      </c>
      <c r="BP119" s="1041"/>
      <c r="BQ119" s="1035">
        <v>44191979</v>
      </c>
      <c r="BR119" s="1036"/>
      <c r="BS119" s="1036"/>
      <c r="BT119" s="1036"/>
      <c r="BU119" s="1036"/>
      <c r="BV119" s="1036">
        <v>40424973</v>
      </c>
      <c r="BW119" s="1036"/>
      <c r="BX119" s="1036"/>
      <c r="BY119" s="1036"/>
      <c r="BZ119" s="1036"/>
      <c r="CA119" s="1036">
        <v>37311443</v>
      </c>
      <c r="CB119" s="1036"/>
      <c r="CC119" s="1036"/>
      <c r="CD119" s="1036"/>
      <c r="CE119" s="1036"/>
      <c r="CF119" s="1037"/>
      <c r="CG119" s="1038"/>
      <c r="CH119" s="1038"/>
      <c r="CI119" s="1038"/>
      <c r="CJ119" s="1039"/>
      <c r="CK119" s="986"/>
      <c r="CL119" s="987"/>
      <c r="CM119" s="1009" t="s">
        <v>442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122</v>
      </c>
      <c r="DH119" s="1022"/>
      <c r="DI119" s="1022"/>
      <c r="DJ119" s="1022"/>
      <c r="DK119" s="1023"/>
      <c r="DL119" s="1021" t="s">
        <v>122</v>
      </c>
      <c r="DM119" s="1022"/>
      <c r="DN119" s="1022"/>
      <c r="DO119" s="1022"/>
      <c r="DP119" s="1023"/>
      <c r="DQ119" s="1021" t="s">
        <v>122</v>
      </c>
      <c r="DR119" s="1022"/>
      <c r="DS119" s="1022"/>
      <c r="DT119" s="1022"/>
      <c r="DU119" s="1023"/>
      <c r="DV119" s="1024" t="s">
        <v>122</v>
      </c>
      <c r="DW119" s="1025"/>
      <c r="DX119" s="1025"/>
      <c r="DY119" s="1025"/>
      <c r="DZ119" s="1026"/>
    </row>
    <row r="120" spans="1:130" s="230" customFormat="1" ht="26.25" customHeight="1" x14ac:dyDescent="0.2">
      <c r="A120" s="1093"/>
      <c r="B120" s="985"/>
      <c r="C120" s="958" t="s">
        <v>419</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122</v>
      </c>
      <c r="AB120" s="995"/>
      <c r="AC120" s="995"/>
      <c r="AD120" s="995"/>
      <c r="AE120" s="996"/>
      <c r="AF120" s="997" t="s">
        <v>122</v>
      </c>
      <c r="AG120" s="995"/>
      <c r="AH120" s="995"/>
      <c r="AI120" s="995"/>
      <c r="AJ120" s="996"/>
      <c r="AK120" s="997" t="s">
        <v>122</v>
      </c>
      <c r="AL120" s="995"/>
      <c r="AM120" s="995"/>
      <c r="AN120" s="995"/>
      <c r="AO120" s="996"/>
      <c r="AP120" s="998" t="s">
        <v>122</v>
      </c>
      <c r="AQ120" s="999"/>
      <c r="AR120" s="999"/>
      <c r="AS120" s="999"/>
      <c r="AT120" s="1000"/>
      <c r="AU120" s="1027" t="s">
        <v>443</v>
      </c>
      <c r="AV120" s="1028"/>
      <c r="AW120" s="1028"/>
      <c r="AX120" s="1028"/>
      <c r="AY120" s="1029"/>
      <c r="AZ120" s="965" t="s">
        <v>444</v>
      </c>
      <c r="BA120" s="933"/>
      <c r="BB120" s="933"/>
      <c r="BC120" s="933"/>
      <c r="BD120" s="933"/>
      <c r="BE120" s="933"/>
      <c r="BF120" s="933"/>
      <c r="BG120" s="933"/>
      <c r="BH120" s="933"/>
      <c r="BI120" s="933"/>
      <c r="BJ120" s="933"/>
      <c r="BK120" s="933"/>
      <c r="BL120" s="933"/>
      <c r="BM120" s="933"/>
      <c r="BN120" s="933"/>
      <c r="BO120" s="933"/>
      <c r="BP120" s="934"/>
      <c r="BQ120" s="966">
        <v>5038964</v>
      </c>
      <c r="BR120" s="967"/>
      <c r="BS120" s="967"/>
      <c r="BT120" s="967"/>
      <c r="BU120" s="967"/>
      <c r="BV120" s="967">
        <v>6157770</v>
      </c>
      <c r="BW120" s="967"/>
      <c r="BX120" s="967"/>
      <c r="BY120" s="967"/>
      <c r="BZ120" s="967"/>
      <c r="CA120" s="967">
        <v>7745899</v>
      </c>
      <c r="CB120" s="967"/>
      <c r="CC120" s="967"/>
      <c r="CD120" s="967"/>
      <c r="CE120" s="967"/>
      <c r="CF120" s="980">
        <v>46.8</v>
      </c>
      <c r="CG120" s="981"/>
      <c r="CH120" s="981"/>
      <c r="CI120" s="981"/>
      <c r="CJ120" s="981"/>
      <c r="CK120" s="1042" t="s">
        <v>445</v>
      </c>
      <c r="CL120" s="1043"/>
      <c r="CM120" s="1043"/>
      <c r="CN120" s="1043"/>
      <c r="CO120" s="1044"/>
      <c r="CP120" s="1050" t="s">
        <v>394</v>
      </c>
      <c r="CQ120" s="1051"/>
      <c r="CR120" s="1051"/>
      <c r="CS120" s="1051"/>
      <c r="CT120" s="1051"/>
      <c r="CU120" s="1051"/>
      <c r="CV120" s="1051"/>
      <c r="CW120" s="1051"/>
      <c r="CX120" s="1051"/>
      <c r="CY120" s="1051"/>
      <c r="CZ120" s="1051"/>
      <c r="DA120" s="1051"/>
      <c r="DB120" s="1051"/>
      <c r="DC120" s="1051"/>
      <c r="DD120" s="1051"/>
      <c r="DE120" s="1051"/>
      <c r="DF120" s="1052"/>
      <c r="DG120" s="966">
        <v>6539311</v>
      </c>
      <c r="DH120" s="967"/>
      <c r="DI120" s="967"/>
      <c r="DJ120" s="967"/>
      <c r="DK120" s="967"/>
      <c r="DL120" s="967">
        <v>5554887</v>
      </c>
      <c r="DM120" s="967"/>
      <c r="DN120" s="967"/>
      <c r="DO120" s="967"/>
      <c r="DP120" s="967"/>
      <c r="DQ120" s="967">
        <v>5197668</v>
      </c>
      <c r="DR120" s="967"/>
      <c r="DS120" s="967"/>
      <c r="DT120" s="967"/>
      <c r="DU120" s="967"/>
      <c r="DV120" s="968">
        <v>31.4</v>
      </c>
      <c r="DW120" s="968"/>
      <c r="DX120" s="968"/>
      <c r="DY120" s="968"/>
      <c r="DZ120" s="969"/>
    </row>
    <row r="121" spans="1:130" s="230" customFormat="1" ht="26.25" customHeight="1" x14ac:dyDescent="0.2">
      <c r="A121" s="1093"/>
      <c r="B121" s="985"/>
      <c r="C121" s="1010" t="s">
        <v>446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122</v>
      </c>
      <c r="AB121" s="995"/>
      <c r="AC121" s="995"/>
      <c r="AD121" s="995"/>
      <c r="AE121" s="996"/>
      <c r="AF121" s="997" t="s">
        <v>122</v>
      </c>
      <c r="AG121" s="995"/>
      <c r="AH121" s="995"/>
      <c r="AI121" s="995"/>
      <c r="AJ121" s="996"/>
      <c r="AK121" s="997" t="s">
        <v>122</v>
      </c>
      <c r="AL121" s="995"/>
      <c r="AM121" s="995"/>
      <c r="AN121" s="995"/>
      <c r="AO121" s="996"/>
      <c r="AP121" s="998" t="s">
        <v>122</v>
      </c>
      <c r="AQ121" s="999"/>
      <c r="AR121" s="999"/>
      <c r="AS121" s="999"/>
      <c r="AT121" s="1000"/>
      <c r="AU121" s="1030"/>
      <c r="AV121" s="1031"/>
      <c r="AW121" s="1031"/>
      <c r="AX121" s="1031"/>
      <c r="AY121" s="1032"/>
      <c r="AZ121" s="958" t="s">
        <v>447</v>
      </c>
      <c r="BA121" s="959"/>
      <c r="BB121" s="959"/>
      <c r="BC121" s="959"/>
      <c r="BD121" s="959"/>
      <c r="BE121" s="959"/>
      <c r="BF121" s="959"/>
      <c r="BG121" s="959"/>
      <c r="BH121" s="959"/>
      <c r="BI121" s="959"/>
      <c r="BJ121" s="959"/>
      <c r="BK121" s="959"/>
      <c r="BL121" s="959"/>
      <c r="BM121" s="959"/>
      <c r="BN121" s="959"/>
      <c r="BO121" s="959"/>
      <c r="BP121" s="960"/>
      <c r="BQ121" s="961">
        <v>2596110</v>
      </c>
      <c r="BR121" s="962"/>
      <c r="BS121" s="962"/>
      <c r="BT121" s="962"/>
      <c r="BU121" s="962"/>
      <c r="BV121" s="962">
        <v>2490297</v>
      </c>
      <c r="BW121" s="962"/>
      <c r="BX121" s="962"/>
      <c r="BY121" s="962"/>
      <c r="BZ121" s="962"/>
      <c r="CA121" s="962">
        <v>2453942</v>
      </c>
      <c r="CB121" s="962"/>
      <c r="CC121" s="962"/>
      <c r="CD121" s="962"/>
      <c r="CE121" s="962"/>
      <c r="CF121" s="956">
        <v>14.8</v>
      </c>
      <c r="CG121" s="957"/>
      <c r="CH121" s="957"/>
      <c r="CI121" s="957"/>
      <c r="CJ121" s="957"/>
      <c r="CK121" s="1045"/>
      <c r="CL121" s="1046"/>
      <c r="CM121" s="1046"/>
      <c r="CN121" s="1046"/>
      <c r="CO121" s="1047"/>
      <c r="CP121" s="1055" t="s">
        <v>392</v>
      </c>
      <c r="CQ121" s="1056"/>
      <c r="CR121" s="1056"/>
      <c r="CS121" s="1056"/>
      <c r="CT121" s="1056"/>
      <c r="CU121" s="1056"/>
      <c r="CV121" s="1056"/>
      <c r="CW121" s="1056"/>
      <c r="CX121" s="1056"/>
      <c r="CY121" s="1056"/>
      <c r="CZ121" s="1056"/>
      <c r="DA121" s="1056"/>
      <c r="DB121" s="1056"/>
      <c r="DC121" s="1056"/>
      <c r="DD121" s="1056"/>
      <c r="DE121" s="1056"/>
      <c r="DF121" s="1057"/>
      <c r="DG121" s="961">
        <v>616710</v>
      </c>
      <c r="DH121" s="962"/>
      <c r="DI121" s="962"/>
      <c r="DJ121" s="962"/>
      <c r="DK121" s="962"/>
      <c r="DL121" s="962">
        <v>446775</v>
      </c>
      <c r="DM121" s="962"/>
      <c r="DN121" s="962"/>
      <c r="DO121" s="962"/>
      <c r="DP121" s="962"/>
      <c r="DQ121" s="962">
        <v>452394</v>
      </c>
      <c r="DR121" s="962"/>
      <c r="DS121" s="962"/>
      <c r="DT121" s="962"/>
      <c r="DU121" s="962"/>
      <c r="DV121" s="963">
        <v>2.7</v>
      </c>
      <c r="DW121" s="963"/>
      <c r="DX121" s="963"/>
      <c r="DY121" s="963"/>
      <c r="DZ121" s="964"/>
    </row>
    <row r="122" spans="1:130" s="230" customFormat="1" ht="26.25" customHeight="1" x14ac:dyDescent="0.2">
      <c r="A122" s="1093"/>
      <c r="B122" s="985"/>
      <c r="C122" s="958" t="s">
        <v>429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122</v>
      </c>
      <c r="AB122" s="995"/>
      <c r="AC122" s="995"/>
      <c r="AD122" s="995"/>
      <c r="AE122" s="996"/>
      <c r="AF122" s="997" t="s">
        <v>122</v>
      </c>
      <c r="AG122" s="995"/>
      <c r="AH122" s="995"/>
      <c r="AI122" s="995"/>
      <c r="AJ122" s="996"/>
      <c r="AK122" s="997" t="s">
        <v>122</v>
      </c>
      <c r="AL122" s="995"/>
      <c r="AM122" s="995"/>
      <c r="AN122" s="995"/>
      <c r="AO122" s="996"/>
      <c r="AP122" s="998" t="s">
        <v>122</v>
      </c>
      <c r="AQ122" s="999"/>
      <c r="AR122" s="999"/>
      <c r="AS122" s="999"/>
      <c r="AT122" s="1000"/>
      <c r="AU122" s="1030"/>
      <c r="AV122" s="1031"/>
      <c r="AW122" s="1031"/>
      <c r="AX122" s="1031"/>
      <c r="AY122" s="1032"/>
      <c r="AZ122" s="1009" t="s">
        <v>448</v>
      </c>
      <c r="BA122" s="1001"/>
      <c r="BB122" s="1001"/>
      <c r="BC122" s="1001"/>
      <c r="BD122" s="1001"/>
      <c r="BE122" s="1001"/>
      <c r="BF122" s="1001"/>
      <c r="BG122" s="1001"/>
      <c r="BH122" s="1001"/>
      <c r="BI122" s="1001"/>
      <c r="BJ122" s="1001"/>
      <c r="BK122" s="1001"/>
      <c r="BL122" s="1001"/>
      <c r="BM122" s="1001"/>
      <c r="BN122" s="1001"/>
      <c r="BO122" s="1001"/>
      <c r="BP122" s="1002"/>
      <c r="BQ122" s="1035">
        <v>27893763</v>
      </c>
      <c r="BR122" s="1036"/>
      <c r="BS122" s="1036"/>
      <c r="BT122" s="1036"/>
      <c r="BU122" s="1036"/>
      <c r="BV122" s="1036">
        <v>25764484</v>
      </c>
      <c r="BW122" s="1036"/>
      <c r="BX122" s="1036"/>
      <c r="BY122" s="1036"/>
      <c r="BZ122" s="1036"/>
      <c r="CA122" s="1036">
        <v>23623901</v>
      </c>
      <c r="CB122" s="1036"/>
      <c r="CC122" s="1036"/>
      <c r="CD122" s="1036"/>
      <c r="CE122" s="1036"/>
      <c r="CF122" s="1053">
        <v>142.80000000000001</v>
      </c>
      <c r="CG122" s="1054"/>
      <c r="CH122" s="1054"/>
      <c r="CI122" s="1054"/>
      <c r="CJ122" s="1054"/>
      <c r="CK122" s="1045"/>
      <c r="CL122" s="1046"/>
      <c r="CM122" s="1046"/>
      <c r="CN122" s="1046"/>
      <c r="CO122" s="1047"/>
      <c r="CP122" s="1055" t="s">
        <v>390</v>
      </c>
      <c r="CQ122" s="1056"/>
      <c r="CR122" s="1056"/>
      <c r="CS122" s="1056"/>
      <c r="CT122" s="1056"/>
      <c r="CU122" s="1056"/>
      <c r="CV122" s="1056"/>
      <c r="CW122" s="1056"/>
      <c r="CX122" s="1056"/>
      <c r="CY122" s="1056"/>
      <c r="CZ122" s="1056"/>
      <c r="DA122" s="1056"/>
      <c r="DB122" s="1056"/>
      <c r="DC122" s="1056"/>
      <c r="DD122" s="1056"/>
      <c r="DE122" s="1056"/>
      <c r="DF122" s="1057"/>
      <c r="DG122" s="961" t="s">
        <v>122</v>
      </c>
      <c r="DH122" s="962"/>
      <c r="DI122" s="962"/>
      <c r="DJ122" s="962"/>
      <c r="DK122" s="962"/>
      <c r="DL122" s="962" t="s">
        <v>122</v>
      </c>
      <c r="DM122" s="962"/>
      <c r="DN122" s="962"/>
      <c r="DO122" s="962"/>
      <c r="DP122" s="962"/>
      <c r="DQ122" s="962" t="s">
        <v>122</v>
      </c>
      <c r="DR122" s="962"/>
      <c r="DS122" s="962"/>
      <c r="DT122" s="962"/>
      <c r="DU122" s="962"/>
      <c r="DV122" s="963" t="s">
        <v>122</v>
      </c>
      <c r="DW122" s="963"/>
      <c r="DX122" s="963"/>
      <c r="DY122" s="963"/>
      <c r="DZ122" s="964"/>
    </row>
    <row r="123" spans="1:130" s="230" customFormat="1" ht="26.25" customHeight="1" x14ac:dyDescent="0.2">
      <c r="A123" s="1093"/>
      <c r="B123" s="985"/>
      <c r="C123" s="958" t="s">
        <v>435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122</v>
      </c>
      <c r="AB123" s="995"/>
      <c r="AC123" s="995"/>
      <c r="AD123" s="995"/>
      <c r="AE123" s="996"/>
      <c r="AF123" s="997" t="s">
        <v>122</v>
      </c>
      <c r="AG123" s="995"/>
      <c r="AH123" s="995"/>
      <c r="AI123" s="995"/>
      <c r="AJ123" s="996"/>
      <c r="AK123" s="997" t="s">
        <v>122</v>
      </c>
      <c r="AL123" s="995"/>
      <c r="AM123" s="995"/>
      <c r="AN123" s="995"/>
      <c r="AO123" s="996"/>
      <c r="AP123" s="998" t="s">
        <v>122</v>
      </c>
      <c r="AQ123" s="999"/>
      <c r="AR123" s="999"/>
      <c r="AS123" s="999"/>
      <c r="AT123" s="1000"/>
      <c r="AU123" s="1033"/>
      <c r="AV123" s="1034"/>
      <c r="AW123" s="1034"/>
      <c r="AX123" s="1034"/>
      <c r="AY123" s="1034"/>
      <c r="AZ123" s="251" t="s">
        <v>177</v>
      </c>
      <c r="BA123" s="251"/>
      <c r="BB123" s="251"/>
      <c r="BC123" s="251"/>
      <c r="BD123" s="251"/>
      <c r="BE123" s="251"/>
      <c r="BF123" s="251"/>
      <c r="BG123" s="251"/>
      <c r="BH123" s="251"/>
      <c r="BI123" s="251"/>
      <c r="BJ123" s="251"/>
      <c r="BK123" s="251"/>
      <c r="BL123" s="251"/>
      <c r="BM123" s="251"/>
      <c r="BN123" s="251"/>
      <c r="BO123" s="1013" t="s">
        <v>449</v>
      </c>
      <c r="BP123" s="1041"/>
      <c r="BQ123" s="1099">
        <v>35528837</v>
      </c>
      <c r="BR123" s="1100"/>
      <c r="BS123" s="1100"/>
      <c r="BT123" s="1100"/>
      <c r="BU123" s="1100"/>
      <c r="BV123" s="1100">
        <v>34412551</v>
      </c>
      <c r="BW123" s="1100"/>
      <c r="BX123" s="1100"/>
      <c r="BY123" s="1100"/>
      <c r="BZ123" s="1100"/>
      <c r="CA123" s="1100">
        <v>33823742</v>
      </c>
      <c r="CB123" s="1100"/>
      <c r="CC123" s="1100"/>
      <c r="CD123" s="1100"/>
      <c r="CE123" s="1100"/>
      <c r="CF123" s="1037"/>
      <c r="CG123" s="1038"/>
      <c r="CH123" s="1038"/>
      <c r="CI123" s="1038"/>
      <c r="CJ123" s="1039"/>
      <c r="CK123" s="1045"/>
      <c r="CL123" s="1046"/>
      <c r="CM123" s="1046"/>
      <c r="CN123" s="1046"/>
      <c r="CO123" s="1047"/>
      <c r="CP123" s="1055" t="s">
        <v>391</v>
      </c>
      <c r="CQ123" s="1056"/>
      <c r="CR123" s="1056"/>
      <c r="CS123" s="1056"/>
      <c r="CT123" s="1056"/>
      <c r="CU123" s="1056"/>
      <c r="CV123" s="1056"/>
      <c r="CW123" s="1056"/>
      <c r="CX123" s="1056"/>
      <c r="CY123" s="1056"/>
      <c r="CZ123" s="1056"/>
      <c r="DA123" s="1056"/>
      <c r="DB123" s="1056"/>
      <c r="DC123" s="1056"/>
      <c r="DD123" s="1056"/>
      <c r="DE123" s="1056"/>
      <c r="DF123" s="1057"/>
      <c r="DG123" s="994" t="s">
        <v>122</v>
      </c>
      <c r="DH123" s="995"/>
      <c r="DI123" s="995"/>
      <c r="DJ123" s="995"/>
      <c r="DK123" s="996"/>
      <c r="DL123" s="997" t="s">
        <v>122</v>
      </c>
      <c r="DM123" s="995"/>
      <c r="DN123" s="995"/>
      <c r="DO123" s="995"/>
      <c r="DP123" s="996"/>
      <c r="DQ123" s="997" t="s">
        <v>122</v>
      </c>
      <c r="DR123" s="995"/>
      <c r="DS123" s="995"/>
      <c r="DT123" s="995"/>
      <c r="DU123" s="996"/>
      <c r="DV123" s="998" t="s">
        <v>122</v>
      </c>
      <c r="DW123" s="999"/>
      <c r="DX123" s="999"/>
      <c r="DY123" s="999"/>
      <c r="DZ123" s="1000"/>
    </row>
    <row r="124" spans="1:130" s="230" customFormat="1" ht="26.25" customHeight="1" thickBot="1" x14ac:dyDescent="0.25">
      <c r="A124" s="1093"/>
      <c r="B124" s="985"/>
      <c r="C124" s="958" t="s">
        <v>438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122</v>
      </c>
      <c r="AB124" s="995"/>
      <c r="AC124" s="995"/>
      <c r="AD124" s="995"/>
      <c r="AE124" s="996"/>
      <c r="AF124" s="997" t="s">
        <v>122</v>
      </c>
      <c r="AG124" s="995"/>
      <c r="AH124" s="995"/>
      <c r="AI124" s="995"/>
      <c r="AJ124" s="996"/>
      <c r="AK124" s="997">
        <v>1122</v>
      </c>
      <c r="AL124" s="995"/>
      <c r="AM124" s="995"/>
      <c r="AN124" s="995"/>
      <c r="AO124" s="996"/>
      <c r="AP124" s="998">
        <v>0</v>
      </c>
      <c r="AQ124" s="999"/>
      <c r="AR124" s="999"/>
      <c r="AS124" s="999"/>
      <c r="AT124" s="1000"/>
      <c r="AU124" s="1095" t="s">
        <v>450</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51.9</v>
      </c>
      <c r="BR124" s="1063"/>
      <c r="BS124" s="1063"/>
      <c r="BT124" s="1063"/>
      <c r="BU124" s="1063"/>
      <c r="BV124" s="1063">
        <v>37</v>
      </c>
      <c r="BW124" s="1063"/>
      <c r="BX124" s="1063"/>
      <c r="BY124" s="1063"/>
      <c r="BZ124" s="1063"/>
      <c r="CA124" s="1063">
        <v>21</v>
      </c>
      <c r="CB124" s="1063"/>
      <c r="CC124" s="1063"/>
      <c r="CD124" s="1063"/>
      <c r="CE124" s="1063"/>
      <c r="CF124" s="1064"/>
      <c r="CG124" s="1065"/>
      <c r="CH124" s="1065"/>
      <c r="CI124" s="1065"/>
      <c r="CJ124" s="1066"/>
      <c r="CK124" s="1048"/>
      <c r="CL124" s="1048"/>
      <c r="CM124" s="1048"/>
      <c r="CN124" s="1048"/>
      <c r="CO124" s="1049"/>
      <c r="CP124" s="1055" t="s">
        <v>451</v>
      </c>
      <c r="CQ124" s="1056"/>
      <c r="CR124" s="1056"/>
      <c r="CS124" s="1056"/>
      <c r="CT124" s="1056"/>
      <c r="CU124" s="1056"/>
      <c r="CV124" s="1056"/>
      <c r="CW124" s="1056"/>
      <c r="CX124" s="1056"/>
      <c r="CY124" s="1056"/>
      <c r="CZ124" s="1056"/>
      <c r="DA124" s="1056"/>
      <c r="DB124" s="1056"/>
      <c r="DC124" s="1056"/>
      <c r="DD124" s="1056"/>
      <c r="DE124" s="1056"/>
      <c r="DF124" s="1057"/>
      <c r="DG124" s="1040" t="s">
        <v>122</v>
      </c>
      <c r="DH124" s="1022"/>
      <c r="DI124" s="1022"/>
      <c r="DJ124" s="1022"/>
      <c r="DK124" s="1023"/>
      <c r="DL124" s="1021" t="s">
        <v>122</v>
      </c>
      <c r="DM124" s="1022"/>
      <c r="DN124" s="1022"/>
      <c r="DO124" s="1022"/>
      <c r="DP124" s="1023"/>
      <c r="DQ124" s="1021" t="s">
        <v>122</v>
      </c>
      <c r="DR124" s="1022"/>
      <c r="DS124" s="1022"/>
      <c r="DT124" s="1022"/>
      <c r="DU124" s="1023"/>
      <c r="DV124" s="1024" t="s">
        <v>122</v>
      </c>
      <c r="DW124" s="1025"/>
      <c r="DX124" s="1025"/>
      <c r="DY124" s="1025"/>
      <c r="DZ124" s="1026"/>
    </row>
    <row r="125" spans="1:130" s="230" customFormat="1" ht="26.25" customHeight="1" x14ac:dyDescent="0.2">
      <c r="A125" s="1093"/>
      <c r="B125" s="985"/>
      <c r="C125" s="958" t="s">
        <v>440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122</v>
      </c>
      <c r="AB125" s="995"/>
      <c r="AC125" s="995"/>
      <c r="AD125" s="995"/>
      <c r="AE125" s="996"/>
      <c r="AF125" s="997" t="s">
        <v>122</v>
      </c>
      <c r="AG125" s="995"/>
      <c r="AH125" s="995"/>
      <c r="AI125" s="995"/>
      <c r="AJ125" s="996"/>
      <c r="AK125" s="997" t="s">
        <v>122</v>
      </c>
      <c r="AL125" s="995"/>
      <c r="AM125" s="995"/>
      <c r="AN125" s="995"/>
      <c r="AO125" s="996"/>
      <c r="AP125" s="998" t="s">
        <v>122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452</v>
      </c>
      <c r="CL125" s="1043"/>
      <c r="CM125" s="1043"/>
      <c r="CN125" s="1043"/>
      <c r="CO125" s="1044"/>
      <c r="CP125" s="965" t="s">
        <v>453</v>
      </c>
      <c r="CQ125" s="933"/>
      <c r="CR125" s="933"/>
      <c r="CS125" s="933"/>
      <c r="CT125" s="933"/>
      <c r="CU125" s="933"/>
      <c r="CV125" s="933"/>
      <c r="CW125" s="933"/>
      <c r="CX125" s="933"/>
      <c r="CY125" s="933"/>
      <c r="CZ125" s="933"/>
      <c r="DA125" s="933"/>
      <c r="DB125" s="933"/>
      <c r="DC125" s="933"/>
      <c r="DD125" s="933"/>
      <c r="DE125" s="933"/>
      <c r="DF125" s="934"/>
      <c r="DG125" s="966" t="s">
        <v>122</v>
      </c>
      <c r="DH125" s="967"/>
      <c r="DI125" s="967"/>
      <c r="DJ125" s="967"/>
      <c r="DK125" s="967"/>
      <c r="DL125" s="967" t="s">
        <v>122</v>
      </c>
      <c r="DM125" s="967"/>
      <c r="DN125" s="967"/>
      <c r="DO125" s="967"/>
      <c r="DP125" s="967"/>
      <c r="DQ125" s="967" t="s">
        <v>122</v>
      </c>
      <c r="DR125" s="967"/>
      <c r="DS125" s="967"/>
      <c r="DT125" s="967"/>
      <c r="DU125" s="967"/>
      <c r="DV125" s="968" t="s">
        <v>122</v>
      </c>
      <c r="DW125" s="968"/>
      <c r="DX125" s="968"/>
      <c r="DY125" s="968"/>
      <c r="DZ125" s="969"/>
    </row>
    <row r="126" spans="1:130" s="230" customFormat="1" ht="26.25" customHeight="1" thickBot="1" x14ac:dyDescent="0.25">
      <c r="A126" s="1093"/>
      <c r="B126" s="985"/>
      <c r="C126" s="958" t="s">
        <v>442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122</v>
      </c>
      <c r="AB126" s="995"/>
      <c r="AC126" s="995"/>
      <c r="AD126" s="995"/>
      <c r="AE126" s="996"/>
      <c r="AF126" s="997" t="s">
        <v>122</v>
      </c>
      <c r="AG126" s="995"/>
      <c r="AH126" s="995"/>
      <c r="AI126" s="995"/>
      <c r="AJ126" s="996"/>
      <c r="AK126" s="997" t="s">
        <v>122</v>
      </c>
      <c r="AL126" s="995"/>
      <c r="AM126" s="995"/>
      <c r="AN126" s="995"/>
      <c r="AO126" s="996"/>
      <c r="AP126" s="998" t="s">
        <v>122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454</v>
      </c>
      <c r="CQ126" s="959"/>
      <c r="CR126" s="959"/>
      <c r="CS126" s="959"/>
      <c r="CT126" s="959"/>
      <c r="CU126" s="959"/>
      <c r="CV126" s="959"/>
      <c r="CW126" s="959"/>
      <c r="CX126" s="959"/>
      <c r="CY126" s="959"/>
      <c r="CZ126" s="959"/>
      <c r="DA126" s="959"/>
      <c r="DB126" s="959"/>
      <c r="DC126" s="959"/>
      <c r="DD126" s="959"/>
      <c r="DE126" s="959"/>
      <c r="DF126" s="960"/>
      <c r="DG126" s="961" t="s">
        <v>122</v>
      </c>
      <c r="DH126" s="962"/>
      <c r="DI126" s="962"/>
      <c r="DJ126" s="962"/>
      <c r="DK126" s="962"/>
      <c r="DL126" s="962" t="s">
        <v>122</v>
      </c>
      <c r="DM126" s="962"/>
      <c r="DN126" s="962"/>
      <c r="DO126" s="962"/>
      <c r="DP126" s="962"/>
      <c r="DQ126" s="962" t="s">
        <v>122</v>
      </c>
      <c r="DR126" s="962"/>
      <c r="DS126" s="962"/>
      <c r="DT126" s="962"/>
      <c r="DU126" s="962"/>
      <c r="DV126" s="963" t="s">
        <v>122</v>
      </c>
      <c r="DW126" s="963"/>
      <c r="DX126" s="963"/>
      <c r="DY126" s="963"/>
      <c r="DZ126" s="964"/>
    </row>
    <row r="127" spans="1:130" s="230" customFormat="1" ht="26.25" customHeight="1" x14ac:dyDescent="0.2">
      <c r="A127" s="1094"/>
      <c r="B127" s="987"/>
      <c r="C127" s="1009" t="s">
        <v>455</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6300</v>
      </c>
      <c r="AB127" s="995"/>
      <c r="AC127" s="995"/>
      <c r="AD127" s="995"/>
      <c r="AE127" s="996"/>
      <c r="AF127" s="997">
        <v>8447</v>
      </c>
      <c r="AG127" s="995"/>
      <c r="AH127" s="995"/>
      <c r="AI127" s="995"/>
      <c r="AJ127" s="996"/>
      <c r="AK127" s="997">
        <v>10345</v>
      </c>
      <c r="AL127" s="995"/>
      <c r="AM127" s="995"/>
      <c r="AN127" s="995"/>
      <c r="AO127" s="996"/>
      <c r="AP127" s="998">
        <v>0.1</v>
      </c>
      <c r="AQ127" s="999"/>
      <c r="AR127" s="999"/>
      <c r="AS127" s="999"/>
      <c r="AT127" s="1000"/>
      <c r="AU127" s="232"/>
      <c r="AV127" s="232"/>
      <c r="AW127" s="232"/>
      <c r="AX127" s="1067" t="s">
        <v>456</v>
      </c>
      <c r="AY127" s="1068"/>
      <c r="AZ127" s="1068"/>
      <c r="BA127" s="1068"/>
      <c r="BB127" s="1068"/>
      <c r="BC127" s="1068"/>
      <c r="BD127" s="1068"/>
      <c r="BE127" s="1069"/>
      <c r="BF127" s="1070" t="s">
        <v>457</v>
      </c>
      <c r="BG127" s="1068"/>
      <c r="BH127" s="1068"/>
      <c r="BI127" s="1068"/>
      <c r="BJ127" s="1068"/>
      <c r="BK127" s="1068"/>
      <c r="BL127" s="1069"/>
      <c r="BM127" s="1070" t="s">
        <v>458</v>
      </c>
      <c r="BN127" s="1068"/>
      <c r="BO127" s="1068"/>
      <c r="BP127" s="1068"/>
      <c r="BQ127" s="1068"/>
      <c r="BR127" s="1068"/>
      <c r="BS127" s="1069"/>
      <c r="BT127" s="1070" t="s">
        <v>459</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460</v>
      </c>
      <c r="CQ127" s="959"/>
      <c r="CR127" s="959"/>
      <c r="CS127" s="959"/>
      <c r="CT127" s="959"/>
      <c r="CU127" s="959"/>
      <c r="CV127" s="959"/>
      <c r="CW127" s="959"/>
      <c r="CX127" s="959"/>
      <c r="CY127" s="959"/>
      <c r="CZ127" s="959"/>
      <c r="DA127" s="959"/>
      <c r="DB127" s="959"/>
      <c r="DC127" s="959"/>
      <c r="DD127" s="959"/>
      <c r="DE127" s="959"/>
      <c r="DF127" s="960"/>
      <c r="DG127" s="961" t="s">
        <v>122</v>
      </c>
      <c r="DH127" s="962"/>
      <c r="DI127" s="962"/>
      <c r="DJ127" s="962"/>
      <c r="DK127" s="962"/>
      <c r="DL127" s="962" t="s">
        <v>122</v>
      </c>
      <c r="DM127" s="962"/>
      <c r="DN127" s="962"/>
      <c r="DO127" s="962"/>
      <c r="DP127" s="962"/>
      <c r="DQ127" s="962" t="s">
        <v>122</v>
      </c>
      <c r="DR127" s="962"/>
      <c r="DS127" s="962"/>
      <c r="DT127" s="962"/>
      <c r="DU127" s="962"/>
      <c r="DV127" s="963" t="s">
        <v>122</v>
      </c>
      <c r="DW127" s="963"/>
      <c r="DX127" s="963"/>
      <c r="DY127" s="963"/>
      <c r="DZ127" s="964"/>
    </row>
    <row r="128" spans="1:130" s="230" customFormat="1" ht="26.25" customHeight="1" thickBot="1" x14ac:dyDescent="0.25">
      <c r="A128" s="1077" t="s">
        <v>461</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462</v>
      </c>
      <c r="X128" s="1079"/>
      <c r="Y128" s="1079"/>
      <c r="Z128" s="1080"/>
      <c r="AA128" s="1081">
        <v>355132</v>
      </c>
      <c r="AB128" s="1082"/>
      <c r="AC128" s="1082"/>
      <c r="AD128" s="1082"/>
      <c r="AE128" s="1083"/>
      <c r="AF128" s="1084">
        <v>325374</v>
      </c>
      <c r="AG128" s="1082"/>
      <c r="AH128" s="1082"/>
      <c r="AI128" s="1082"/>
      <c r="AJ128" s="1083"/>
      <c r="AK128" s="1084">
        <v>311372</v>
      </c>
      <c r="AL128" s="1082"/>
      <c r="AM128" s="1082"/>
      <c r="AN128" s="1082"/>
      <c r="AO128" s="1083"/>
      <c r="AP128" s="1085"/>
      <c r="AQ128" s="1086"/>
      <c r="AR128" s="1086"/>
      <c r="AS128" s="1086"/>
      <c r="AT128" s="1087"/>
      <c r="AU128" s="232"/>
      <c r="AV128" s="232"/>
      <c r="AW128" s="232"/>
      <c r="AX128" s="932" t="s">
        <v>463</v>
      </c>
      <c r="AY128" s="933"/>
      <c r="AZ128" s="933"/>
      <c r="BA128" s="933"/>
      <c r="BB128" s="933"/>
      <c r="BC128" s="933"/>
      <c r="BD128" s="933"/>
      <c r="BE128" s="934"/>
      <c r="BF128" s="1088" t="s">
        <v>122</v>
      </c>
      <c r="BG128" s="1089"/>
      <c r="BH128" s="1089"/>
      <c r="BI128" s="1089"/>
      <c r="BJ128" s="1089"/>
      <c r="BK128" s="1089"/>
      <c r="BL128" s="1090"/>
      <c r="BM128" s="1088">
        <v>12.53</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464</v>
      </c>
      <c r="CQ128" s="762"/>
      <c r="CR128" s="762"/>
      <c r="CS128" s="762"/>
      <c r="CT128" s="762"/>
      <c r="CU128" s="762"/>
      <c r="CV128" s="762"/>
      <c r="CW128" s="762"/>
      <c r="CX128" s="762"/>
      <c r="CY128" s="762"/>
      <c r="CZ128" s="762"/>
      <c r="DA128" s="762"/>
      <c r="DB128" s="762"/>
      <c r="DC128" s="762"/>
      <c r="DD128" s="762"/>
      <c r="DE128" s="762"/>
      <c r="DF128" s="1072"/>
      <c r="DG128" s="1073" t="s">
        <v>122</v>
      </c>
      <c r="DH128" s="1074"/>
      <c r="DI128" s="1074"/>
      <c r="DJ128" s="1074"/>
      <c r="DK128" s="1074"/>
      <c r="DL128" s="1074" t="s">
        <v>122</v>
      </c>
      <c r="DM128" s="1074"/>
      <c r="DN128" s="1074"/>
      <c r="DO128" s="1074"/>
      <c r="DP128" s="1074"/>
      <c r="DQ128" s="1074">
        <v>8597</v>
      </c>
      <c r="DR128" s="1074"/>
      <c r="DS128" s="1074"/>
      <c r="DT128" s="1074"/>
      <c r="DU128" s="1074"/>
      <c r="DV128" s="1075">
        <v>0.1</v>
      </c>
      <c r="DW128" s="1075"/>
      <c r="DX128" s="1075"/>
      <c r="DY128" s="1075"/>
      <c r="DZ128" s="1076"/>
    </row>
    <row r="129" spans="1:131" s="230" customFormat="1" ht="26.25" customHeight="1" x14ac:dyDescent="0.2">
      <c r="A129" s="970" t="s">
        <v>103</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465</v>
      </c>
      <c r="X129" s="1107"/>
      <c r="Y129" s="1107"/>
      <c r="Z129" s="1108"/>
      <c r="AA129" s="994">
        <v>19693537</v>
      </c>
      <c r="AB129" s="995"/>
      <c r="AC129" s="995"/>
      <c r="AD129" s="995"/>
      <c r="AE129" s="996"/>
      <c r="AF129" s="997">
        <v>19103538</v>
      </c>
      <c r="AG129" s="995"/>
      <c r="AH129" s="995"/>
      <c r="AI129" s="995"/>
      <c r="AJ129" s="996"/>
      <c r="AK129" s="997">
        <v>19257621</v>
      </c>
      <c r="AL129" s="995"/>
      <c r="AM129" s="995"/>
      <c r="AN129" s="995"/>
      <c r="AO129" s="996"/>
      <c r="AP129" s="1109"/>
      <c r="AQ129" s="1110"/>
      <c r="AR129" s="1110"/>
      <c r="AS129" s="1110"/>
      <c r="AT129" s="1111"/>
      <c r="AU129" s="233"/>
      <c r="AV129" s="233"/>
      <c r="AW129" s="233"/>
      <c r="AX129" s="1101" t="s">
        <v>466</v>
      </c>
      <c r="AY129" s="959"/>
      <c r="AZ129" s="959"/>
      <c r="BA129" s="959"/>
      <c r="BB129" s="959"/>
      <c r="BC129" s="959"/>
      <c r="BD129" s="959"/>
      <c r="BE129" s="960"/>
      <c r="BF129" s="1102" t="s">
        <v>122</v>
      </c>
      <c r="BG129" s="1103"/>
      <c r="BH129" s="1103"/>
      <c r="BI129" s="1103"/>
      <c r="BJ129" s="1103"/>
      <c r="BK129" s="1103"/>
      <c r="BL129" s="1104"/>
      <c r="BM129" s="1102">
        <v>17.53</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467</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468</v>
      </c>
      <c r="X130" s="1107"/>
      <c r="Y130" s="1107"/>
      <c r="Z130" s="1108"/>
      <c r="AA130" s="994">
        <v>3013359</v>
      </c>
      <c r="AB130" s="995"/>
      <c r="AC130" s="995"/>
      <c r="AD130" s="995"/>
      <c r="AE130" s="996"/>
      <c r="AF130" s="997">
        <v>2888111</v>
      </c>
      <c r="AG130" s="995"/>
      <c r="AH130" s="995"/>
      <c r="AI130" s="995"/>
      <c r="AJ130" s="996"/>
      <c r="AK130" s="997">
        <v>2718698</v>
      </c>
      <c r="AL130" s="995"/>
      <c r="AM130" s="995"/>
      <c r="AN130" s="995"/>
      <c r="AO130" s="996"/>
      <c r="AP130" s="1109"/>
      <c r="AQ130" s="1110"/>
      <c r="AR130" s="1110"/>
      <c r="AS130" s="1110"/>
      <c r="AT130" s="1111"/>
      <c r="AU130" s="233"/>
      <c r="AV130" s="233"/>
      <c r="AW130" s="233"/>
      <c r="AX130" s="1101" t="s">
        <v>469</v>
      </c>
      <c r="AY130" s="959"/>
      <c r="AZ130" s="959"/>
      <c r="BA130" s="959"/>
      <c r="BB130" s="959"/>
      <c r="BC130" s="959"/>
      <c r="BD130" s="959"/>
      <c r="BE130" s="960"/>
      <c r="BF130" s="1137">
        <v>6.7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470</v>
      </c>
      <c r="X131" s="1144"/>
      <c r="Y131" s="1144"/>
      <c r="Z131" s="1145"/>
      <c r="AA131" s="1040">
        <v>16680178</v>
      </c>
      <c r="AB131" s="1022"/>
      <c r="AC131" s="1022"/>
      <c r="AD131" s="1022"/>
      <c r="AE131" s="1023"/>
      <c r="AF131" s="1021">
        <v>16215427</v>
      </c>
      <c r="AG131" s="1022"/>
      <c r="AH131" s="1022"/>
      <c r="AI131" s="1022"/>
      <c r="AJ131" s="1023"/>
      <c r="AK131" s="1021">
        <v>16538923</v>
      </c>
      <c r="AL131" s="1022"/>
      <c r="AM131" s="1022"/>
      <c r="AN131" s="1022"/>
      <c r="AO131" s="1023"/>
      <c r="AP131" s="1146"/>
      <c r="AQ131" s="1147"/>
      <c r="AR131" s="1147"/>
      <c r="AS131" s="1147"/>
      <c r="AT131" s="1148"/>
      <c r="AU131" s="233"/>
      <c r="AV131" s="233"/>
      <c r="AW131" s="233"/>
      <c r="AX131" s="1119" t="s">
        <v>471</v>
      </c>
      <c r="AY131" s="762"/>
      <c r="AZ131" s="762"/>
      <c r="BA131" s="762"/>
      <c r="BB131" s="762"/>
      <c r="BC131" s="762"/>
      <c r="BD131" s="762"/>
      <c r="BE131" s="1072"/>
      <c r="BF131" s="1120">
        <v>21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472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473</v>
      </c>
      <c r="W132" s="1130"/>
      <c r="X132" s="1130"/>
      <c r="Y132" s="1130"/>
      <c r="Z132" s="1131"/>
      <c r="AA132" s="1132">
        <v>6.1063736850000003</v>
      </c>
      <c r="AB132" s="1133"/>
      <c r="AC132" s="1133"/>
      <c r="AD132" s="1133"/>
      <c r="AE132" s="1134"/>
      <c r="AF132" s="1135">
        <v>6.9872042219999999</v>
      </c>
      <c r="AG132" s="1133"/>
      <c r="AH132" s="1133"/>
      <c r="AI132" s="1133"/>
      <c r="AJ132" s="1134"/>
      <c r="AK132" s="1135">
        <v>7.2924821040000003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474</v>
      </c>
      <c r="W133" s="1113"/>
      <c r="X133" s="1113"/>
      <c r="Y133" s="1113"/>
      <c r="Z133" s="1114"/>
      <c r="AA133" s="1115">
        <v>6</v>
      </c>
      <c r="AB133" s="1116"/>
      <c r="AC133" s="1116"/>
      <c r="AD133" s="1116"/>
      <c r="AE133" s="1117"/>
      <c r="AF133" s="1115">
        <v>6.2</v>
      </c>
      <c r="AG133" s="1116"/>
      <c r="AH133" s="1116"/>
      <c r="AI133" s="1116"/>
      <c r="AJ133" s="1117"/>
      <c r="AK133" s="1115">
        <v>6.7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IRQApsXfVeRA6vvshipVGd1OLOkMdIeLiLT71+4c6ix0zOvdDBJMy3aDLtVXr5z465eifGa5+sphjH+Y+VtBA==" saltValue="NzUlG5jaPg4B3ub0IvO0O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topLeftCell="A4" zoomScale="70" zoomScaleNormal="7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vTiNdiM7J+0Ee0bGjt0647CYFWsXrbUFsPwhlBw8tVYmybJDuSC/5FS8dz7YHCoqpocraXVdAJEQFx0Hph9/Q==" saltValue="XV9mTfuqSOks+BNuD+UY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topLeftCell="AB64"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4qA3zQRf5vtH70EeesIQ77i+WfW3nPDiV5mgT3Yb3VYa+a0PVIsgJp/5ClhpabufAfYiwuBSUb5ZGJaxqLLcMA==" saltValue="RYw19mGBW4SDgC/+AYwJP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topLeftCell="N1" zoomScale="115" zoomScaleNormal="115"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483</v>
      </c>
      <c r="AL9" s="1153"/>
      <c r="AM9" s="1153"/>
      <c r="AN9" s="1154"/>
      <c r="AO9" s="281">
        <v>5006441</v>
      </c>
      <c r="AP9" s="281">
        <v>72691</v>
      </c>
      <c r="AQ9" s="282">
        <v>89973</v>
      </c>
      <c r="AR9" s="283">
        <v>-19.2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484</v>
      </c>
      <c r="AL10" s="1153"/>
      <c r="AM10" s="1153"/>
      <c r="AN10" s="1154"/>
      <c r="AO10" s="284">
        <v>909237</v>
      </c>
      <c r="AP10" s="284">
        <v>13202</v>
      </c>
      <c r="AQ10" s="285">
        <v>6937</v>
      </c>
      <c r="AR10" s="286">
        <v>90.3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485</v>
      </c>
      <c r="AL11" s="1153"/>
      <c r="AM11" s="1153"/>
      <c r="AN11" s="1154"/>
      <c r="AO11" s="284" t="s">
        <v>486</v>
      </c>
      <c r="AP11" s="284" t="s">
        <v>486</v>
      </c>
      <c r="AQ11" s="285">
        <v>2289</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487</v>
      </c>
      <c r="AL12" s="1153"/>
      <c r="AM12" s="1153"/>
      <c r="AN12" s="1154"/>
      <c r="AO12" s="284" t="s">
        <v>486</v>
      </c>
      <c r="AP12" s="284" t="s">
        <v>486</v>
      </c>
      <c r="AQ12" s="285" t="s">
        <v>486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488</v>
      </c>
      <c r="AL13" s="1153"/>
      <c r="AM13" s="1153"/>
      <c r="AN13" s="1154"/>
      <c r="AO13" s="284">
        <v>311868</v>
      </c>
      <c r="AP13" s="284">
        <v>4528</v>
      </c>
      <c r="AQ13" s="285">
        <v>2406</v>
      </c>
      <c r="AR13" s="286">
        <v>88.2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489</v>
      </c>
      <c r="AL14" s="1153"/>
      <c r="AM14" s="1153"/>
      <c r="AN14" s="1154"/>
      <c r="AO14" s="284">
        <v>92465</v>
      </c>
      <c r="AP14" s="284">
        <v>1343</v>
      </c>
      <c r="AQ14" s="285">
        <v>1262</v>
      </c>
      <c r="AR14" s="286">
        <v>6.4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490</v>
      </c>
      <c r="AL15" s="1156"/>
      <c r="AM15" s="1156"/>
      <c r="AN15" s="1157"/>
      <c r="AO15" s="284">
        <v>-335945</v>
      </c>
      <c r="AP15" s="284">
        <v>-4878</v>
      </c>
      <c r="AQ15" s="285">
        <v>-5200</v>
      </c>
      <c r="AR15" s="286">
        <v>-6.2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177</v>
      </c>
      <c r="AL16" s="1156"/>
      <c r="AM16" s="1156"/>
      <c r="AN16" s="1157"/>
      <c r="AO16" s="284">
        <v>5984066</v>
      </c>
      <c r="AP16" s="284">
        <v>86886</v>
      </c>
      <c r="AQ16" s="285">
        <v>97668</v>
      </c>
      <c r="AR16" s="286">
        <v>-11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495</v>
      </c>
      <c r="AL21" s="1159"/>
      <c r="AM21" s="1159"/>
      <c r="AN21" s="1160"/>
      <c r="AO21" s="297">
        <v>7.2</v>
      </c>
      <c r="AP21" s="298">
        <v>9.02</v>
      </c>
      <c r="AQ21" s="299">
        <v>-1.82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496</v>
      </c>
      <c r="AL22" s="1159"/>
      <c r="AM22" s="1159"/>
      <c r="AN22" s="1160"/>
      <c r="AO22" s="302">
        <v>98.4</v>
      </c>
      <c r="AP22" s="303">
        <v>97.6</v>
      </c>
      <c r="AQ22" s="304">
        <v>0.8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497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500</v>
      </c>
      <c r="AL32" s="1167"/>
      <c r="AM32" s="1167"/>
      <c r="AN32" s="1168"/>
      <c r="AO32" s="312">
        <v>3440220</v>
      </c>
      <c r="AP32" s="312">
        <v>49950</v>
      </c>
      <c r="AQ32" s="313">
        <v>59282</v>
      </c>
      <c r="AR32" s="314">
        <v>-15.7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501</v>
      </c>
      <c r="AL33" s="1167"/>
      <c r="AM33" s="1167"/>
      <c r="AN33" s="1168"/>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502</v>
      </c>
      <c r="AL34" s="1167"/>
      <c r="AM34" s="1167"/>
      <c r="AN34" s="1168"/>
      <c r="AO34" s="312" t="s">
        <v>486</v>
      </c>
      <c r="AP34" s="312" t="s">
        <v>486</v>
      </c>
      <c r="AQ34" s="313">
        <v>238</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503</v>
      </c>
      <c r="AL35" s="1167"/>
      <c r="AM35" s="1167"/>
      <c r="AN35" s="1168"/>
      <c r="AO35" s="312">
        <v>646777</v>
      </c>
      <c r="AP35" s="312">
        <v>9391</v>
      </c>
      <c r="AQ35" s="313">
        <v>14825</v>
      </c>
      <c r="AR35" s="314">
        <v>-36.700000000000003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504</v>
      </c>
      <c r="AL36" s="1167"/>
      <c r="AM36" s="1167"/>
      <c r="AN36" s="1168"/>
      <c r="AO36" s="312">
        <v>137651</v>
      </c>
      <c r="AP36" s="312">
        <v>1999</v>
      </c>
      <c r="AQ36" s="313">
        <v>1473</v>
      </c>
      <c r="AR36" s="314">
        <v>35.700000000000003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505</v>
      </c>
      <c r="AL37" s="1167"/>
      <c r="AM37" s="1167"/>
      <c r="AN37" s="1168"/>
      <c r="AO37" s="312">
        <v>11467</v>
      </c>
      <c r="AP37" s="312">
        <v>166</v>
      </c>
      <c r="AQ37" s="313">
        <v>300</v>
      </c>
      <c r="AR37" s="314">
        <v>-44.7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506</v>
      </c>
      <c r="AL38" s="1170"/>
      <c r="AM38" s="1170"/>
      <c r="AN38" s="1171"/>
      <c r="AO38" s="315">
        <v>53</v>
      </c>
      <c r="AP38" s="315">
        <v>1</v>
      </c>
      <c r="AQ38" s="316">
        <v>2</v>
      </c>
      <c r="AR38" s="304">
        <v>-50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507</v>
      </c>
      <c r="AL39" s="1170"/>
      <c r="AM39" s="1170"/>
      <c r="AN39" s="1171"/>
      <c r="AO39" s="312">
        <v>-311372</v>
      </c>
      <c r="AP39" s="312">
        <v>-4521</v>
      </c>
      <c r="AQ39" s="313">
        <v>-2906</v>
      </c>
      <c r="AR39" s="314">
        <v>55.6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508</v>
      </c>
      <c r="AL40" s="1167"/>
      <c r="AM40" s="1167"/>
      <c r="AN40" s="1168"/>
      <c r="AO40" s="312">
        <v>-2718698</v>
      </c>
      <c r="AP40" s="312">
        <v>-39474</v>
      </c>
      <c r="AQ40" s="313">
        <v>-50547</v>
      </c>
      <c r="AR40" s="314">
        <v>-21.9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287</v>
      </c>
      <c r="AL41" s="1173"/>
      <c r="AM41" s="1173"/>
      <c r="AN41" s="1174"/>
      <c r="AO41" s="312">
        <v>1206098</v>
      </c>
      <c r="AP41" s="312">
        <v>17512</v>
      </c>
      <c r="AQ41" s="313">
        <v>22667</v>
      </c>
      <c r="AR41" s="314">
        <v>-22.7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478</v>
      </c>
      <c r="AN49" s="1163" t="s">
        <v>511</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3199919</v>
      </c>
      <c r="AN51" s="334">
        <v>45135</v>
      </c>
      <c r="AO51" s="335">
        <v>2.5</v>
      </c>
      <c r="AP51" s="336">
        <v>71604</v>
      </c>
      <c r="AQ51" s="337">
        <v>-9.6</v>
      </c>
      <c r="AR51" s="338">
        <v>12.1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859921</v>
      </c>
      <c r="AN52" s="342">
        <v>12129</v>
      </c>
      <c r="AO52" s="343">
        <v>-23.5</v>
      </c>
      <c r="AP52" s="344">
        <v>45121</v>
      </c>
      <c r="AQ52" s="345">
        <v>11.7</v>
      </c>
      <c r="AR52" s="346">
        <v>-35.200000000000003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4401306</v>
      </c>
      <c r="AN53" s="334">
        <v>62446</v>
      </c>
      <c r="AO53" s="335">
        <v>38.4</v>
      </c>
      <c r="AP53" s="336">
        <v>67009</v>
      </c>
      <c r="AQ53" s="337">
        <v>-6.4</v>
      </c>
      <c r="AR53" s="338">
        <v>44.8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2334256</v>
      </c>
      <c r="AN54" s="342">
        <v>33118</v>
      </c>
      <c r="AO54" s="343">
        <v>173</v>
      </c>
      <c r="AP54" s="344">
        <v>43028</v>
      </c>
      <c r="AQ54" s="345">
        <v>-4.5999999999999996</v>
      </c>
      <c r="AR54" s="346">
        <v>177.6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1962986</v>
      </c>
      <c r="AN55" s="334">
        <v>27965</v>
      </c>
      <c r="AO55" s="335">
        <v>-55.2</v>
      </c>
      <c r="AP55" s="336">
        <v>40807</v>
      </c>
      <c r="AQ55" s="337">
        <v>-39.1</v>
      </c>
      <c r="AR55" s="338">
        <v>-16.100000000000001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802162</v>
      </c>
      <c r="AN56" s="342">
        <v>11428</v>
      </c>
      <c r="AO56" s="343">
        <v>-65.5</v>
      </c>
      <c r="AP56" s="344">
        <v>19520</v>
      </c>
      <c r="AQ56" s="345">
        <v>-54.6</v>
      </c>
      <c r="AR56" s="346">
        <v>-10.9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1391552</v>
      </c>
      <c r="AN57" s="334">
        <v>20035</v>
      </c>
      <c r="AO57" s="335">
        <v>-28.4</v>
      </c>
      <c r="AP57" s="336">
        <v>37343</v>
      </c>
      <c r="AQ57" s="337">
        <v>-8.5</v>
      </c>
      <c r="AR57" s="338">
        <v>-19.899999999999999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713516</v>
      </c>
      <c r="AN58" s="342">
        <v>10273</v>
      </c>
      <c r="AO58" s="343">
        <v>-10.1</v>
      </c>
      <c r="AP58" s="344">
        <v>17633</v>
      </c>
      <c r="AQ58" s="345">
        <v>-9.6999999999999993</v>
      </c>
      <c r="AR58" s="346">
        <v>-0.4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1515546</v>
      </c>
      <c r="AN59" s="334">
        <v>22005</v>
      </c>
      <c r="AO59" s="335">
        <v>9.8000000000000007</v>
      </c>
      <c r="AP59" s="336">
        <v>47407</v>
      </c>
      <c r="AQ59" s="337">
        <v>27</v>
      </c>
      <c r="AR59" s="338">
        <v>-17.2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650198</v>
      </c>
      <c r="AN60" s="342">
        <v>9441</v>
      </c>
      <c r="AO60" s="343">
        <v>-8.1</v>
      </c>
      <c r="AP60" s="344">
        <v>27543</v>
      </c>
      <c r="AQ60" s="345">
        <v>56.2</v>
      </c>
      <c r="AR60" s="346">
        <v>-64.3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2494262</v>
      </c>
      <c r="AN61" s="349">
        <v>35517</v>
      </c>
      <c r="AO61" s="350">
        <v>-6.6</v>
      </c>
      <c r="AP61" s="351">
        <v>52834</v>
      </c>
      <c r="AQ61" s="352">
        <v>-7.3</v>
      </c>
      <c r="AR61" s="338">
        <v>0.7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1072011</v>
      </c>
      <c r="AN62" s="342">
        <v>15278</v>
      </c>
      <c r="AO62" s="343">
        <v>13.2</v>
      </c>
      <c r="AP62" s="344">
        <v>30569</v>
      </c>
      <c r="AQ62" s="345">
        <v>-0.2</v>
      </c>
      <c r="AR62" s="346">
        <v>13.4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L6ZgfLMWvpELHVV/y0+pPXwEVh9oIVI1Ni5+K2VdEDhWgdHgJGPt8202D8afWsTXQEGIXsbCYPuLFuwTrHhuOQ==" saltValue="85aFk+UlSgF5BKJzrrKF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topLeftCell="A106" zoomScale="70" zoomScaleNormal="70"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a5zHKpktd/WFxleRHZSXFUkvLMsNHq2wAGhNx7Mvq9F3Hg0nwfNzEimk5W56+uz0nQfzqW8UydhTJctv6YCFSQ==" saltValue="ulitUxBFyL/3rHT83bMxi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zoomScale="70" zoomScaleNormal="70"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upcb0c0QhWkL9iD7M6g9H2QKVPeGBohkRcjES4Fsq/fUPlnOO25AAamF7+fsDJeEumvyN6xcZEHLjNJv9GyU0A==" saltValue="GGglGiIH1betykkGi73sK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topLeftCell="G40" zoomScale="85" zoomScaleNormal="85"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75" t="s">
        <v>3</v>
      </c>
      <c r="D47" s="1175"/>
      <c r="E47" s="1176"/>
      <c r="F47" s="11">
        <v>5.46</v>
      </c>
      <c r="G47" s="12">
        <v>5.3</v>
      </c>
      <c r="H47" s="12">
        <v>6.67</v>
      </c>
      <c r="I47" s="12">
        <v>9.49</v>
      </c>
      <c r="J47" s="13">
        <v>12.01</v>
      </c>
    </row>
    <row r="48" spans="2:10" ht="57.75" customHeight="1" x14ac:dyDescent="0.2">
      <c r="B48" s="14"/>
      <c r="C48" s="1177" t="s">
        <v>4</v>
      </c>
      <c r="D48" s="1177"/>
      <c r="E48" s="1178"/>
      <c r="F48" s="15">
        <v>4.29</v>
      </c>
      <c r="G48" s="16">
        <v>6.42</v>
      </c>
      <c r="H48" s="16">
        <v>15.65</v>
      </c>
      <c r="I48" s="16">
        <v>15.79</v>
      </c>
      <c r="J48" s="17">
        <v>7.84</v>
      </c>
    </row>
    <row r="49" spans="2:10" ht="57.75" customHeight="1" thickBot="1" x14ac:dyDescent="0.25">
      <c r="B49" s="18"/>
      <c r="C49" s="1179" t="s">
        <v>5</v>
      </c>
      <c r="D49" s="1179"/>
      <c r="E49" s="1180"/>
      <c r="F49" s="19" t="s">
        <v>530</v>
      </c>
      <c r="G49" s="20">
        <v>2.25</v>
      </c>
      <c r="H49" s="20">
        <v>10.95</v>
      </c>
      <c r="I49" s="20">
        <v>2.27</v>
      </c>
      <c r="J49" s="21" t="s">
        <v>531</v>
      </c>
    </row>
    <row r="50" spans="2:10" ht="13" x14ac:dyDescent="0.2"/>
  </sheetData>
  <sheetProtection algorithmName="SHA-512" hashValue="8uYCkiewKlqSnlJYxhaKW0EDrYHeTA2irv66XniuJq8zkvlLBdjNk2AAmUQuFJ0Od2RsGuLGj51rrXwMPxhUOg==" saltValue="JFn2ifK9Uroiz6iObH/u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topLeftCell="A25" zoomScale="55" zoomScaleNormal="55"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87" t="s">
        <v>532</v>
      </c>
      <c r="D34" s="1187"/>
      <c r="E34" s="1188"/>
      <c r="F34" s="32">
        <v>4.12</v>
      </c>
      <c r="G34" s="33">
        <v>6.28</v>
      </c>
      <c r="H34" s="33">
        <v>15.54</v>
      </c>
      <c r="I34" s="33">
        <v>15.68</v>
      </c>
      <c r="J34" s="34">
        <v>7.74</v>
      </c>
      <c r="K34" s="22"/>
      <c r="L34" s="22"/>
      <c r="M34" s="22"/>
      <c r="N34" s="22"/>
      <c r="O34" s="22"/>
      <c r="P34" s="22"/>
    </row>
    <row r="35" spans="1:16" ht="39" customHeight="1" x14ac:dyDescent="0.2">
      <c r="A35" s="22"/>
      <c r="B35" s="35"/>
      <c r="C35" s="1181" t="s">
        <v>533</v>
      </c>
      <c r="D35" s="1182"/>
      <c r="E35" s="1183"/>
      <c r="F35" s="36">
        <v>6.71</v>
      </c>
      <c r="G35" s="37">
        <v>6.01</v>
      </c>
      <c r="H35" s="37">
        <v>5.34</v>
      </c>
      <c r="I35" s="37">
        <v>4.71</v>
      </c>
      <c r="J35" s="38">
        <v>5.23</v>
      </c>
      <c r="K35" s="22"/>
      <c r="L35" s="22"/>
      <c r="M35" s="22"/>
      <c r="N35" s="22"/>
      <c r="O35" s="22"/>
      <c r="P35" s="22"/>
    </row>
    <row r="36" spans="1:16" ht="39" customHeight="1" x14ac:dyDescent="0.2">
      <c r="A36" s="22"/>
      <c r="B36" s="35"/>
      <c r="C36" s="1181" t="s">
        <v>534</v>
      </c>
      <c r="D36" s="1182"/>
      <c r="E36" s="1183"/>
      <c r="F36" s="36" t="s">
        <v>486</v>
      </c>
      <c r="G36" s="37">
        <v>1.77</v>
      </c>
      <c r="H36" s="37">
        <v>1.78</v>
      </c>
      <c r="I36" s="37">
        <v>1.71</v>
      </c>
      <c r="J36" s="38">
        <v>1.71</v>
      </c>
      <c r="K36" s="22"/>
      <c r="L36" s="22"/>
      <c r="M36" s="22"/>
      <c r="N36" s="22"/>
      <c r="O36" s="22"/>
      <c r="P36" s="22"/>
    </row>
    <row r="37" spans="1:16" ht="39" customHeight="1" x14ac:dyDescent="0.2">
      <c r="A37" s="22"/>
      <c r="B37" s="35"/>
      <c r="C37" s="1181" t="s">
        <v>535</v>
      </c>
      <c r="D37" s="1182"/>
      <c r="E37" s="1183"/>
      <c r="F37" s="36">
        <v>1.1200000000000001</v>
      </c>
      <c r="G37" s="37">
        <v>1.25</v>
      </c>
      <c r="H37" s="37">
        <v>1.34</v>
      </c>
      <c r="I37" s="37">
        <v>1.3</v>
      </c>
      <c r="J37" s="38">
        <v>1.46</v>
      </c>
      <c r="K37" s="22"/>
      <c r="L37" s="22"/>
      <c r="M37" s="22"/>
      <c r="N37" s="22"/>
      <c r="O37" s="22"/>
      <c r="P37" s="22"/>
    </row>
    <row r="38" spans="1:16" ht="39" customHeight="1" x14ac:dyDescent="0.2">
      <c r="A38" s="22"/>
      <c r="B38" s="35"/>
      <c r="C38" s="1181" t="s">
        <v>536</v>
      </c>
      <c r="D38" s="1182"/>
      <c r="E38" s="1183"/>
      <c r="F38" s="36">
        <v>1.27</v>
      </c>
      <c r="G38" s="37">
        <v>1.41</v>
      </c>
      <c r="H38" s="37">
        <v>0.56000000000000005</v>
      </c>
      <c r="I38" s="37">
        <v>1.59</v>
      </c>
      <c r="J38" s="38">
        <v>1.1499999999999999</v>
      </c>
      <c r="K38" s="22"/>
      <c r="L38" s="22"/>
      <c r="M38" s="22"/>
      <c r="N38" s="22"/>
      <c r="O38" s="22"/>
      <c r="P38" s="22"/>
    </row>
    <row r="39" spans="1:16" ht="39" customHeight="1" x14ac:dyDescent="0.2">
      <c r="A39" s="22"/>
      <c r="B39" s="35"/>
      <c r="C39" s="1181" t="s">
        <v>537</v>
      </c>
      <c r="D39" s="1182"/>
      <c r="E39" s="1183"/>
      <c r="F39" s="36">
        <v>0.16</v>
      </c>
      <c r="G39" s="37">
        <v>0.12</v>
      </c>
      <c r="H39" s="37">
        <v>0.11</v>
      </c>
      <c r="I39" s="37">
        <v>0.1</v>
      </c>
      <c r="J39" s="38">
        <v>0.09</v>
      </c>
      <c r="K39" s="22"/>
      <c r="L39" s="22"/>
      <c r="M39" s="22"/>
      <c r="N39" s="22"/>
      <c r="O39" s="22"/>
      <c r="P39" s="22"/>
    </row>
    <row r="40" spans="1:16" ht="39" customHeight="1" x14ac:dyDescent="0.2">
      <c r="A40" s="22"/>
      <c r="B40" s="35"/>
      <c r="C40" s="1181" t="s">
        <v>538</v>
      </c>
      <c r="D40" s="1182"/>
      <c r="E40" s="1183"/>
      <c r="F40" s="36">
        <v>0.01</v>
      </c>
      <c r="G40" s="37">
        <v>0</v>
      </c>
      <c r="H40" s="37">
        <v>0.01</v>
      </c>
      <c r="I40" s="37">
        <v>0.03</v>
      </c>
      <c r="J40" s="38">
        <v>0.03</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539</v>
      </c>
      <c r="D42" s="1182"/>
      <c r="E42" s="1183"/>
      <c r="F42" s="36" t="s">
        <v>486</v>
      </c>
      <c r="G42" s="37" t="s">
        <v>486</v>
      </c>
      <c r="H42" s="37" t="s">
        <v>486</v>
      </c>
      <c r="I42" s="37" t="s">
        <v>486</v>
      </c>
      <c r="J42" s="38" t="s">
        <v>486</v>
      </c>
      <c r="K42" s="22"/>
      <c r="L42" s="22"/>
      <c r="M42" s="22"/>
      <c r="N42" s="22"/>
      <c r="O42" s="22"/>
      <c r="P42" s="22"/>
    </row>
    <row r="43" spans="1:16" ht="39" customHeight="1" thickBot="1" x14ac:dyDescent="0.25">
      <c r="A43" s="22"/>
      <c r="B43" s="40"/>
      <c r="C43" s="1184" t="s">
        <v>540</v>
      </c>
      <c r="D43" s="1185"/>
      <c r="E43" s="1186"/>
      <c r="F43" s="41">
        <v>2.12</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K6OTQqi9bNi/wPGaBU8ejO1SMWGMjbFH0n3m6cBipV+Frk636I8usxZfewnXZ5gFDmDjp/InAuVzqJ4Prme+4Q==" saltValue="c3ovt7Hw+zuui9+VEkxn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topLeftCell="A25" zoomScale="55" zoomScaleNormal="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89" t="s">
        <v>9</v>
      </c>
      <c r="C45" s="1190"/>
      <c r="D45" s="58"/>
      <c r="E45" s="1195" t="s">
        <v>10</v>
      </c>
      <c r="F45" s="1195"/>
      <c r="G45" s="1195"/>
      <c r="H45" s="1195"/>
      <c r="I45" s="1195"/>
      <c r="J45" s="1196"/>
      <c r="K45" s="59">
        <v>3497</v>
      </c>
      <c r="L45" s="60">
        <v>3456</v>
      </c>
      <c r="M45" s="60">
        <v>3642</v>
      </c>
      <c r="N45" s="60">
        <v>3610</v>
      </c>
      <c r="O45" s="61">
        <v>3440</v>
      </c>
      <c r="P45" s="48"/>
      <c r="Q45" s="48"/>
      <c r="R45" s="48"/>
      <c r="S45" s="48"/>
      <c r="T45" s="48"/>
      <c r="U45" s="48"/>
    </row>
    <row r="46" spans="1:21" ht="30.75" customHeight="1" x14ac:dyDescent="0.2">
      <c r="A46" s="48"/>
      <c r="B46" s="1191"/>
      <c r="C46" s="1192"/>
      <c r="D46" s="62"/>
      <c r="E46" s="1197" t="s">
        <v>11</v>
      </c>
      <c r="F46" s="1197"/>
      <c r="G46" s="1197"/>
      <c r="H46" s="1197"/>
      <c r="I46" s="1197"/>
      <c r="J46" s="1198"/>
      <c r="K46" s="63" t="s">
        <v>486</v>
      </c>
      <c r="L46" s="64" t="s">
        <v>486</v>
      </c>
      <c r="M46" s="64" t="s">
        <v>486</v>
      </c>
      <c r="N46" s="64" t="s">
        <v>486</v>
      </c>
      <c r="O46" s="65" t="s">
        <v>486</v>
      </c>
      <c r="P46" s="48"/>
      <c r="Q46" s="48"/>
      <c r="R46" s="48"/>
      <c r="S46" s="48"/>
      <c r="T46" s="48"/>
      <c r="U46" s="48"/>
    </row>
    <row r="47" spans="1:21" ht="30.75" customHeight="1" x14ac:dyDescent="0.2">
      <c r="A47" s="48"/>
      <c r="B47" s="1191"/>
      <c r="C47" s="1192"/>
      <c r="D47" s="62"/>
      <c r="E47" s="1197" t="s">
        <v>12</v>
      </c>
      <c r="F47" s="1197"/>
      <c r="G47" s="1197"/>
      <c r="H47" s="1197"/>
      <c r="I47" s="1197"/>
      <c r="J47" s="1198"/>
      <c r="K47" s="63" t="s">
        <v>486</v>
      </c>
      <c r="L47" s="64" t="s">
        <v>486</v>
      </c>
      <c r="M47" s="64" t="s">
        <v>486</v>
      </c>
      <c r="N47" s="64" t="s">
        <v>486</v>
      </c>
      <c r="O47" s="65" t="s">
        <v>486</v>
      </c>
      <c r="P47" s="48"/>
      <c r="Q47" s="48"/>
      <c r="R47" s="48"/>
      <c r="S47" s="48"/>
      <c r="T47" s="48"/>
      <c r="U47" s="48"/>
    </row>
    <row r="48" spans="1:21" ht="30.75" customHeight="1" x14ac:dyDescent="0.2">
      <c r="A48" s="48"/>
      <c r="B48" s="1191"/>
      <c r="C48" s="1192"/>
      <c r="D48" s="62"/>
      <c r="E48" s="1197" t="s">
        <v>13</v>
      </c>
      <c r="F48" s="1197"/>
      <c r="G48" s="1197"/>
      <c r="H48" s="1197"/>
      <c r="I48" s="1197"/>
      <c r="J48" s="1198"/>
      <c r="K48" s="63">
        <v>859</v>
      </c>
      <c r="L48" s="64">
        <v>694</v>
      </c>
      <c r="M48" s="64">
        <v>626</v>
      </c>
      <c r="N48" s="64">
        <v>598</v>
      </c>
      <c r="O48" s="65">
        <v>647</v>
      </c>
      <c r="P48" s="48"/>
      <c r="Q48" s="48"/>
      <c r="R48" s="48"/>
      <c r="S48" s="48"/>
      <c r="T48" s="48"/>
      <c r="U48" s="48"/>
    </row>
    <row r="49" spans="1:21" ht="30.75" customHeight="1" x14ac:dyDescent="0.2">
      <c r="A49" s="48"/>
      <c r="B49" s="1191"/>
      <c r="C49" s="1192"/>
      <c r="D49" s="62"/>
      <c r="E49" s="1197" t="s">
        <v>14</v>
      </c>
      <c r="F49" s="1197"/>
      <c r="G49" s="1197"/>
      <c r="H49" s="1197"/>
      <c r="I49" s="1197"/>
      <c r="J49" s="1198"/>
      <c r="K49" s="63">
        <v>87</v>
      </c>
      <c r="L49" s="64">
        <v>126</v>
      </c>
      <c r="M49" s="64">
        <v>112</v>
      </c>
      <c r="N49" s="64">
        <v>130</v>
      </c>
      <c r="O49" s="65">
        <v>138</v>
      </c>
      <c r="P49" s="48"/>
      <c r="Q49" s="48"/>
      <c r="R49" s="48"/>
      <c r="S49" s="48"/>
      <c r="T49" s="48"/>
      <c r="U49" s="48"/>
    </row>
    <row r="50" spans="1:21" ht="30.75" customHeight="1" x14ac:dyDescent="0.2">
      <c r="A50" s="48"/>
      <c r="B50" s="1191"/>
      <c r="C50" s="1192"/>
      <c r="D50" s="62"/>
      <c r="E50" s="1197" t="s">
        <v>15</v>
      </c>
      <c r="F50" s="1197"/>
      <c r="G50" s="1197"/>
      <c r="H50" s="1197"/>
      <c r="I50" s="1197"/>
      <c r="J50" s="1198"/>
      <c r="K50" s="63">
        <v>33</v>
      </c>
      <c r="L50" s="64">
        <v>16</v>
      </c>
      <c r="M50" s="64">
        <v>6</v>
      </c>
      <c r="N50" s="64">
        <v>8</v>
      </c>
      <c r="O50" s="65">
        <v>11</v>
      </c>
      <c r="P50" s="48"/>
      <c r="Q50" s="48"/>
      <c r="R50" s="48"/>
      <c r="S50" s="48"/>
      <c r="T50" s="48"/>
      <c r="U50" s="48"/>
    </row>
    <row r="51" spans="1:21" ht="30.75" customHeight="1" x14ac:dyDescent="0.2">
      <c r="A51" s="48"/>
      <c r="B51" s="1193"/>
      <c r="C51" s="1194"/>
      <c r="D51" s="66"/>
      <c r="E51" s="1197" t="s">
        <v>16</v>
      </c>
      <c r="F51" s="1197"/>
      <c r="G51" s="1197"/>
      <c r="H51" s="1197"/>
      <c r="I51" s="1197"/>
      <c r="J51" s="1198"/>
      <c r="K51" s="63">
        <v>0</v>
      </c>
      <c r="L51" s="64">
        <v>0</v>
      </c>
      <c r="M51" s="64">
        <v>0</v>
      </c>
      <c r="N51" s="64">
        <v>0</v>
      </c>
      <c r="O51" s="65">
        <v>0</v>
      </c>
      <c r="P51" s="48"/>
      <c r="Q51" s="48"/>
      <c r="R51" s="48"/>
      <c r="S51" s="48"/>
      <c r="T51" s="48"/>
      <c r="U51" s="48"/>
    </row>
    <row r="52" spans="1:21" ht="30.75" customHeight="1" x14ac:dyDescent="0.2">
      <c r="A52" s="48"/>
      <c r="B52" s="1199" t="s">
        <v>17</v>
      </c>
      <c r="C52" s="1200"/>
      <c r="D52" s="66"/>
      <c r="E52" s="1197" t="s">
        <v>18</v>
      </c>
      <c r="F52" s="1197"/>
      <c r="G52" s="1197"/>
      <c r="H52" s="1197"/>
      <c r="I52" s="1197"/>
      <c r="J52" s="1198"/>
      <c r="K52" s="63">
        <v>3470</v>
      </c>
      <c r="L52" s="64">
        <v>3388</v>
      </c>
      <c r="M52" s="64">
        <v>3368</v>
      </c>
      <c r="N52" s="64">
        <v>3213</v>
      </c>
      <c r="O52" s="65">
        <v>3029</v>
      </c>
      <c r="P52" s="48"/>
      <c r="Q52" s="48"/>
      <c r="R52" s="48"/>
      <c r="S52" s="48"/>
      <c r="T52" s="48"/>
      <c r="U52" s="48"/>
    </row>
    <row r="53" spans="1:21" ht="30.75" customHeight="1" thickBot="1" x14ac:dyDescent="0.25">
      <c r="A53" s="48"/>
      <c r="B53" s="1201" t="s">
        <v>19</v>
      </c>
      <c r="C53" s="1202"/>
      <c r="D53" s="67"/>
      <c r="E53" s="1203" t="s">
        <v>20</v>
      </c>
      <c r="F53" s="1203"/>
      <c r="G53" s="1203"/>
      <c r="H53" s="1203"/>
      <c r="I53" s="1203"/>
      <c r="J53" s="1204"/>
      <c r="K53" s="68">
        <v>1006</v>
      </c>
      <c r="L53" s="69">
        <v>904</v>
      </c>
      <c r="M53" s="69">
        <v>1018</v>
      </c>
      <c r="N53" s="69">
        <v>1133</v>
      </c>
      <c r="O53" s="70">
        <v>1207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205" t="s">
        <v>24</v>
      </c>
      <c r="C58" s="1206"/>
      <c r="D58" s="1211" t="s">
        <v>25</v>
      </c>
      <c r="E58" s="1212"/>
      <c r="F58" s="1212"/>
      <c r="G58" s="1212"/>
      <c r="H58" s="1212"/>
      <c r="I58" s="1212"/>
      <c r="J58" s="1213"/>
      <c r="K58" s="83"/>
      <c r="L58" s="84"/>
      <c r="M58" s="84"/>
      <c r="N58" s="84"/>
      <c r="O58" s="85"/>
    </row>
    <row r="59" spans="1:21" ht="31.5" customHeight="1" x14ac:dyDescent="0.2">
      <c r="B59" s="1207"/>
      <c r="C59" s="1208"/>
      <c r="D59" s="1214" t="s">
        <v>26</v>
      </c>
      <c r="E59" s="1215"/>
      <c r="F59" s="1215"/>
      <c r="G59" s="1215"/>
      <c r="H59" s="1215"/>
      <c r="I59" s="1215"/>
      <c r="J59" s="1216"/>
      <c r="K59" s="86"/>
      <c r="L59" s="87"/>
      <c r="M59" s="87"/>
      <c r="N59" s="87"/>
      <c r="O59" s="88"/>
    </row>
    <row r="60" spans="1:21" ht="31.5" customHeight="1" thickBot="1" x14ac:dyDescent="0.25">
      <c r="B60" s="1209"/>
      <c r="C60" s="1210"/>
      <c r="D60" s="1217" t="s">
        <v>27</v>
      </c>
      <c r="E60" s="1218"/>
      <c r="F60" s="1218"/>
      <c r="G60" s="1218"/>
      <c r="H60" s="1218"/>
      <c r="I60" s="1218"/>
      <c r="J60" s="1219"/>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hgCsi03UyQn+DW12QqmJDIt85bVIHsXBSo9ABVBdAo0U1yPZSVdDfPzdkaOxVbCUUVPStKY7v28Xn6VwgPKEg==" saltValue="NsAiRbZFgOG+ukbFRAS2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topLeftCell="A25" zoomScale="70" zoomScaleNormal="70" workbookViewId="0">
      <selection activeCell="S46" sqref="S46"/>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220" t="s">
        <v>30</v>
      </c>
      <c r="C41" s="1221"/>
      <c r="D41" s="105"/>
      <c r="E41" s="1226" t="s">
        <v>31</v>
      </c>
      <c r="F41" s="1226"/>
      <c r="G41" s="1226"/>
      <c r="H41" s="1227"/>
      <c r="I41" s="355">
        <v>31947</v>
      </c>
      <c r="J41" s="356">
        <v>32380</v>
      </c>
      <c r="K41" s="356">
        <v>30861</v>
      </c>
      <c r="L41" s="356">
        <v>28169</v>
      </c>
      <c r="M41" s="357">
        <v>25455</v>
      </c>
    </row>
    <row r="42" spans="2:13" ht="27.75" customHeight="1" x14ac:dyDescent="0.2">
      <c r="B42" s="1222"/>
      <c r="C42" s="1223"/>
      <c r="D42" s="106"/>
      <c r="E42" s="1228" t="s">
        <v>32</v>
      </c>
      <c r="F42" s="1228"/>
      <c r="G42" s="1228"/>
      <c r="H42" s="1229"/>
      <c r="I42" s="358">
        <v>22</v>
      </c>
      <c r="J42" s="359">
        <v>6</v>
      </c>
      <c r="K42" s="359" t="s">
        <v>486</v>
      </c>
      <c r="L42" s="359" t="s">
        <v>486</v>
      </c>
      <c r="M42" s="360" t="s">
        <v>486</v>
      </c>
    </row>
    <row r="43" spans="2:13" ht="27.75" customHeight="1" x14ac:dyDescent="0.2">
      <c r="B43" s="1222"/>
      <c r="C43" s="1223"/>
      <c r="D43" s="106"/>
      <c r="E43" s="1228" t="s">
        <v>33</v>
      </c>
      <c r="F43" s="1228"/>
      <c r="G43" s="1228"/>
      <c r="H43" s="1229"/>
      <c r="I43" s="358">
        <v>9152</v>
      </c>
      <c r="J43" s="359">
        <v>8281</v>
      </c>
      <c r="K43" s="359">
        <v>7156</v>
      </c>
      <c r="L43" s="359">
        <v>6002</v>
      </c>
      <c r="M43" s="360">
        <v>5650</v>
      </c>
    </row>
    <row r="44" spans="2:13" ht="27.75" customHeight="1" x14ac:dyDescent="0.2">
      <c r="B44" s="1222"/>
      <c r="C44" s="1223"/>
      <c r="D44" s="106"/>
      <c r="E44" s="1228" t="s">
        <v>34</v>
      </c>
      <c r="F44" s="1228"/>
      <c r="G44" s="1228"/>
      <c r="H44" s="1229"/>
      <c r="I44" s="358">
        <v>1059</v>
      </c>
      <c r="J44" s="359">
        <v>1332</v>
      </c>
      <c r="K44" s="359">
        <v>1664</v>
      </c>
      <c r="L44" s="359">
        <v>1686</v>
      </c>
      <c r="M44" s="360">
        <v>1698</v>
      </c>
    </row>
    <row r="45" spans="2:13" ht="27.75" customHeight="1" x14ac:dyDescent="0.2">
      <c r="B45" s="1222"/>
      <c r="C45" s="1223"/>
      <c r="D45" s="106"/>
      <c r="E45" s="1228" t="s">
        <v>35</v>
      </c>
      <c r="F45" s="1228"/>
      <c r="G45" s="1228"/>
      <c r="H45" s="1229"/>
      <c r="I45" s="358">
        <v>4591</v>
      </c>
      <c r="J45" s="359">
        <v>4532</v>
      </c>
      <c r="K45" s="359">
        <v>4511</v>
      </c>
      <c r="L45" s="359">
        <v>4568</v>
      </c>
      <c r="M45" s="360">
        <v>4500</v>
      </c>
    </row>
    <row r="46" spans="2:13" ht="27.75" customHeight="1" x14ac:dyDescent="0.2">
      <c r="B46" s="1222"/>
      <c r="C46" s="1223"/>
      <c r="D46" s="107"/>
      <c r="E46" s="1228" t="s">
        <v>36</v>
      </c>
      <c r="F46" s="1228"/>
      <c r="G46" s="1228"/>
      <c r="H46" s="1229"/>
      <c r="I46" s="358" t="s">
        <v>486</v>
      </c>
      <c r="J46" s="359" t="s">
        <v>486</v>
      </c>
      <c r="K46" s="359" t="s">
        <v>486</v>
      </c>
      <c r="L46" s="359" t="s">
        <v>486</v>
      </c>
      <c r="M46" s="360">
        <v>9</v>
      </c>
    </row>
    <row r="47" spans="2:13" ht="27.75" customHeight="1" x14ac:dyDescent="0.2">
      <c r="B47" s="1222"/>
      <c r="C47" s="1223"/>
      <c r="D47" s="108"/>
      <c r="E47" s="1230" t="s">
        <v>37</v>
      </c>
      <c r="F47" s="1231"/>
      <c r="G47" s="1231"/>
      <c r="H47" s="1232"/>
      <c r="I47" s="358" t="s">
        <v>486</v>
      </c>
      <c r="J47" s="359" t="s">
        <v>486</v>
      </c>
      <c r="K47" s="359" t="s">
        <v>486</v>
      </c>
      <c r="L47" s="359" t="s">
        <v>486</v>
      </c>
      <c r="M47" s="360" t="s">
        <v>486</v>
      </c>
    </row>
    <row r="48" spans="2:13" ht="27.75" customHeight="1" x14ac:dyDescent="0.2">
      <c r="B48" s="1222"/>
      <c r="C48" s="1223"/>
      <c r="D48" s="106"/>
      <c r="E48" s="1228" t="s">
        <v>38</v>
      </c>
      <c r="F48" s="1228"/>
      <c r="G48" s="1228"/>
      <c r="H48" s="1229"/>
      <c r="I48" s="358" t="s">
        <v>486</v>
      </c>
      <c r="J48" s="359" t="s">
        <v>486</v>
      </c>
      <c r="K48" s="359" t="s">
        <v>486</v>
      </c>
      <c r="L48" s="359" t="s">
        <v>486</v>
      </c>
      <c r="M48" s="360" t="s">
        <v>486</v>
      </c>
    </row>
    <row r="49" spans="2:13" ht="27.75" customHeight="1" x14ac:dyDescent="0.2">
      <c r="B49" s="1224"/>
      <c r="C49" s="1225"/>
      <c r="D49" s="106"/>
      <c r="E49" s="1228" t="s">
        <v>39</v>
      </c>
      <c r="F49" s="1228"/>
      <c r="G49" s="1228"/>
      <c r="H49" s="1229"/>
      <c r="I49" s="358" t="s">
        <v>486</v>
      </c>
      <c r="J49" s="359" t="s">
        <v>486</v>
      </c>
      <c r="K49" s="359" t="s">
        <v>486</v>
      </c>
      <c r="L49" s="359" t="s">
        <v>486</v>
      </c>
      <c r="M49" s="360" t="s">
        <v>486</v>
      </c>
    </row>
    <row r="50" spans="2:13" ht="27.75" customHeight="1" x14ac:dyDescent="0.2">
      <c r="B50" s="1233" t="s">
        <v>40</v>
      </c>
      <c r="C50" s="1234"/>
      <c r="D50" s="109"/>
      <c r="E50" s="1228" t="s">
        <v>41</v>
      </c>
      <c r="F50" s="1228"/>
      <c r="G50" s="1228"/>
      <c r="H50" s="1229"/>
      <c r="I50" s="358">
        <v>4007</v>
      </c>
      <c r="J50" s="359">
        <v>4033</v>
      </c>
      <c r="K50" s="359">
        <v>5039</v>
      </c>
      <c r="L50" s="359">
        <v>6158</v>
      </c>
      <c r="M50" s="360">
        <v>7746</v>
      </c>
    </row>
    <row r="51" spans="2:13" ht="27.75" customHeight="1" x14ac:dyDescent="0.2">
      <c r="B51" s="1222"/>
      <c r="C51" s="1223"/>
      <c r="D51" s="106"/>
      <c r="E51" s="1228" t="s">
        <v>42</v>
      </c>
      <c r="F51" s="1228"/>
      <c r="G51" s="1228"/>
      <c r="H51" s="1229"/>
      <c r="I51" s="358">
        <v>2836</v>
      </c>
      <c r="J51" s="359">
        <v>2710</v>
      </c>
      <c r="K51" s="359">
        <v>2596</v>
      </c>
      <c r="L51" s="359">
        <v>2490</v>
      </c>
      <c r="M51" s="360">
        <v>2454</v>
      </c>
    </row>
    <row r="52" spans="2:13" ht="27.75" customHeight="1" x14ac:dyDescent="0.2">
      <c r="B52" s="1224"/>
      <c r="C52" s="1225"/>
      <c r="D52" s="106"/>
      <c r="E52" s="1228" t="s">
        <v>43</v>
      </c>
      <c r="F52" s="1228"/>
      <c r="G52" s="1228"/>
      <c r="H52" s="1229"/>
      <c r="I52" s="358">
        <v>30080</v>
      </c>
      <c r="J52" s="359">
        <v>29344</v>
      </c>
      <c r="K52" s="359">
        <v>27894</v>
      </c>
      <c r="L52" s="359">
        <v>25764</v>
      </c>
      <c r="M52" s="360">
        <v>23624</v>
      </c>
    </row>
    <row r="53" spans="2:13" ht="27.75" customHeight="1" thickBot="1" x14ac:dyDescent="0.25">
      <c r="B53" s="1235" t="s">
        <v>19</v>
      </c>
      <c r="C53" s="1236"/>
      <c r="D53" s="110"/>
      <c r="E53" s="1237" t="s">
        <v>44</v>
      </c>
      <c r="F53" s="1237"/>
      <c r="G53" s="1237"/>
      <c r="H53" s="1238"/>
      <c r="I53" s="361">
        <v>9848</v>
      </c>
      <c r="J53" s="362">
        <v>10444</v>
      </c>
      <c r="K53" s="362">
        <v>8663</v>
      </c>
      <c r="L53" s="362">
        <v>6012</v>
      </c>
      <c r="M53" s="363">
        <v>3488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Ygk8yR6+SWUSo9us90z++fstL5gfxy985DlcZ0c+Nl/6/vi9t6tIWdx0q3fyaj1wft4DjhoL7WBGHitRmENs3A==" saltValue="RxaDc+AHac9ns9c8Z0zr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topLeftCell="C1" zoomScale="55" zoomScaleNormal="55"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47" t="s">
        <v>46</v>
      </c>
      <c r="D55" s="1247"/>
      <c r="E55" s="1248"/>
      <c r="F55" s="122">
        <v>1314</v>
      </c>
      <c r="G55" s="122">
        <v>1814</v>
      </c>
      <c r="H55" s="123">
        <v>2314</v>
      </c>
    </row>
    <row r="56" spans="2:8" ht="52.5" customHeight="1" x14ac:dyDescent="0.2">
      <c r="B56" s="124"/>
      <c r="C56" s="1249" t="s">
        <v>47</v>
      </c>
      <c r="D56" s="1249"/>
      <c r="E56" s="1250"/>
      <c r="F56" s="125">
        <v>355</v>
      </c>
      <c r="G56" s="125">
        <v>355</v>
      </c>
      <c r="H56" s="126">
        <v>453</v>
      </c>
    </row>
    <row r="57" spans="2:8" ht="53.25" customHeight="1" x14ac:dyDescent="0.2">
      <c r="B57" s="124"/>
      <c r="C57" s="1251" t="s">
        <v>48</v>
      </c>
      <c r="D57" s="1251"/>
      <c r="E57" s="1252"/>
      <c r="F57" s="127">
        <v>1630</v>
      </c>
      <c r="G57" s="127">
        <v>2126</v>
      </c>
      <c r="H57" s="128">
        <v>3133</v>
      </c>
    </row>
    <row r="58" spans="2:8" ht="45.75" customHeight="1" x14ac:dyDescent="0.2">
      <c r="B58" s="129"/>
      <c r="C58" s="1239" t="s">
        <v>560</v>
      </c>
      <c r="D58" s="1240"/>
      <c r="E58" s="1241"/>
      <c r="F58" s="130">
        <v>458</v>
      </c>
      <c r="G58" s="130">
        <v>958</v>
      </c>
      <c r="H58" s="131">
        <v>1958</v>
      </c>
    </row>
    <row r="59" spans="2:8" ht="45.75" customHeight="1" x14ac:dyDescent="0.2">
      <c r="B59" s="129"/>
      <c r="C59" s="1239" t="s">
        <v>561</v>
      </c>
      <c r="D59" s="1240"/>
      <c r="E59" s="1241"/>
      <c r="F59" s="130">
        <v>622</v>
      </c>
      <c r="G59" s="130">
        <v>621</v>
      </c>
      <c r="H59" s="131">
        <v>621</v>
      </c>
    </row>
    <row r="60" spans="2:8" ht="45.75" customHeight="1" x14ac:dyDescent="0.2">
      <c r="B60" s="129"/>
      <c r="C60" s="1239" t="s">
        <v>564</v>
      </c>
      <c r="D60" s="1240"/>
      <c r="E60" s="1241"/>
      <c r="F60" s="130">
        <v>86</v>
      </c>
      <c r="G60" s="130">
        <v>133</v>
      </c>
      <c r="H60" s="131">
        <v>170</v>
      </c>
    </row>
    <row r="61" spans="2:8" ht="45.75" customHeight="1" x14ac:dyDescent="0.2">
      <c r="B61" s="129"/>
      <c r="C61" s="1239" t="s">
        <v>562</v>
      </c>
      <c r="D61" s="1240"/>
      <c r="E61" s="1241"/>
      <c r="F61" s="130">
        <v>122</v>
      </c>
      <c r="G61" s="130">
        <v>122</v>
      </c>
      <c r="H61" s="131">
        <v>122</v>
      </c>
    </row>
    <row r="62" spans="2:8" ht="45.75" customHeight="1" thickBot="1" x14ac:dyDescent="0.25">
      <c r="B62" s="132"/>
      <c r="C62" s="1242" t="s">
        <v>563</v>
      </c>
      <c r="D62" s="1243"/>
      <c r="E62" s="1244"/>
      <c r="F62" s="133">
        <v>22</v>
      </c>
      <c r="G62" s="133">
        <v>117</v>
      </c>
      <c r="H62" s="134">
        <v>107</v>
      </c>
    </row>
    <row r="63" spans="2:8" ht="52.5" customHeight="1" thickBot="1" x14ac:dyDescent="0.25">
      <c r="B63" s="135"/>
      <c r="C63" s="1245" t="s">
        <v>49</v>
      </c>
      <c r="D63" s="1245"/>
      <c r="E63" s="1246"/>
      <c r="F63" s="136">
        <v>3299</v>
      </c>
      <c r="G63" s="136">
        <v>4294</v>
      </c>
      <c r="H63" s="137">
        <v>5899</v>
      </c>
    </row>
    <row r="64" spans="2:8" ht="13" x14ac:dyDescent="0.2"/>
  </sheetData>
  <sheetProtection algorithmName="SHA-512" hashValue="PsCM+HIx6a4vfsv0oFEAKDK9HE9EzUrizoRwFDrtbp0YjMZpUcFvlEtRj0xuhYap4XthO8gFcWZfQRY1VxYRVg==" saltValue="DbK0NjeRr4sFpaXtcuju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31" zoomScale="70" zoomScaleNormal="70" zoomScaleSheetLayoutView="55" workbookViewId="0">
      <selection activeCell="S46" sqref="S46"/>
    </sheetView>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567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568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0" t="s">
        <v>569</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ht="13" x14ac:dyDescent="0.2">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ht="13" x14ac:dyDescent="0.2">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ht="13" x14ac:dyDescent="0.2">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ht="13" x14ac:dyDescent="0.2">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570</v>
      </c>
    </row>
    <row r="50" spans="1:109" ht="13" x14ac:dyDescent="0.2">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525</v>
      </c>
      <c r="BQ50" s="1257"/>
      <c r="BR50" s="1257"/>
      <c r="BS50" s="1257"/>
      <c r="BT50" s="1257"/>
      <c r="BU50" s="1257"/>
      <c r="BV50" s="1257"/>
      <c r="BW50" s="1257"/>
      <c r="BX50" s="1257" t="s">
        <v>526</v>
      </c>
      <c r="BY50" s="1257"/>
      <c r="BZ50" s="1257"/>
      <c r="CA50" s="1257"/>
      <c r="CB50" s="1257"/>
      <c r="CC50" s="1257"/>
      <c r="CD50" s="1257"/>
      <c r="CE50" s="1257"/>
      <c r="CF50" s="1257" t="s">
        <v>527</v>
      </c>
      <c r="CG50" s="1257"/>
      <c r="CH50" s="1257"/>
      <c r="CI50" s="1257"/>
      <c r="CJ50" s="1257"/>
      <c r="CK50" s="1257"/>
      <c r="CL50" s="1257"/>
      <c r="CM50" s="1257"/>
      <c r="CN50" s="1257" t="s">
        <v>528</v>
      </c>
      <c r="CO50" s="1257"/>
      <c r="CP50" s="1257"/>
      <c r="CQ50" s="1257"/>
      <c r="CR50" s="1257"/>
      <c r="CS50" s="1257"/>
      <c r="CT50" s="1257"/>
      <c r="CU50" s="1257"/>
      <c r="CV50" s="1257" t="s">
        <v>529</v>
      </c>
      <c r="CW50" s="1257"/>
      <c r="CX50" s="1257"/>
      <c r="CY50" s="1257"/>
      <c r="CZ50" s="1257"/>
      <c r="DA50" s="1257"/>
      <c r="DB50" s="1257"/>
      <c r="DC50" s="1257"/>
    </row>
    <row r="51" spans="1:109" ht="13.5" customHeight="1" x14ac:dyDescent="0.2">
      <c r="B51" s="372"/>
      <c r="G51" s="1270"/>
      <c r="H51" s="1270"/>
      <c r="I51" s="1271"/>
      <c r="J51" s="1271"/>
      <c r="K51" s="1269"/>
      <c r="L51" s="1269"/>
      <c r="M51" s="1269"/>
      <c r="N51" s="1269"/>
      <c r="AM51" s="381"/>
      <c r="AN51" s="1259" t="s">
        <v>571</v>
      </c>
      <c r="AO51" s="1259"/>
      <c r="AP51" s="1259"/>
      <c r="AQ51" s="1259"/>
      <c r="AR51" s="1259"/>
      <c r="AS51" s="1259"/>
      <c r="AT51" s="1259"/>
      <c r="AU51" s="1259"/>
      <c r="AV51" s="1259"/>
      <c r="AW51" s="1259"/>
      <c r="AX51" s="1259"/>
      <c r="AY51" s="1259"/>
      <c r="AZ51" s="1259"/>
      <c r="BA51" s="1259"/>
      <c r="BB51" s="1259" t="s">
        <v>572</v>
      </c>
      <c r="BC51" s="1259"/>
      <c r="BD51" s="1259"/>
      <c r="BE51" s="1259"/>
      <c r="BF51" s="1259"/>
      <c r="BG51" s="1259"/>
      <c r="BH51" s="1259"/>
      <c r="BI51" s="1259"/>
      <c r="BJ51" s="1259"/>
      <c r="BK51" s="1259"/>
      <c r="BL51" s="1259"/>
      <c r="BM51" s="1259"/>
      <c r="BN51" s="1259"/>
      <c r="BO51" s="1259"/>
      <c r="BP51" s="1258">
        <v>63.7</v>
      </c>
      <c r="BQ51" s="1258"/>
      <c r="BR51" s="1258"/>
      <c r="BS51" s="1258"/>
      <c r="BT51" s="1258"/>
      <c r="BU51" s="1258"/>
      <c r="BV51" s="1258"/>
      <c r="BW51" s="1258"/>
      <c r="BX51" s="1258">
        <v>64.900000000000006</v>
      </c>
      <c r="BY51" s="1258"/>
      <c r="BZ51" s="1258"/>
      <c r="CA51" s="1258"/>
      <c r="CB51" s="1258"/>
      <c r="CC51" s="1258"/>
      <c r="CD51" s="1258"/>
      <c r="CE51" s="1258"/>
      <c r="CF51" s="1258">
        <v>51.9</v>
      </c>
      <c r="CG51" s="1258"/>
      <c r="CH51" s="1258"/>
      <c r="CI51" s="1258"/>
      <c r="CJ51" s="1258"/>
      <c r="CK51" s="1258"/>
      <c r="CL51" s="1258"/>
      <c r="CM51" s="1258"/>
      <c r="CN51" s="1258">
        <v>37</v>
      </c>
      <c r="CO51" s="1258"/>
      <c r="CP51" s="1258"/>
      <c r="CQ51" s="1258"/>
      <c r="CR51" s="1258"/>
      <c r="CS51" s="1258"/>
      <c r="CT51" s="1258"/>
      <c r="CU51" s="1258"/>
      <c r="CV51" s="1258">
        <v>21</v>
      </c>
      <c r="CW51" s="1258"/>
      <c r="CX51" s="1258"/>
      <c r="CY51" s="1258"/>
      <c r="CZ51" s="1258"/>
      <c r="DA51" s="1258"/>
      <c r="DB51" s="1258"/>
      <c r="DC51" s="1258"/>
    </row>
    <row r="52" spans="1:109" ht="13" x14ac:dyDescent="0.2">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ht="13" x14ac:dyDescent="0.2">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573</v>
      </c>
      <c r="BC53" s="1259"/>
      <c r="BD53" s="1259"/>
      <c r="BE53" s="1259"/>
      <c r="BF53" s="1259"/>
      <c r="BG53" s="1259"/>
      <c r="BH53" s="1259"/>
      <c r="BI53" s="1259"/>
      <c r="BJ53" s="1259"/>
      <c r="BK53" s="1259"/>
      <c r="BL53" s="1259"/>
      <c r="BM53" s="1259"/>
      <c r="BN53" s="1259"/>
      <c r="BO53" s="1259"/>
      <c r="BP53" s="1258">
        <v>37.6</v>
      </c>
      <c r="BQ53" s="1258"/>
      <c r="BR53" s="1258"/>
      <c r="BS53" s="1258"/>
      <c r="BT53" s="1258"/>
      <c r="BU53" s="1258"/>
      <c r="BV53" s="1258"/>
      <c r="BW53" s="1258"/>
      <c r="BX53" s="1258">
        <v>38.1</v>
      </c>
      <c r="BY53" s="1258"/>
      <c r="BZ53" s="1258"/>
      <c r="CA53" s="1258"/>
      <c r="CB53" s="1258"/>
      <c r="CC53" s="1258"/>
      <c r="CD53" s="1258"/>
      <c r="CE53" s="1258"/>
      <c r="CF53" s="1258">
        <v>43.5</v>
      </c>
      <c r="CG53" s="1258"/>
      <c r="CH53" s="1258"/>
      <c r="CI53" s="1258"/>
      <c r="CJ53" s="1258"/>
      <c r="CK53" s="1258"/>
      <c r="CL53" s="1258"/>
      <c r="CM53" s="1258"/>
      <c r="CN53" s="1258">
        <v>44.4</v>
      </c>
      <c r="CO53" s="1258"/>
      <c r="CP53" s="1258"/>
      <c r="CQ53" s="1258"/>
      <c r="CR53" s="1258"/>
      <c r="CS53" s="1258"/>
      <c r="CT53" s="1258"/>
      <c r="CU53" s="1258"/>
      <c r="CV53" s="1258">
        <v>46.3</v>
      </c>
      <c r="CW53" s="1258"/>
      <c r="CX53" s="1258"/>
      <c r="CY53" s="1258"/>
      <c r="CZ53" s="1258"/>
      <c r="DA53" s="1258"/>
      <c r="DB53" s="1258"/>
      <c r="DC53" s="1258"/>
    </row>
    <row r="54" spans="1:109" ht="13" x14ac:dyDescent="0.2">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ht="13" x14ac:dyDescent="0.2">
      <c r="A55" s="380"/>
      <c r="B55" s="372"/>
      <c r="G55" s="1253"/>
      <c r="H55" s="1253"/>
      <c r="I55" s="1253"/>
      <c r="J55" s="1253"/>
      <c r="K55" s="1269"/>
      <c r="L55" s="1269"/>
      <c r="M55" s="1269"/>
      <c r="N55" s="1269"/>
      <c r="AN55" s="1257" t="s">
        <v>574</v>
      </c>
      <c r="AO55" s="1257"/>
      <c r="AP55" s="1257"/>
      <c r="AQ55" s="1257"/>
      <c r="AR55" s="1257"/>
      <c r="AS55" s="1257"/>
      <c r="AT55" s="1257"/>
      <c r="AU55" s="1257"/>
      <c r="AV55" s="1257"/>
      <c r="AW55" s="1257"/>
      <c r="AX55" s="1257"/>
      <c r="AY55" s="1257"/>
      <c r="AZ55" s="1257"/>
      <c r="BA55" s="1257"/>
      <c r="BB55" s="1259" t="s">
        <v>572</v>
      </c>
      <c r="BC55" s="1259"/>
      <c r="BD55" s="1259"/>
      <c r="BE55" s="1259"/>
      <c r="BF55" s="1259"/>
      <c r="BG55" s="1259"/>
      <c r="BH55" s="1259"/>
      <c r="BI55" s="1259"/>
      <c r="BJ55" s="1259"/>
      <c r="BK55" s="1259"/>
      <c r="BL55" s="1259"/>
      <c r="BM55" s="1259"/>
      <c r="BN55" s="1259"/>
      <c r="BO55" s="1259"/>
      <c r="BP55" s="1258">
        <v>40.4</v>
      </c>
      <c r="BQ55" s="1258"/>
      <c r="BR55" s="1258"/>
      <c r="BS55" s="1258"/>
      <c r="BT55" s="1258"/>
      <c r="BU55" s="1258"/>
      <c r="BV55" s="1258"/>
      <c r="BW55" s="1258"/>
      <c r="BX55" s="1258">
        <v>39.5</v>
      </c>
      <c r="BY55" s="1258"/>
      <c r="BZ55" s="1258"/>
      <c r="CA55" s="1258"/>
      <c r="CB55" s="1258"/>
      <c r="CC55" s="1258"/>
      <c r="CD55" s="1258"/>
      <c r="CE55" s="1258"/>
      <c r="CF55" s="1258">
        <v>39</v>
      </c>
      <c r="CG55" s="1258"/>
      <c r="CH55" s="1258"/>
      <c r="CI55" s="1258"/>
      <c r="CJ55" s="1258"/>
      <c r="CK55" s="1258"/>
      <c r="CL55" s="1258"/>
      <c r="CM55" s="1258"/>
      <c r="CN55" s="1258">
        <v>28.7</v>
      </c>
      <c r="CO55" s="1258"/>
      <c r="CP55" s="1258"/>
      <c r="CQ55" s="1258"/>
      <c r="CR55" s="1258"/>
      <c r="CS55" s="1258"/>
      <c r="CT55" s="1258"/>
      <c r="CU55" s="1258"/>
      <c r="CV55" s="1258">
        <v>45.2</v>
      </c>
      <c r="CW55" s="1258"/>
      <c r="CX55" s="1258"/>
      <c r="CY55" s="1258"/>
      <c r="CZ55" s="1258"/>
      <c r="DA55" s="1258"/>
      <c r="DB55" s="1258"/>
      <c r="DC55" s="1258"/>
    </row>
    <row r="56" spans="1:109" ht="13" x14ac:dyDescent="0.2">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ht="13" x14ac:dyDescent="0.2">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573</v>
      </c>
      <c r="BC57" s="1259"/>
      <c r="BD57" s="1259"/>
      <c r="BE57" s="1259"/>
      <c r="BF57" s="1259"/>
      <c r="BG57" s="1259"/>
      <c r="BH57" s="1259"/>
      <c r="BI57" s="1259"/>
      <c r="BJ57" s="1259"/>
      <c r="BK57" s="1259"/>
      <c r="BL57" s="1259"/>
      <c r="BM57" s="1259"/>
      <c r="BN57" s="1259"/>
      <c r="BO57" s="1259"/>
      <c r="BP57" s="1258">
        <v>58.4</v>
      </c>
      <c r="BQ57" s="1258"/>
      <c r="BR57" s="1258"/>
      <c r="BS57" s="1258"/>
      <c r="BT57" s="1258"/>
      <c r="BU57" s="1258"/>
      <c r="BV57" s="1258"/>
      <c r="BW57" s="1258"/>
      <c r="BX57" s="1258">
        <v>59.1</v>
      </c>
      <c r="BY57" s="1258"/>
      <c r="BZ57" s="1258"/>
      <c r="CA57" s="1258"/>
      <c r="CB57" s="1258"/>
      <c r="CC57" s="1258"/>
      <c r="CD57" s="1258"/>
      <c r="CE57" s="1258"/>
      <c r="CF57" s="1258">
        <v>62.3</v>
      </c>
      <c r="CG57" s="1258"/>
      <c r="CH57" s="1258"/>
      <c r="CI57" s="1258"/>
      <c r="CJ57" s="1258"/>
      <c r="CK57" s="1258"/>
      <c r="CL57" s="1258"/>
      <c r="CM57" s="1258"/>
      <c r="CN57" s="1258">
        <v>63.7</v>
      </c>
      <c r="CO57" s="1258"/>
      <c r="CP57" s="1258"/>
      <c r="CQ57" s="1258"/>
      <c r="CR57" s="1258"/>
      <c r="CS57" s="1258"/>
      <c r="CT57" s="1258"/>
      <c r="CU57" s="1258"/>
      <c r="CV57" s="1258">
        <v>63.6</v>
      </c>
      <c r="CW57" s="1258"/>
      <c r="CX57" s="1258"/>
      <c r="CY57" s="1258"/>
      <c r="CZ57" s="1258"/>
      <c r="DA57" s="1258"/>
      <c r="DB57" s="1258"/>
      <c r="DC57" s="1258"/>
      <c r="DD57" s="385"/>
      <c r="DE57" s="384"/>
    </row>
    <row r="58" spans="1:109" s="380" customFormat="1" ht="13" x14ac:dyDescent="0.2">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575</v>
      </c>
    </row>
    <row r="64" spans="1:109" ht="13" x14ac:dyDescent="0.2">
      <c r="B64" s="372"/>
      <c r="G64" s="379"/>
      <c r="I64" s="392"/>
      <c r="J64" s="392"/>
      <c r="K64" s="392"/>
      <c r="L64" s="392"/>
      <c r="M64" s="392"/>
      <c r="N64" s="393"/>
      <c r="AM64" s="379"/>
      <c r="AN64" s="379" t="s">
        <v>568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0" t="s">
        <v>577</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ht="13" x14ac:dyDescent="0.2">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ht="13" x14ac:dyDescent="0.2">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ht="13" x14ac:dyDescent="0.2">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ht="13" x14ac:dyDescent="0.2">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570</v>
      </c>
    </row>
    <row r="72" spans="2:107" ht="13" x14ac:dyDescent="0.2">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525</v>
      </c>
      <c r="BQ72" s="1257"/>
      <c r="BR72" s="1257"/>
      <c r="BS72" s="1257"/>
      <c r="BT72" s="1257"/>
      <c r="BU72" s="1257"/>
      <c r="BV72" s="1257"/>
      <c r="BW72" s="1257"/>
      <c r="BX72" s="1257" t="s">
        <v>526</v>
      </c>
      <c r="BY72" s="1257"/>
      <c r="BZ72" s="1257"/>
      <c r="CA72" s="1257"/>
      <c r="CB72" s="1257"/>
      <c r="CC72" s="1257"/>
      <c r="CD72" s="1257"/>
      <c r="CE72" s="1257"/>
      <c r="CF72" s="1257" t="s">
        <v>527</v>
      </c>
      <c r="CG72" s="1257"/>
      <c r="CH72" s="1257"/>
      <c r="CI72" s="1257"/>
      <c r="CJ72" s="1257"/>
      <c r="CK72" s="1257"/>
      <c r="CL72" s="1257"/>
      <c r="CM72" s="1257"/>
      <c r="CN72" s="1257" t="s">
        <v>528</v>
      </c>
      <c r="CO72" s="1257"/>
      <c r="CP72" s="1257"/>
      <c r="CQ72" s="1257"/>
      <c r="CR72" s="1257"/>
      <c r="CS72" s="1257"/>
      <c r="CT72" s="1257"/>
      <c r="CU72" s="1257"/>
      <c r="CV72" s="1257" t="s">
        <v>529</v>
      </c>
      <c r="CW72" s="1257"/>
      <c r="CX72" s="1257"/>
      <c r="CY72" s="1257"/>
      <c r="CZ72" s="1257"/>
      <c r="DA72" s="1257"/>
      <c r="DB72" s="1257"/>
      <c r="DC72" s="1257"/>
    </row>
    <row r="73" spans="2:107" ht="13" x14ac:dyDescent="0.2">
      <c r="B73" s="372"/>
      <c r="G73" s="1270"/>
      <c r="H73" s="1270"/>
      <c r="I73" s="1270"/>
      <c r="J73" s="1270"/>
      <c r="K73" s="1273"/>
      <c r="L73" s="1273"/>
      <c r="M73" s="1273"/>
      <c r="N73" s="1273"/>
      <c r="AM73" s="381"/>
      <c r="AN73" s="1259" t="s">
        <v>571</v>
      </c>
      <c r="AO73" s="1259"/>
      <c r="AP73" s="1259"/>
      <c r="AQ73" s="1259"/>
      <c r="AR73" s="1259"/>
      <c r="AS73" s="1259"/>
      <c r="AT73" s="1259"/>
      <c r="AU73" s="1259"/>
      <c r="AV73" s="1259"/>
      <c r="AW73" s="1259"/>
      <c r="AX73" s="1259"/>
      <c r="AY73" s="1259"/>
      <c r="AZ73" s="1259"/>
      <c r="BA73" s="1259"/>
      <c r="BB73" s="1259" t="s">
        <v>572</v>
      </c>
      <c r="BC73" s="1259"/>
      <c r="BD73" s="1259"/>
      <c r="BE73" s="1259"/>
      <c r="BF73" s="1259"/>
      <c r="BG73" s="1259"/>
      <c r="BH73" s="1259"/>
      <c r="BI73" s="1259"/>
      <c r="BJ73" s="1259"/>
      <c r="BK73" s="1259"/>
      <c r="BL73" s="1259"/>
      <c r="BM73" s="1259"/>
      <c r="BN73" s="1259"/>
      <c r="BO73" s="1259"/>
      <c r="BP73" s="1258">
        <v>63.7</v>
      </c>
      <c r="BQ73" s="1258"/>
      <c r="BR73" s="1258"/>
      <c r="BS73" s="1258"/>
      <c r="BT73" s="1258"/>
      <c r="BU73" s="1258"/>
      <c r="BV73" s="1258"/>
      <c r="BW73" s="1258"/>
      <c r="BX73" s="1258">
        <v>64.900000000000006</v>
      </c>
      <c r="BY73" s="1258"/>
      <c r="BZ73" s="1258"/>
      <c r="CA73" s="1258"/>
      <c r="CB73" s="1258"/>
      <c r="CC73" s="1258"/>
      <c r="CD73" s="1258"/>
      <c r="CE73" s="1258"/>
      <c r="CF73" s="1258">
        <v>51.9</v>
      </c>
      <c r="CG73" s="1258"/>
      <c r="CH73" s="1258"/>
      <c r="CI73" s="1258"/>
      <c r="CJ73" s="1258"/>
      <c r="CK73" s="1258"/>
      <c r="CL73" s="1258"/>
      <c r="CM73" s="1258"/>
      <c r="CN73" s="1258">
        <v>37</v>
      </c>
      <c r="CO73" s="1258"/>
      <c r="CP73" s="1258"/>
      <c r="CQ73" s="1258"/>
      <c r="CR73" s="1258"/>
      <c r="CS73" s="1258"/>
      <c r="CT73" s="1258"/>
      <c r="CU73" s="1258"/>
      <c r="CV73" s="1258">
        <v>21</v>
      </c>
      <c r="CW73" s="1258"/>
      <c r="CX73" s="1258"/>
      <c r="CY73" s="1258"/>
      <c r="CZ73" s="1258"/>
      <c r="DA73" s="1258"/>
      <c r="DB73" s="1258"/>
      <c r="DC73" s="1258"/>
    </row>
    <row r="74" spans="2:107" ht="13" x14ac:dyDescent="0.2">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ht="13" x14ac:dyDescent="0.2">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576</v>
      </c>
      <c r="BC75" s="1259"/>
      <c r="BD75" s="1259"/>
      <c r="BE75" s="1259"/>
      <c r="BF75" s="1259"/>
      <c r="BG75" s="1259"/>
      <c r="BH75" s="1259"/>
      <c r="BI75" s="1259"/>
      <c r="BJ75" s="1259"/>
      <c r="BK75" s="1259"/>
      <c r="BL75" s="1259"/>
      <c r="BM75" s="1259"/>
      <c r="BN75" s="1259"/>
      <c r="BO75" s="1259"/>
      <c r="BP75" s="1258">
        <v>7.1</v>
      </c>
      <c r="BQ75" s="1258"/>
      <c r="BR75" s="1258"/>
      <c r="BS75" s="1258"/>
      <c r="BT75" s="1258"/>
      <c r="BU75" s="1258"/>
      <c r="BV75" s="1258"/>
      <c r="BW75" s="1258"/>
      <c r="BX75" s="1258">
        <v>6.4</v>
      </c>
      <c r="BY75" s="1258"/>
      <c r="BZ75" s="1258"/>
      <c r="CA75" s="1258"/>
      <c r="CB75" s="1258"/>
      <c r="CC75" s="1258"/>
      <c r="CD75" s="1258"/>
      <c r="CE75" s="1258"/>
      <c r="CF75" s="1258">
        <v>6</v>
      </c>
      <c r="CG75" s="1258"/>
      <c r="CH75" s="1258"/>
      <c r="CI75" s="1258"/>
      <c r="CJ75" s="1258"/>
      <c r="CK75" s="1258"/>
      <c r="CL75" s="1258"/>
      <c r="CM75" s="1258"/>
      <c r="CN75" s="1258">
        <v>6.2</v>
      </c>
      <c r="CO75" s="1258"/>
      <c r="CP75" s="1258"/>
      <c r="CQ75" s="1258"/>
      <c r="CR75" s="1258"/>
      <c r="CS75" s="1258"/>
      <c r="CT75" s="1258"/>
      <c r="CU75" s="1258"/>
      <c r="CV75" s="1258">
        <v>6.7</v>
      </c>
      <c r="CW75" s="1258"/>
      <c r="CX75" s="1258"/>
      <c r="CY75" s="1258"/>
      <c r="CZ75" s="1258"/>
      <c r="DA75" s="1258"/>
      <c r="DB75" s="1258"/>
      <c r="DC75" s="1258"/>
    </row>
    <row r="76" spans="2:107" ht="13" x14ac:dyDescent="0.2">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ht="13" x14ac:dyDescent="0.2">
      <c r="B77" s="372"/>
      <c r="G77" s="1253"/>
      <c r="H77" s="1253"/>
      <c r="I77" s="1253"/>
      <c r="J77" s="1253"/>
      <c r="K77" s="1273"/>
      <c r="L77" s="1273"/>
      <c r="M77" s="1273"/>
      <c r="N77" s="1273"/>
      <c r="AN77" s="1257" t="s">
        <v>574</v>
      </c>
      <c r="AO77" s="1257"/>
      <c r="AP77" s="1257"/>
      <c r="AQ77" s="1257"/>
      <c r="AR77" s="1257"/>
      <c r="AS77" s="1257"/>
      <c r="AT77" s="1257"/>
      <c r="AU77" s="1257"/>
      <c r="AV77" s="1257"/>
      <c r="AW77" s="1257"/>
      <c r="AX77" s="1257"/>
      <c r="AY77" s="1257"/>
      <c r="AZ77" s="1257"/>
      <c r="BA77" s="1257"/>
      <c r="BB77" s="1259" t="s">
        <v>572</v>
      </c>
      <c r="BC77" s="1259"/>
      <c r="BD77" s="1259"/>
      <c r="BE77" s="1259"/>
      <c r="BF77" s="1259"/>
      <c r="BG77" s="1259"/>
      <c r="BH77" s="1259"/>
      <c r="BI77" s="1259"/>
      <c r="BJ77" s="1259"/>
      <c r="BK77" s="1259"/>
      <c r="BL77" s="1259"/>
      <c r="BM77" s="1259"/>
      <c r="BN77" s="1259"/>
      <c r="BO77" s="1259"/>
      <c r="BP77" s="1258">
        <v>40.4</v>
      </c>
      <c r="BQ77" s="1258"/>
      <c r="BR77" s="1258"/>
      <c r="BS77" s="1258"/>
      <c r="BT77" s="1258"/>
      <c r="BU77" s="1258"/>
      <c r="BV77" s="1258"/>
      <c r="BW77" s="1258"/>
      <c r="BX77" s="1258">
        <v>39.5</v>
      </c>
      <c r="BY77" s="1258"/>
      <c r="BZ77" s="1258"/>
      <c r="CA77" s="1258"/>
      <c r="CB77" s="1258"/>
      <c r="CC77" s="1258"/>
      <c r="CD77" s="1258"/>
      <c r="CE77" s="1258"/>
      <c r="CF77" s="1258">
        <v>39</v>
      </c>
      <c r="CG77" s="1258"/>
      <c r="CH77" s="1258"/>
      <c r="CI77" s="1258"/>
      <c r="CJ77" s="1258"/>
      <c r="CK77" s="1258"/>
      <c r="CL77" s="1258"/>
      <c r="CM77" s="1258"/>
      <c r="CN77" s="1258">
        <v>28.7</v>
      </c>
      <c r="CO77" s="1258"/>
      <c r="CP77" s="1258"/>
      <c r="CQ77" s="1258"/>
      <c r="CR77" s="1258"/>
      <c r="CS77" s="1258"/>
      <c r="CT77" s="1258"/>
      <c r="CU77" s="1258"/>
      <c r="CV77" s="1258">
        <v>45.2</v>
      </c>
      <c r="CW77" s="1258"/>
      <c r="CX77" s="1258"/>
      <c r="CY77" s="1258"/>
      <c r="CZ77" s="1258"/>
      <c r="DA77" s="1258"/>
      <c r="DB77" s="1258"/>
      <c r="DC77" s="1258"/>
    </row>
    <row r="78" spans="2:107" ht="13" x14ac:dyDescent="0.2">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ht="13" x14ac:dyDescent="0.2">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576</v>
      </c>
      <c r="BC79" s="1259"/>
      <c r="BD79" s="1259"/>
      <c r="BE79" s="1259"/>
      <c r="BF79" s="1259"/>
      <c r="BG79" s="1259"/>
      <c r="BH79" s="1259"/>
      <c r="BI79" s="1259"/>
      <c r="BJ79" s="1259"/>
      <c r="BK79" s="1259"/>
      <c r="BL79" s="1259"/>
      <c r="BM79" s="1259"/>
      <c r="BN79" s="1259"/>
      <c r="BO79" s="1259"/>
      <c r="BP79" s="1258">
        <v>7</v>
      </c>
      <c r="BQ79" s="1258"/>
      <c r="BR79" s="1258"/>
      <c r="BS79" s="1258"/>
      <c r="BT79" s="1258"/>
      <c r="BU79" s="1258"/>
      <c r="BV79" s="1258"/>
      <c r="BW79" s="1258"/>
      <c r="BX79" s="1258">
        <v>6.9</v>
      </c>
      <c r="BY79" s="1258"/>
      <c r="BZ79" s="1258"/>
      <c r="CA79" s="1258"/>
      <c r="CB79" s="1258"/>
      <c r="CC79" s="1258"/>
      <c r="CD79" s="1258"/>
      <c r="CE79" s="1258"/>
      <c r="CF79" s="1258">
        <v>6.9</v>
      </c>
      <c r="CG79" s="1258"/>
      <c r="CH79" s="1258"/>
      <c r="CI79" s="1258"/>
      <c r="CJ79" s="1258"/>
      <c r="CK79" s="1258"/>
      <c r="CL79" s="1258"/>
      <c r="CM79" s="1258"/>
      <c r="CN79" s="1258">
        <v>6.8</v>
      </c>
      <c r="CO79" s="1258"/>
      <c r="CP79" s="1258"/>
      <c r="CQ79" s="1258"/>
      <c r="CR79" s="1258"/>
      <c r="CS79" s="1258"/>
      <c r="CT79" s="1258"/>
      <c r="CU79" s="1258"/>
      <c r="CV79" s="1258">
        <v>8.4</v>
      </c>
      <c r="CW79" s="1258"/>
      <c r="CX79" s="1258"/>
      <c r="CY79" s="1258"/>
      <c r="CZ79" s="1258"/>
      <c r="DA79" s="1258"/>
      <c r="DB79" s="1258"/>
      <c r="DC79" s="1258"/>
    </row>
    <row r="80" spans="2:107" ht="13" x14ac:dyDescent="0.2">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8KTWJWAoM5aceWVpv8J180nyL+EVWM2yDKk0rX8nRfE5zQGvFCIbUTcphzOunuYhdJE+31ggalHozFAXhjwpCw==" saltValue="UrUjwpv8Kl6Oa7gC7U1sC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103" zoomScale="70" zoomScaleNormal="70" zoomScaleSheetLayoutView="70" workbookViewId="0">
      <selection activeCell="AJ17" sqref="AJ17"/>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475</v>
      </c>
    </row>
  </sheetData>
  <sheetProtection algorithmName="SHA-512" hashValue="EkmhKsy1f1gFQeK39Na6rZRcn2r1hLWDBolaZGH/Lb+wCSyMDxEw45BAheWm37fyFAYtC5gm0DM3qTulSDuatQ==" saltValue="UAgkuzDm9nT8ThFLqZhT/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82" zoomScale="70" zoomScaleNormal="70" zoomScaleSheetLayoutView="55" workbookViewId="0">
      <selection activeCell="AJ17" sqref="AJ17"/>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475</v>
      </c>
    </row>
  </sheetData>
  <sheetProtection algorithmName="SHA-512" hashValue="npRVXUCG9OjRBMRGD8vuuE8DsRa6AG1ypK0te+vpKUhryZnQsDGzKHegW+BWwgxHT67agvDg7H/MHFohLLSLNQ==" saltValue="2tdxdF/nxD6u2Yg6oWQkw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45135</v>
      </c>
      <c r="E3" s="156"/>
      <c r="F3" s="157">
        <v>71604</v>
      </c>
      <c r="G3" s="158"/>
      <c r="H3" s="159"/>
    </row>
    <row r="4" spans="1:8" x14ac:dyDescent="0.2">
      <c r="A4" s="160"/>
      <c r="B4" s="161"/>
      <c r="C4" s="162"/>
      <c r="D4" s="163">
        <v>12129</v>
      </c>
      <c r="E4" s="164"/>
      <c r="F4" s="165">
        <v>45121</v>
      </c>
      <c r="G4" s="166"/>
      <c r="H4" s="167"/>
    </row>
    <row r="5" spans="1:8" x14ac:dyDescent="0.2">
      <c r="A5" s="148" t="s">
        <v>519</v>
      </c>
      <c r="B5" s="153"/>
      <c r="C5" s="154"/>
      <c r="D5" s="155">
        <v>62446</v>
      </c>
      <c r="E5" s="156"/>
      <c r="F5" s="157">
        <v>67009</v>
      </c>
      <c r="G5" s="158"/>
      <c r="H5" s="159"/>
    </row>
    <row r="6" spans="1:8" x14ac:dyDescent="0.2">
      <c r="A6" s="160"/>
      <c r="B6" s="161"/>
      <c r="C6" s="162"/>
      <c r="D6" s="163">
        <v>33118</v>
      </c>
      <c r="E6" s="164"/>
      <c r="F6" s="165">
        <v>43028</v>
      </c>
      <c r="G6" s="166"/>
      <c r="H6" s="167"/>
    </row>
    <row r="7" spans="1:8" x14ac:dyDescent="0.2">
      <c r="A7" s="148" t="s">
        <v>520</v>
      </c>
      <c r="B7" s="153"/>
      <c r="C7" s="154"/>
      <c r="D7" s="155">
        <v>27965</v>
      </c>
      <c r="E7" s="156"/>
      <c r="F7" s="157">
        <v>40807</v>
      </c>
      <c r="G7" s="158"/>
      <c r="H7" s="159"/>
    </row>
    <row r="8" spans="1:8" x14ac:dyDescent="0.2">
      <c r="A8" s="160"/>
      <c r="B8" s="161"/>
      <c r="C8" s="162"/>
      <c r="D8" s="163">
        <v>11428</v>
      </c>
      <c r="E8" s="164"/>
      <c r="F8" s="165">
        <v>19520</v>
      </c>
      <c r="G8" s="166"/>
      <c r="H8" s="167"/>
    </row>
    <row r="9" spans="1:8" x14ac:dyDescent="0.2">
      <c r="A9" s="148" t="s">
        <v>521</v>
      </c>
      <c r="B9" s="153"/>
      <c r="C9" s="154"/>
      <c r="D9" s="155">
        <v>20035</v>
      </c>
      <c r="E9" s="156"/>
      <c r="F9" s="157">
        <v>37343</v>
      </c>
      <c r="G9" s="158"/>
      <c r="H9" s="159"/>
    </row>
    <row r="10" spans="1:8" x14ac:dyDescent="0.2">
      <c r="A10" s="160"/>
      <c r="B10" s="161"/>
      <c r="C10" s="162"/>
      <c r="D10" s="163">
        <v>10273</v>
      </c>
      <c r="E10" s="164"/>
      <c r="F10" s="165">
        <v>17633</v>
      </c>
      <c r="G10" s="166"/>
      <c r="H10" s="167"/>
    </row>
    <row r="11" spans="1:8" x14ac:dyDescent="0.2">
      <c r="A11" s="148" t="s">
        <v>522</v>
      </c>
      <c r="B11" s="153"/>
      <c r="C11" s="154"/>
      <c r="D11" s="155">
        <v>22005</v>
      </c>
      <c r="E11" s="156"/>
      <c r="F11" s="157">
        <v>47407</v>
      </c>
      <c r="G11" s="158"/>
      <c r="H11" s="159"/>
    </row>
    <row r="12" spans="1:8" x14ac:dyDescent="0.2">
      <c r="A12" s="160"/>
      <c r="B12" s="161"/>
      <c r="C12" s="168"/>
      <c r="D12" s="163">
        <v>9441</v>
      </c>
      <c r="E12" s="164"/>
      <c r="F12" s="165">
        <v>27543</v>
      </c>
      <c r="G12" s="166"/>
      <c r="H12" s="167"/>
    </row>
    <row r="13" spans="1:8" x14ac:dyDescent="0.2">
      <c r="A13" s="148"/>
      <c r="B13" s="153"/>
      <c r="C13" s="169"/>
      <c r="D13" s="170">
        <v>35517</v>
      </c>
      <c r="E13" s="171"/>
      <c r="F13" s="172">
        <v>52834</v>
      </c>
      <c r="G13" s="173"/>
      <c r="H13" s="159"/>
    </row>
    <row r="14" spans="1:8" x14ac:dyDescent="0.2">
      <c r="A14" s="160"/>
      <c r="B14" s="161"/>
      <c r="C14" s="162"/>
      <c r="D14" s="163">
        <v>15278</v>
      </c>
      <c r="E14" s="164"/>
      <c r="F14" s="165">
        <v>30569</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4.29</v>
      </c>
      <c r="C19" s="174">
        <f>ROUND(VALUE(SUBSTITUTE(実質収支比率等に係る経年分析!G$48,"▲","-")),2)</f>
        <v>6.42</v>
      </c>
      <c r="D19" s="174">
        <f>ROUND(VALUE(SUBSTITUTE(実質収支比率等に係る経年分析!H$48,"▲","-")),2)</f>
        <v>15.65</v>
      </c>
      <c r="E19" s="174">
        <f>ROUND(VALUE(SUBSTITUTE(実質収支比率等に係る経年分析!I$48,"▲","-")),2)</f>
        <v>15.79</v>
      </c>
      <c r="F19" s="174">
        <f>ROUND(VALUE(SUBSTITUTE(実質収支比率等に係る経年分析!J$48,"▲","-")),2)</f>
        <v>7.84</v>
      </c>
    </row>
    <row r="20" spans="1:11" x14ac:dyDescent="0.2">
      <c r="A20" s="174" t="s">
        <v>53</v>
      </c>
      <c r="B20" s="174">
        <f>ROUND(VALUE(SUBSTITUTE(実質収支比率等に係る経年分析!F$47,"▲","-")),2)</f>
        <v>5.46</v>
      </c>
      <c r="C20" s="174">
        <f>ROUND(VALUE(SUBSTITUTE(実質収支比率等に係る経年分析!G$47,"▲","-")),2)</f>
        <v>5.3</v>
      </c>
      <c r="D20" s="174">
        <f>ROUND(VALUE(SUBSTITUTE(実質収支比率等に係る経年分析!H$47,"▲","-")),2)</f>
        <v>6.67</v>
      </c>
      <c r="E20" s="174">
        <f>ROUND(VALUE(SUBSTITUTE(実質収支比率等に係る経年分析!I$47,"▲","-")),2)</f>
        <v>9.49</v>
      </c>
      <c r="F20" s="174">
        <f>ROUND(VALUE(SUBSTITUTE(実質収支比率等に係る経年分析!J$47,"▲","-")),2)</f>
        <v>12.01</v>
      </c>
    </row>
    <row r="21" spans="1:11" x14ac:dyDescent="0.2">
      <c r="A21" s="174" t="s">
        <v>54</v>
      </c>
      <c r="B21" s="174">
        <f>IF(ISNUMBER(VALUE(SUBSTITUTE(実質収支比率等に係る経年分析!F$49,"▲","-"))),ROUND(VALUE(SUBSTITUTE(実質収支比率等に係る経年分析!F$49,"▲","-")),2),NA())</f>
        <v>-3.06</v>
      </c>
      <c r="C21" s="174">
        <f>IF(ISNUMBER(VALUE(SUBSTITUTE(実質収支比率等に係る経年分析!G$49,"▲","-"))),ROUND(VALUE(SUBSTITUTE(実質収支比率等に係る経年分析!G$49,"▲","-")),2),NA())</f>
        <v>2.25</v>
      </c>
      <c r="D21" s="174">
        <f>IF(ISNUMBER(VALUE(SUBSTITUTE(実質収支比率等に係る経年分析!H$49,"▲","-"))),ROUND(VALUE(SUBSTITUTE(実質収支比率等に係る経年分析!H$49,"▲","-")),2),NA())</f>
        <v>10.95</v>
      </c>
      <c r="E21" s="174">
        <f>IF(ISNUMBER(VALUE(SUBSTITUTE(実質収支比率等に係る経年分析!I$49,"▲","-"))),ROUND(VALUE(SUBSTITUTE(実質収支比率等に係る経年分析!I$49,"▲","-")),2),NA())</f>
        <v>2.27</v>
      </c>
      <c r="F21" s="174">
        <f>IF(ISNUMBER(VALUE(SUBSTITUTE(実質収支比率等に係る経年分析!J$49,"▲","-"))),ROUND(VALUE(SUBSTITUTE(実質収支比率等に係る経年分析!J$49,"▲","-")),2),NA())</f>
        <v>-5.22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2.12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子育て支援券特別会計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0.56000000000000005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1.1499999999999999</v>
      </c>
    </row>
    <row r="33" spans="1:16" x14ac:dyDescent="0.2">
      <c r="A33" s="175" t="str">
        <f>IF(連結実質赤字比率に係る赤字・黒字の構成分析!C$37="",NA(),連結実質赤字比率に係る赤字・黒字の構成分析!C$37)</f>
        <v>国民健康保険事業費特別会計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1.1200000000000001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1.46</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1.71</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6.28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7.74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3470</v>
      </c>
      <c r="E42" s="176"/>
      <c r="F42" s="176"/>
      <c r="G42" s="176">
        <f>'実質公債費比率（分子）の構造'!L$52</f>
        <v>3388</v>
      </c>
      <c r="H42" s="176"/>
      <c r="I42" s="176"/>
      <c r="J42" s="176">
        <f>'実質公債費比率（分子）の構造'!M$52</f>
        <v>3368</v>
      </c>
      <c r="K42" s="176"/>
      <c r="L42" s="176"/>
      <c r="M42" s="176">
        <f>'実質公債費比率（分子）の構造'!N$52</f>
        <v>3213</v>
      </c>
      <c r="N42" s="176"/>
      <c r="O42" s="176"/>
      <c r="P42" s="176">
        <f>'実質公債費比率（分子）の構造'!O$52</f>
        <v>3029</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f>'実質公債費比率（分子）の構造'!K$50</f>
        <v>33</v>
      </c>
      <c r="C44" s="176"/>
      <c r="D44" s="176"/>
      <c r="E44" s="176">
        <f>'実質公債費比率（分子）の構造'!L$50</f>
        <v>16</v>
      </c>
      <c r="F44" s="176"/>
      <c r="G44" s="176"/>
      <c r="H44" s="176">
        <f>'実質公債費比率（分子）の構造'!M$50</f>
        <v>6</v>
      </c>
      <c r="I44" s="176"/>
      <c r="J44" s="176"/>
      <c r="K44" s="176">
        <f>'実質公債費比率（分子）の構造'!N$50</f>
        <v>8</v>
      </c>
      <c r="L44" s="176"/>
      <c r="M44" s="176"/>
      <c r="N44" s="176">
        <f>'実質公債費比率（分子）の構造'!O$50</f>
        <v>11</v>
      </c>
      <c r="O44" s="176"/>
      <c r="P44" s="176"/>
    </row>
    <row r="45" spans="1:16" x14ac:dyDescent="0.2">
      <c r="A45" s="176" t="s">
        <v>63</v>
      </c>
      <c r="B45" s="176">
        <f>'実質公債費比率（分子）の構造'!K$49</f>
        <v>87</v>
      </c>
      <c r="C45" s="176"/>
      <c r="D45" s="176"/>
      <c r="E45" s="176">
        <f>'実質公債費比率（分子）の構造'!L$49</f>
        <v>126</v>
      </c>
      <c r="F45" s="176"/>
      <c r="G45" s="176"/>
      <c r="H45" s="176">
        <f>'実質公債費比率（分子）の構造'!M$49</f>
        <v>112</v>
      </c>
      <c r="I45" s="176"/>
      <c r="J45" s="176"/>
      <c r="K45" s="176">
        <f>'実質公債費比率（分子）の構造'!N$49</f>
        <v>130</v>
      </c>
      <c r="L45" s="176"/>
      <c r="M45" s="176"/>
      <c r="N45" s="176">
        <f>'実質公債費比率（分子）の構造'!O$49</f>
        <v>138</v>
      </c>
      <c r="O45" s="176"/>
      <c r="P45" s="176"/>
    </row>
    <row r="46" spans="1:16" x14ac:dyDescent="0.2">
      <c r="A46" s="176" t="s">
        <v>64</v>
      </c>
      <c r="B46" s="176">
        <f>'実質公債費比率（分子）の構造'!K$48</f>
        <v>859</v>
      </c>
      <c r="C46" s="176"/>
      <c r="D46" s="176"/>
      <c r="E46" s="176">
        <f>'実質公債費比率（分子）の構造'!L$48</f>
        <v>694</v>
      </c>
      <c r="F46" s="176"/>
      <c r="G46" s="176"/>
      <c r="H46" s="176">
        <f>'実質公債費比率（分子）の構造'!M$48</f>
        <v>626</v>
      </c>
      <c r="I46" s="176"/>
      <c r="J46" s="176"/>
      <c r="K46" s="176">
        <f>'実質公債費比率（分子）の構造'!N$48</f>
        <v>598</v>
      </c>
      <c r="L46" s="176"/>
      <c r="M46" s="176"/>
      <c r="N46" s="176">
        <f>'実質公債費比率（分子）の構造'!O$48</f>
        <v>647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3497</v>
      </c>
      <c r="C49" s="176"/>
      <c r="D49" s="176"/>
      <c r="E49" s="176">
        <f>'実質公債費比率（分子）の構造'!L$45</f>
        <v>3456</v>
      </c>
      <c r="F49" s="176"/>
      <c r="G49" s="176"/>
      <c r="H49" s="176">
        <f>'実質公債費比率（分子）の構造'!M$45</f>
        <v>3642</v>
      </c>
      <c r="I49" s="176"/>
      <c r="J49" s="176"/>
      <c r="K49" s="176">
        <f>'実質公債費比率（分子）の構造'!N$45</f>
        <v>3610</v>
      </c>
      <c r="L49" s="176"/>
      <c r="M49" s="176"/>
      <c r="N49" s="176">
        <f>'実質公債費比率（分子）の構造'!O$45</f>
        <v>3440</v>
      </c>
      <c r="O49" s="176"/>
      <c r="P49" s="176"/>
    </row>
    <row r="50" spans="1:16" x14ac:dyDescent="0.2">
      <c r="A50" s="176" t="s">
        <v>67</v>
      </c>
      <c r="B50" s="176" t="e">
        <f>NA()</f>
        <v>#N/A</v>
      </c>
      <c r="C50" s="176">
        <f>IF(ISNUMBER('実質公債費比率（分子）の構造'!K$53),'実質公債費比率（分子）の構造'!K$53,NA())</f>
        <v>1006</v>
      </c>
      <c r="D50" s="176" t="e">
        <f>NA()</f>
        <v>#N/A</v>
      </c>
      <c r="E50" s="176" t="e">
        <f>NA()</f>
        <v>#N/A</v>
      </c>
      <c r="F50" s="176">
        <f>IF(ISNUMBER('実質公債費比率（分子）の構造'!L$53),'実質公債費比率（分子）の構造'!L$53,NA())</f>
        <v>904</v>
      </c>
      <c r="G50" s="176" t="e">
        <f>NA()</f>
        <v>#N/A</v>
      </c>
      <c r="H50" s="176" t="e">
        <f>NA()</f>
        <v>#N/A</v>
      </c>
      <c r="I50" s="176">
        <f>IF(ISNUMBER('実質公債費比率（分子）の構造'!M$53),'実質公債費比率（分子）の構造'!M$53,NA())</f>
        <v>1018</v>
      </c>
      <c r="J50" s="176" t="e">
        <f>NA()</f>
        <v>#N/A</v>
      </c>
      <c r="K50" s="176" t="e">
        <f>NA()</f>
        <v>#N/A</v>
      </c>
      <c r="L50" s="176">
        <f>IF(ISNUMBER('実質公債費比率（分子）の構造'!N$53),'実質公債費比率（分子）の構造'!N$53,NA())</f>
        <v>1133</v>
      </c>
      <c r="M50" s="176" t="e">
        <f>NA()</f>
        <v>#N/A</v>
      </c>
      <c r="N50" s="176" t="e">
        <f>NA()</f>
        <v>#N/A</v>
      </c>
      <c r="O50" s="176">
        <f>IF(ISNUMBER('実質公債費比率（分子）の構造'!O$53),'実質公債費比率（分子）の構造'!O$53,NA())</f>
        <v>1207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30080</v>
      </c>
      <c r="E56" s="175"/>
      <c r="F56" s="175"/>
      <c r="G56" s="175">
        <f>'将来負担比率（分子）の構造'!J$52</f>
        <v>29344</v>
      </c>
      <c r="H56" s="175"/>
      <c r="I56" s="175"/>
      <c r="J56" s="175">
        <f>'将来負担比率（分子）の構造'!K$52</f>
        <v>27894</v>
      </c>
      <c r="K56" s="175"/>
      <c r="L56" s="175"/>
      <c r="M56" s="175">
        <f>'将来負担比率（分子）の構造'!L$52</f>
        <v>25764</v>
      </c>
      <c r="N56" s="175"/>
      <c r="O56" s="175"/>
      <c r="P56" s="175">
        <f>'将来負担比率（分子）の構造'!M$52</f>
        <v>23624</v>
      </c>
    </row>
    <row r="57" spans="1:16" x14ac:dyDescent="0.2">
      <c r="A57" s="175" t="s">
        <v>42</v>
      </c>
      <c r="B57" s="175"/>
      <c r="C57" s="175"/>
      <c r="D57" s="175">
        <f>'将来負担比率（分子）の構造'!I$51</f>
        <v>2836</v>
      </c>
      <c r="E57" s="175"/>
      <c r="F57" s="175"/>
      <c r="G57" s="175">
        <f>'将来負担比率（分子）の構造'!J$51</f>
        <v>2710</v>
      </c>
      <c r="H57" s="175"/>
      <c r="I57" s="175"/>
      <c r="J57" s="175">
        <f>'将来負担比率（分子）の構造'!K$51</f>
        <v>2596</v>
      </c>
      <c r="K57" s="175"/>
      <c r="L57" s="175"/>
      <c r="M57" s="175">
        <f>'将来負担比率（分子）の構造'!L$51</f>
        <v>2490</v>
      </c>
      <c r="N57" s="175"/>
      <c r="O57" s="175"/>
      <c r="P57" s="175">
        <f>'将来負担比率（分子）の構造'!M$51</f>
        <v>2454</v>
      </c>
    </row>
    <row r="58" spans="1:16" x14ac:dyDescent="0.2">
      <c r="A58" s="175" t="s">
        <v>41</v>
      </c>
      <c r="B58" s="175"/>
      <c r="C58" s="175"/>
      <c r="D58" s="175">
        <f>'将来負担比率（分子）の構造'!I$50</f>
        <v>4007</v>
      </c>
      <c r="E58" s="175"/>
      <c r="F58" s="175"/>
      <c r="G58" s="175">
        <f>'将来負担比率（分子）の構造'!J$50</f>
        <v>4033</v>
      </c>
      <c r="H58" s="175"/>
      <c r="I58" s="175"/>
      <c r="J58" s="175">
        <f>'将来負担比率（分子）の構造'!K$50</f>
        <v>5039</v>
      </c>
      <c r="K58" s="175"/>
      <c r="L58" s="175"/>
      <c r="M58" s="175">
        <f>'将来負担比率（分子）の構造'!L$50</f>
        <v>6158</v>
      </c>
      <c r="N58" s="175"/>
      <c r="O58" s="175"/>
      <c r="P58" s="175">
        <f>'将来負担比率（分子）の構造'!M$50</f>
        <v>7746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9</v>
      </c>
      <c r="O61" s="175"/>
      <c r="P61" s="175"/>
    </row>
    <row r="62" spans="1:16" x14ac:dyDescent="0.2">
      <c r="A62" s="175" t="s">
        <v>35</v>
      </c>
      <c r="B62" s="175">
        <f>'将来負担比率（分子）の構造'!I$45</f>
        <v>4591</v>
      </c>
      <c r="C62" s="175"/>
      <c r="D62" s="175"/>
      <c r="E62" s="175">
        <f>'将来負担比率（分子）の構造'!J$45</f>
        <v>4532</v>
      </c>
      <c r="F62" s="175"/>
      <c r="G62" s="175"/>
      <c r="H62" s="175">
        <f>'将来負担比率（分子）の構造'!K$45</f>
        <v>4511</v>
      </c>
      <c r="I62" s="175"/>
      <c r="J62" s="175"/>
      <c r="K62" s="175">
        <f>'将来負担比率（分子）の構造'!L$45</f>
        <v>4568</v>
      </c>
      <c r="L62" s="175"/>
      <c r="M62" s="175"/>
      <c r="N62" s="175">
        <f>'将来負担比率（分子）の構造'!M$45</f>
        <v>4500</v>
      </c>
      <c r="O62" s="175"/>
      <c r="P62" s="175"/>
    </row>
    <row r="63" spans="1:16" x14ac:dyDescent="0.2">
      <c r="A63" s="175" t="s">
        <v>34</v>
      </c>
      <c r="B63" s="175">
        <f>'将来負担比率（分子）の構造'!I$44</f>
        <v>1059</v>
      </c>
      <c r="C63" s="175"/>
      <c r="D63" s="175"/>
      <c r="E63" s="175">
        <f>'将来負担比率（分子）の構造'!J$44</f>
        <v>1332</v>
      </c>
      <c r="F63" s="175"/>
      <c r="G63" s="175"/>
      <c r="H63" s="175">
        <f>'将来負担比率（分子）の構造'!K$44</f>
        <v>1664</v>
      </c>
      <c r="I63" s="175"/>
      <c r="J63" s="175"/>
      <c r="K63" s="175">
        <f>'将来負担比率（分子）の構造'!L$44</f>
        <v>1686</v>
      </c>
      <c r="L63" s="175"/>
      <c r="M63" s="175"/>
      <c r="N63" s="175">
        <f>'将来負担比率（分子）の構造'!M$44</f>
        <v>1698</v>
      </c>
      <c r="O63" s="175"/>
      <c r="P63" s="175"/>
    </row>
    <row r="64" spans="1:16" x14ac:dyDescent="0.2">
      <c r="A64" s="175" t="s">
        <v>33</v>
      </c>
      <c r="B64" s="175">
        <f>'将来負担比率（分子）の構造'!I$43</f>
        <v>9152</v>
      </c>
      <c r="C64" s="175"/>
      <c r="D64" s="175"/>
      <c r="E64" s="175">
        <f>'将来負担比率（分子）の構造'!J$43</f>
        <v>8281</v>
      </c>
      <c r="F64" s="175"/>
      <c r="G64" s="175"/>
      <c r="H64" s="175">
        <f>'将来負担比率（分子）の構造'!K$43</f>
        <v>7156</v>
      </c>
      <c r="I64" s="175"/>
      <c r="J64" s="175"/>
      <c r="K64" s="175">
        <f>'将来負担比率（分子）の構造'!L$43</f>
        <v>6002</v>
      </c>
      <c r="L64" s="175"/>
      <c r="M64" s="175"/>
      <c r="N64" s="175">
        <f>'将来負担比率（分子）の構造'!M$43</f>
        <v>5650</v>
      </c>
      <c r="O64" s="175"/>
      <c r="P64" s="175"/>
    </row>
    <row r="65" spans="1:16" x14ac:dyDescent="0.2">
      <c r="A65" s="175" t="s">
        <v>32</v>
      </c>
      <c r="B65" s="175">
        <f>'将来負担比率（分子）の構造'!I$42</f>
        <v>22</v>
      </c>
      <c r="C65" s="175"/>
      <c r="D65" s="175"/>
      <c r="E65" s="175">
        <f>'将来負担比率（分子）の構造'!J$42</f>
        <v>6</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31947</v>
      </c>
      <c r="C66" s="175"/>
      <c r="D66" s="175"/>
      <c r="E66" s="175">
        <f>'将来負担比率（分子）の構造'!J$41</f>
        <v>32380</v>
      </c>
      <c r="F66" s="175"/>
      <c r="G66" s="175"/>
      <c r="H66" s="175">
        <f>'将来負担比率（分子）の構造'!K$41</f>
        <v>30861</v>
      </c>
      <c r="I66" s="175"/>
      <c r="J66" s="175"/>
      <c r="K66" s="175">
        <f>'将来負担比率（分子）の構造'!L$41</f>
        <v>28169</v>
      </c>
      <c r="L66" s="175"/>
      <c r="M66" s="175"/>
      <c r="N66" s="175">
        <f>'将来負担比率（分子）の構造'!M$41</f>
        <v>25455</v>
      </c>
      <c r="O66" s="175"/>
      <c r="P66" s="175"/>
    </row>
    <row r="67" spans="1:16" x14ac:dyDescent="0.2">
      <c r="A67" s="175" t="s">
        <v>71</v>
      </c>
      <c r="B67" s="175" t="e">
        <f>NA()</f>
        <v>#N/A</v>
      </c>
      <c r="C67" s="175">
        <f>IF(ISNUMBER('将来負担比率（分子）の構造'!I$53), IF('将来負担比率（分子）の構造'!I$53 &lt; 0, 0, '将来負担比率（分子）の構造'!I$53), NA())</f>
        <v>9848</v>
      </c>
      <c r="D67" s="175" t="e">
        <f>NA()</f>
        <v>#N/A</v>
      </c>
      <c r="E67" s="175" t="e">
        <f>NA()</f>
        <v>#N/A</v>
      </c>
      <c r="F67" s="175">
        <f>IF(ISNUMBER('将来負担比率（分子）の構造'!J$53), IF('将来負担比率（分子）の構造'!J$53 &lt; 0, 0, '将来負担比率（分子）の構造'!J$53), NA())</f>
        <v>10444</v>
      </c>
      <c r="G67" s="175" t="e">
        <f>NA()</f>
        <v>#N/A</v>
      </c>
      <c r="H67" s="175" t="e">
        <f>NA()</f>
        <v>#N/A</v>
      </c>
      <c r="I67" s="175">
        <f>IF(ISNUMBER('将来負担比率（分子）の構造'!K$53), IF('将来負担比率（分子）の構造'!K$53 &lt; 0, 0, '将来負担比率（分子）の構造'!K$53), NA())</f>
        <v>8663</v>
      </c>
      <c r="J67" s="175" t="e">
        <f>NA()</f>
        <v>#N/A</v>
      </c>
      <c r="K67" s="175" t="e">
        <f>NA()</f>
        <v>#N/A</v>
      </c>
      <c r="L67" s="175">
        <f>IF(ISNUMBER('将来負担比率（分子）の構造'!L$53), IF('将来負担比率（分子）の構造'!L$53 &lt; 0, 0, '将来負担比率（分子）の構造'!L$53), NA())</f>
        <v>6012</v>
      </c>
      <c r="M67" s="175" t="e">
        <f>NA()</f>
        <v>#N/A</v>
      </c>
      <c r="N67" s="175" t="e">
        <f>NA()</f>
        <v>#N/A</v>
      </c>
      <c r="O67" s="175">
        <f>IF(ISNUMBER('将来負担比率（分子）の構造'!M$53), IF('将来負担比率（分子）の構造'!M$53 &lt; 0, 0, '将来負担比率（分子）の構造'!M$53), NA())</f>
        <v>3488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1314</v>
      </c>
      <c r="C72" s="179">
        <f>基金残高に係る経年分析!G55</f>
        <v>1814</v>
      </c>
      <c r="D72" s="179">
        <f>基金残高に係る経年分析!H55</f>
        <v>2314</v>
      </c>
    </row>
    <row r="73" spans="1:16" x14ac:dyDescent="0.2">
      <c r="A73" s="178" t="s">
        <v>74</v>
      </c>
      <c r="B73" s="179">
        <f>基金残高に係る経年分析!F56</f>
        <v>355</v>
      </c>
      <c r="C73" s="179">
        <f>基金残高に係る経年分析!G56</f>
        <v>355</v>
      </c>
      <c r="D73" s="179">
        <f>基金残高に係る経年分析!H56</f>
        <v>453</v>
      </c>
    </row>
    <row r="74" spans="1:16" x14ac:dyDescent="0.2">
      <c r="A74" s="178" t="s">
        <v>75</v>
      </c>
      <c r="B74" s="179">
        <f>基金残高に係る経年分析!F57</f>
        <v>1630</v>
      </c>
      <c r="C74" s="179">
        <f>基金残高に係る経年分析!G57</f>
        <v>2126</v>
      </c>
      <c r="D74" s="179">
        <f>基金残高に係る経年分析!H57</f>
        <v>3133</v>
      </c>
    </row>
  </sheetData>
  <sheetProtection algorithmName="SHA-512" hashValue="OswsnsIbXSso7TWTzCz96OEHCF1xO53ujlOjloawFwq2R5fZYdrqIFWAXkG4VMeA1XOu8c9G0HHSShnlWxWzHg==" saltValue="gi04h/vNIAJIZcDS9mnj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山本 直幸</dc:creator>
  <cp:keywords/>
  <dc:description/>
  <cp:lastModifiedBy>荒井　雅俊</cp:lastModifiedBy>
  <cp:lastPrinted>2025-09-21T23:22:12Z</cp:lastPrinted>
  <dcterms:created xsi:type="dcterms:W3CDTF">2025-02-19T01:14:57Z</dcterms:created>
  <dcterms:modified xsi:type="dcterms:W3CDTF">2025-09-22T08:46:50Z</dcterms:modified>
  <cp:category/>
</cp:coreProperties>
</file>