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D22065A7-7FBD-4AFF-9F7C-3889E9E8E355}" xr6:coauthVersionLast="47" xr6:coauthVersionMax="47" xr10:uidLastSave="{00000000-0000-0000-0000-000000000000}"/>
  <bookViews>
    <workbookView xWindow="75" yWindow="-163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s="1"/>
  <c r="BY36" i="7"/>
  <c r="BE36" i="7"/>
  <c r="AM36" i="7"/>
  <c r="W36" i="7"/>
  <c r="E36" i="7"/>
  <c r="C36" i="7" s="1"/>
  <c r="DG35" i="7"/>
  <c r="CQ35" i="7"/>
  <c r="BY35" i="7"/>
  <c r="BE35" i="7"/>
  <c r="AO35" i="7"/>
  <c r="W35" i="7"/>
  <c r="E35" i="7"/>
  <c r="C35" i="7"/>
  <c r="DG34" i="7"/>
  <c r="CQ34" i="7"/>
  <c r="BY34" i="7"/>
  <c r="BE34" i="7"/>
  <c r="AO34" i="7"/>
  <c r="W34" i="7"/>
  <c r="E34" i="7"/>
  <c r="C34" i="7"/>
  <c r="U34" i="7" l="1"/>
  <c r="U35" i="7" s="1"/>
  <c r="U36" i="7" s="1"/>
  <c r="AM34" i="7" s="1"/>
  <c r="AM35" i="7" s="1"/>
  <c r="BW34" i="7" l="1"/>
  <c r="BW35" i="7" s="1"/>
  <c r="BW36" i="7" s="1"/>
  <c r="BW37" i="7" s="1"/>
  <c r="BW38" i="7" s="1"/>
  <c r="BW39" i="7" s="1"/>
  <c r="CO34" i="7" l="1"/>
  <c r="CO35" i="7" s="1"/>
</calcChain>
</file>

<file path=xl/sharedStrings.xml><?xml version="1.0" encoding="utf-8"?>
<sst xmlns="http://schemas.openxmlformats.org/spreadsheetml/2006/main" count="1024" uniqueCount="576">
  <si>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</si>
  <si>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</si>
  <si>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</si>
  <si>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</si>
  <si>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</si>
  <si>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</si>
  <si>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</si>
  <si>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</si>
  <si>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</si>
  <si>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</si>
  <si>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</si>
  <si>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</si>
  <si>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</si>
  <si>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</si>
  <si>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</si>
  <si>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の令和5年度における将来負担比率は、地方債残高が増加した一方で、庁舎整備基金等の充当可能基金が増加したことにより算出されず（前年度比△7.3％）、類似団体平均値を下回った。しかし、今後、東小学校及び新庁舎の整備、さらには公共施設の長寿命化・更新などの大型公共事業等を予定しているため、引き続き、事業の平準化を図るとともに将来負担の推移についても注視する必要がある。
　一方、令和5年度における有形固定資産減価償却率は、文化スポーツ複合施設、泉きずな館の大型建設事業により、施設の集約及び転用を行ったが、令和4年度から0.1%悪化した。類似団体内平均値に近づいたものの、未だ上回っている状況が続いているため、今後より一層計画的に施設更新等のマネジメントを進めていく必要がある。</t>
    <rPh sb="27" eb="29">
      <t>ゾウカ</t>
    </rPh>
    <rPh sb="31" eb="33">
      <t>イッポウ</t>
    </rPh>
    <rPh sb="35" eb="37">
      <t>チョウシャ</t>
    </rPh>
    <rPh sb="37" eb="39">
      <t>セイビ</t>
    </rPh>
    <rPh sb="39" eb="41">
      <t>キキン</t>
    </rPh>
    <rPh sb="50" eb="52">
      <t>ゾウカ</t>
    </rPh>
    <rPh sb="65" eb="68">
      <t>ゼンネンド</t>
    </rPh>
    <rPh sb="68" eb="69">
      <t>ヒ</t>
    </rPh>
    <rPh sb="96" eb="97">
      <t>ヒガシ</t>
    </rPh>
    <rPh sb="97" eb="100">
      <t>ショウガッコウ</t>
    </rPh>
    <rPh sb="100" eb="101">
      <t>オヨ</t>
    </rPh>
    <rPh sb="102" eb="105">
      <t>シンチョウシャ</t>
    </rPh>
    <rPh sb="106" eb="108">
      <t>セイビ</t>
    </rPh>
    <rPh sb="136" eb="138">
      <t>ヨテイ</t>
    </rPh>
    <rPh sb="145" eb="146">
      <t>ヒ</t>
    </rPh>
    <rPh sb="147" eb="148">
      <t>ツヅ</t>
    </rPh>
    <rPh sb="239" eb="241">
      <t>シセツ</t>
    </rPh>
    <rPh sb="242" eb="244">
      <t>シュウヤク</t>
    </rPh>
    <rPh sb="244" eb="245">
      <t>オヨ</t>
    </rPh>
    <rPh sb="246" eb="248">
      <t>テンヨウ</t>
    </rPh>
    <rPh sb="249" eb="250">
      <t>オコナ</t>
    </rPh>
    <rPh sb="279" eb="280">
      <t>チカ</t>
    </rPh>
    <rPh sb="287" eb="288">
      <t>イマ</t>
    </rPh>
    <phoneticPr fontId="5"/>
  </si>
  <si>
    <t>　本市の令和5年度における将来負担比率は算出されず（前年度比△7.3％）、類似団体平均値を下回った。また、実質公債費比率8.4%（対類似団体比△0.2%）は、令和4年度の8.6%から0.2%改善し、類似団体内平均値を4年ぶりに下回った。
　いずれの数値も、矢板市としては改善傾向ではあるが、今後も、矢板東小学校の整備などの大型建設事業を控えており、地方債現在高及び元利償還金が増加する可能性があることを考慮すると、将来負担及び実質公債費比率の推移については今後も注視し、事業の平準化など計画的に事業を実施する必要がある。</t>
    <rPh sb="113" eb="115">
      <t>シタマワ</t>
    </rPh>
    <rPh sb="124" eb="126">
      <t>スウチ</t>
    </rPh>
    <rPh sb="145" eb="147">
      <t>コンゴ</t>
    </rPh>
    <rPh sb="161" eb="163">
      <t>オオガタ</t>
    </rPh>
    <rPh sb="163" eb="165">
      <t>ケンセツ</t>
    </rPh>
    <rPh sb="165" eb="167">
      <t>ジギョウ</t>
    </rPh>
    <rPh sb="168" eb="169">
      <t>ヒカ</t>
    </rPh>
    <phoneticPr fontId="5"/>
  </si>
  <si>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</si>
  <si>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</si>
  <si>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</si>
  <si>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</si>
  <si>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</si>
  <si>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</si>
  <si>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</si>
  <si>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</si>
  <si>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</si>
  <si>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</si>
  <si>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</si>
  <si>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</si>
  <si>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</si>
  <si>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</si>
  <si>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</si>
  <si>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</si>
  <si>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</si>
  <si>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</si>
  <si>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</si>
  <si>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</si>
  <si>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</si>
  <si>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</si>
  <si>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</si>
  <si>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</si>
  <si>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</si>
  <si>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</si>
  <si>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</si>
  <si>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</si>
  <si>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</si>
  <si>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</si>
  <si>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</si>
  <si>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</si>
  <si>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</si>
  <si>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</si>
  <si>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</si>
  <si>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</si>
  <si>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</si>
  <si>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</si>
  <si>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</si>
  <si>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</si>
  <si>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</si>
  <si>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</si>
  <si>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</si>
  <si>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</si>
  <si>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</si>
  <si>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</si>
  <si>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</si>
  <si>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</si>
  <si>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</si>
  <si>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</si>
  <si>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</si>
  <si>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</si>
  <si>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</si>
  <si>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</si>
  <si>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</si>
  <si>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</si>
  <si>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</si>
  <si>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</si>
  <si>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</si>
  <si>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</si>
  <si>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</si>
  <si>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</si>
  <si>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</si>
  <si>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</si>
  <si>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</si>
  <si>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</si>
  <si>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</si>
  <si>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</si>
  <si>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</si>
  <si>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</si>
  <si>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</si>
  <si>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</si>
  <si>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</si>
  <si>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</si>
  <si>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</si>
  <si>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</si>
  <si>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</si>
  <si>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</si>
  <si>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</si>
  <si>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</si>
  <si>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</si>
  <si>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</si>
  <si>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</si>
  <si>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</si>
  <si>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</si>
  <si>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</si>
  <si>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</si>
  <si>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</si>
  <si>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</si>
  <si>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</si>
  <si>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</si>
  <si>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</si>
  <si>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</si>
  <si>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</si>
  <si>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</si>
  <si>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</si>
  <si>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</si>
  <si>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</si>
  <si>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</si>
  <si>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</si>
  <si>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</si>
  <si>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</si>
  <si>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</si>
  <si>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</si>
  <si>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</si>
  <si>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</si>
  <si>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</si>
  <si>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</si>
  <si>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</si>
  <si>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</si>
  <si>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</si>
  <si>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</si>
  <si>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</si>
  <si>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</si>
  <si>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</si>
  <si>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</si>
  <si>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</si>
  <si>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</si>
  <si>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</si>
  <si>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</si>
  <si>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</si>
  <si>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</si>
  <si>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</si>
  <si>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</si>
  <si>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</si>
  <si>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</si>
  <si>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</si>
  <si>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</si>
  <si>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</si>
  <si>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</si>
  <si>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</si>
  <si>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</si>
  <si>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</si>
  <si>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</si>
  <si>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</si>
  <si>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</si>
  <si>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</si>
  <si>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</si>
  <si>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</si>
  <si>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</si>
  <si>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</si>
  <si>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栃木県矢板市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</si>
  <si>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</si>
  <si>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</si>
  <si>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</si>
  <si>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</si>
  <si>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</si>
  <si>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</si>
  <si>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</si>
  <si>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</si>
  <si>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</si>
  <si>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</si>
  <si>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</si>
  <si>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</si>
  <si>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</si>
  <si>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</si>
  <si>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</si>
  <si>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</si>
  <si>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</si>
  <si>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</si>
  <si>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</si>
  <si>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</si>
  <si>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</si>
  <si>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</si>
  <si>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</si>
  <si>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</si>
  <si>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</si>
  <si>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</si>
  <si>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</si>
  <si>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</si>
  <si>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</si>
  <si>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</si>
  <si>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</si>
  <si>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</si>
  <si>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</si>
  <si>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</si>
  <si>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</si>
  <si>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</si>
  <si>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</si>
  <si>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</si>
  <si>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</si>
  <si>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</si>
  <si>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</si>
  <si>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</si>
  <si>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</si>
  <si>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</si>
  <si>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</si>
  <si>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</si>
  <si>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</si>
  <si>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</si>
  <si>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</si>
  <si>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</si>
  <si>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</si>
  <si>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</si>
  <si>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</si>
  <si>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</si>
  <si>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</si>
  <si>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</si>
  <si>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</si>
  <si>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</si>
  <si>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</si>
  <si>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</si>
  <si>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</si>
  <si>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</si>
  <si>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</si>
  <si>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</si>
  <si>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</si>
  <si>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</si>
  <si>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</si>
  <si>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</si>
  <si>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</si>
  <si>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</si>
  <si>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</si>
  <si>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</si>
  <si>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</si>
  <si>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</si>
  <si>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</si>
  <si>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</si>
  <si>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</si>
  <si>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</si>
  <si>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</si>
  <si>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</si>
  <si>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</si>
  <si>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</si>
  <si>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</si>
  <si>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</si>
  <si>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</si>
  <si>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</si>
  <si>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</si>
  <si>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</si>
  <si>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</si>
  <si>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</si>
  <si>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</si>
  <si>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</si>
  <si>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</si>
  <si>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</si>
  <si>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</si>
  <si>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</si>
  <si>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</si>
  <si>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</si>
  <si>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t>
    <phoneticPr fontId="5"/>
  </si>
  <si>
    <t>徴収率
(％)</t>
    <rPh sb="0" eb="2">
      <t>チョウシュウ</t>
    </rPh>
    <rPh sb="2" eb="3">
      <t>リツ</t>
    </rPh>
    <phoneticPr fontId="5"/>
  </si>
  <si>
    <t>現年</t>
    <rPh sb="0" eb="1">
      <t>ゲン</t>
    </rPh>
    <rPh sb="1" eb="2">
      <t>ネン</t>
    </rPh>
    <phoneticPr fontId="5"/>
  </si>
  <si>
    <t>　うち利子</t>
    <phoneticPr fontId="14"/>
  </si>
  <si>
    <t>都道府県支出金</t>
  </si>
  <si>
    <t>-</t>
    <phoneticPr fontId="5"/>
  </si>
  <si>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</si>
  <si>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</si>
  <si>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</si>
  <si>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</si>
  <si>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</si>
  <si>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</si>
  <si>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</si>
  <si>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</si>
  <si>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</si>
  <si>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</si>
  <si>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</si>
  <si>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</si>
  <si>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</si>
  <si>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</si>
  <si>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</si>
  <si>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</si>
  <si>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</si>
  <si>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</si>
  <si>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</si>
  <si>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</si>
  <si>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</si>
  <si>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</si>
  <si>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</si>
  <si>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</si>
  <si>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</si>
  <si>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</si>
  <si>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</si>
  <si>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</si>
  <si>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</si>
  <si>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</si>
  <si>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</si>
  <si>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</si>
  <si>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</si>
  <si>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</si>
  <si>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</si>
  <si>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</si>
  <si>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</si>
  <si>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</si>
  <si>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</si>
  <si>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</si>
  <si>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</si>
  <si>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</si>
  <si>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</si>
  <si>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</si>
  <si>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</si>
  <si>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</si>
  <si>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</si>
  <si>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</si>
  <si>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</si>
  <si>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</si>
  <si>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</si>
  <si>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栃木県矢板市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</si>
  <si>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</si>
  <si>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</si>
  <si>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</si>
  <si>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</si>
  <si>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</si>
  <si>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</si>
  <si>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</si>
  <si>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</si>
  <si>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</si>
  <si>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</si>
  <si>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</si>
  <si>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</si>
  <si>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</si>
  <si>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</si>
  <si>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</si>
  <si>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</si>
  <si>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</si>
  <si>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</si>
  <si>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</si>
  <si>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</si>
  <si>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矢板市農業公社</t>
    <rPh sb="0" eb="7">
      <t>ヤイタシノウギョウコウシャ</t>
    </rPh>
    <phoneticPr fontId="25"/>
  </si>
  <si>
    <t>-</t>
    <phoneticPr fontId="25"/>
  </si>
  <si>
    <t>-</t>
    <phoneticPr fontId="25"/>
  </si>
  <si>
    <t>ハッピーハイランド矢板排水処理事業特別会計</t>
    <phoneticPr fontId="5"/>
  </si>
  <si>
    <t>-</t>
    <phoneticPr fontId="25"/>
  </si>
  <si>
    <t>株式会社やいた未来</t>
    <rPh sb="0" eb="4">
      <t>カブシキガイシャ</t>
    </rPh>
    <rPh sb="7" eb="9">
      <t>ミライ</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</si>
  <si>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</si>
  <si>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</si>
  <si>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</si>
  <si>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</si>
  <si>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</si>
  <si>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</si>
  <si>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</si>
  <si>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</si>
  <si>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</si>
  <si>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</si>
  <si>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</si>
  <si>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</si>
  <si>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</si>
  <si>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</si>
  <si>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</si>
  <si>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t>
    <phoneticPr fontId="2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</si>
  <si>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</si>
  <si>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</si>
  <si>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</si>
  <si>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</si>
  <si>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</si>
  <si>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</si>
  <si>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</si>
  <si>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</si>
  <si>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</si>
  <si>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</si>
  <si>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</si>
  <si>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</si>
  <si>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</si>
  <si>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</si>
  <si>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塩谷広域行政組合　一般会計</t>
    <rPh sb="0" eb="8">
      <t>シオヤコウイキギョウセイクミアイ</t>
    </rPh>
    <rPh sb="9" eb="13">
      <t>イッパンカイケイ</t>
    </rPh>
    <phoneticPr fontId="25"/>
  </si>
  <si>
    <t>塩谷広域行政組合　塩谷地方ふるさと市町村圏基金特別会計</t>
    <rPh sb="0" eb="8">
      <t>シオヤコウイキギョウセイクミアイ</t>
    </rPh>
    <rPh sb="9" eb="13">
      <t>シオヤチホウ</t>
    </rPh>
    <rPh sb="17" eb="20">
      <t>シチョウソン</t>
    </rPh>
    <rPh sb="20" eb="21">
      <t>ケン</t>
    </rPh>
    <rPh sb="21" eb="23">
      <t>キキン</t>
    </rPh>
    <rPh sb="23" eb="27">
      <t>トクベツカイケイ</t>
    </rPh>
    <phoneticPr fontId="25"/>
  </si>
  <si>
    <t>栃木県市町村総合事務組合　一般会計</t>
    <rPh sb="0" eb="3">
      <t>トチギケン</t>
    </rPh>
    <rPh sb="3" eb="6">
      <t>シチョウソン</t>
    </rPh>
    <rPh sb="6" eb="12">
      <t>ソウゴウジムクミアイ</t>
    </rPh>
    <rPh sb="13" eb="17">
      <t>イッパンカイケイ</t>
    </rPh>
    <phoneticPr fontId="25"/>
  </si>
  <si>
    <t>栃木県市町村総合事務組合　特別会計</t>
    <rPh sb="0" eb="3">
      <t>トチギケン</t>
    </rPh>
    <rPh sb="3" eb="6">
      <t>シチョウソン</t>
    </rPh>
    <rPh sb="6" eb="12">
      <t>ソウゴウジムクミアイ</t>
    </rPh>
    <rPh sb="13" eb="15">
      <t>トクベツ</t>
    </rPh>
    <rPh sb="15" eb="17">
      <t>カイケイ</t>
    </rPh>
    <phoneticPr fontId="25"/>
  </si>
  <si>
    <t>栃木県後期高齢者医療広域連合　一般会計</t>
    <rPh sb="0" eb="3">
      <t>トチギケン</t>
    </rPh>
    <rPh sb="3" eb="8">
      <t>コウキコウレイシャ</t>
    </rPh>
    <rPh sb="8" eb="10">
      <t>イリョウ</t>
    </rPh>
    <rPh sb="10" eb="14">
      <t>コウイキレンゴウ</t>
    </rPh>
    <rPh sb="15" eb="19">
      <t>イッパンカイケイ</t>
    </rPh>
    <phoneticPr fontId="25"/>
  </si>
  <si>
    <t>栃木県後期高齢者医療広域連合　後期高齢者医療特別会計</t>
    <rPh sb="0" eb="3">
      <t>トチギケン</t>
    </rPh>
    <rPh sb="3" eb="8">
      <t>コウキコウレイシャ</t>
    </rPh>
    <rPh sb="8" eb="10">
      <t>イリョウ</t>
    </rPh>
    <rPh sb="10" eb="14">
      <t>コウイキレンゴウ</t>
    </rPh>
    <rPh sb="15" eb="20">
      <t>コウキコウレイシャ</t>
    </rPh>
    <rPh sb="20" eb="22">
      <t>イリョウ</t>
    </rPh>
    <rPh sb="22" eb="26">
      <t>トクベツカイケイ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</si>
  <si>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</si>
  <si>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</si>
  <si>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</si>
  <si>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</si>
  <si>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</si>
  <si>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</si>
  <si>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</si>
  <si>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</si>
  <si>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</si>
  <si>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</si>
  <si>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</si>
  <si>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</si>
  <si>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</si>
  <si>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</si>
  <si>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</si>
  <si>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</si>
  <si>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</si>
  <si>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</si>
  <si>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</si>
  <si>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</si>
  <si>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</si>
  <si>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</si>
  <si>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</si>
  <si>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</si>
  <si>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</si>
  <si>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</si>
  <si>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</si>
  <si>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</si>
  <si>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</si>
  <si>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</si>
  <si>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</si>
  <si>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</si>
  <si>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</si>
  <si>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</si>
  <si>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</si>
  <si>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</si>
  <si>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</si>
  <si>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</si>
  <si>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</si>
  <si>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</si>
  <si>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</si>
  <si>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</si>
  <si>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</si>
  <si>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</si>
  <si>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</si>
  <si>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</si>
  <si>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</si>
  <si>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</si>
  <si>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</si>
  <si>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</si>
  <si>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</si>
  <si>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</si>
  <si>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</si>
  <si>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</si>
  <si>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</si>
  <si>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</si>
  <si>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</si>
  <si>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</si>
  <si>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</si>
  <si>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</si>
  <si>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</si>
  <si>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</si>
  <si>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</si>
  <si>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</si>
  <si>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</si>
  <si>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</si>
  <si>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</si>
  <si>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</si>
  <si>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</si>
  <si>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</si>
  <si>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</si>
  <si>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</si>
  <si>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</si>
  <si>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</si>
  <si>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</si>
  <si>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</si>
  <si>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</si>
  <si>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</si>
  <si>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</si>
  <si>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</si>
  <si>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</si>
  <si>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</si>
  <si>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</si>
  <si>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</si>
  <si>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</si>
  <si>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</si>
  <si>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</si>
  <si>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</si>
  <si>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</si>
  <si>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</si>
  <si>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</si>
  <si>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</si>
  <si>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</si>
  <si>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</si>
  <si>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</si>
  <si>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</si>
  <si>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</si>
  <si>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</si>
  <si>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</si>
  <si>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</si>
  <si>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</si>
  <si>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</si>
  <si>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</si>
  <si>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</si>
  <si>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</si>
  <si>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</si>
  <si>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</si>
  <si>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</si>
  <si>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</si>
  <si>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</si>
  <si>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</si>
  <si>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</si>
  <si>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</si>
  <si>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</si>
  <si>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</si>
  <si>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</si>
  <si>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</si>
  <si>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</si>
  <si>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</si>
  <si>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</si>
  <si>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</si>
  <si>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</si>
  <si>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</si>
  <si>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</si>
  <si>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</si>
  <si>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</si>
  <si>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</si>
  <si>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</si>
  <si>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</si>
  <si>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</si>
  <si>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</si>
  <si>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</si>
  <si>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</si>
  <si>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3.31</t>
  </si>
  <si>
    <t>▲ 3.00</t>
  </si>
  <si>
    <t>▲ 0.66</t>
  </si>
  <si>
    <t>標準財政規模比（％）</t>
    <phoneticPr fontId="5"/>
  </si>
  <si>
    <t>会計</t>
    <rPh sb="0" eb="2">
      <t>カイケイ</t>
    </rPh>
    <phoneticPr fontId="5"/>
  </si>
  <si>
    <t>水道事業会計</t>
  </si>
  <si>
    <t>一般会計</t>
  </si>
  <si>
    <t>下水道事業会計</t>
  </si>
  <si>
    <t>介護保険特別会計</t>
  </si>
  <si>
    <t>国民健康保険特別会計</t>
  </si>
  <si>
    <t>後期高齢者医療特別会計</t>
  </si>
  <si>
    <t>ハッピーハイランド矢板排水処理事業特別会計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</si>
  <si>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</si>
  <si>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</si>
  <si>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</si>
  <si>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</si>
  <si>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</si>
  <si>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</si>
  <si>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</si>
  <si>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</si>
  <si>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</si>
  <si>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</si>
  <si>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</si>
  <si>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</si>
  <si>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</si>
  <si>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</si>
  <si>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</si>
  <si>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</si>
  <si>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</si>
  <si>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</si>
  <si>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</si>
  <si>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</si>
  <si>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</si>
  <si>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</si>
  <si>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</si>
  <si>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</si>
  <si>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</si>
  <si>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</si>
  <si>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</si>
  <si>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</si>
  <si>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</si>
  <si>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</si>
  <si>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</si>
  <si>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</si>
  <si>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</si>
  <si>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</si>
  <si>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</si>
  <si>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</si>
  <si>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</si>
  <si>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</si>
  <si>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</si>
  <si>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</si>
  <si>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</si>
  <si>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</si>
  <si>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</si>
  <si>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</si>
  <si>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</si>
  <si>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</si>
  <si>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</si>
  <si>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減債基金</t>
    <rPh sb="0" eb="2">
      <t>ゲンサイ</t>
    </rPh>
    <rPh sb="2" eb="4">
      <t>キキン</t>
    </rPh>
    <phoneticPr fontId="5"/>
  </si>
  <si>
    <t>公共施設整備基金</t>
    <rPh sb="0" eb="8">
      <t>コウキョウシセツセイビキキン</t>
    </rPh>
    <phoneticPr fontId="5"/>
  </si>
  <si>
    <t>庁舎等整備基金</t>
    <rPh sb="0" eb="3">
      <t>チョウシャトウ</t>
    </rPh>
    <rPh sb="3" eb="7">
      <t>セイビキキン</t>
    </rPh>
    <phoneticPr fontId="25"/>
  </si>
  <si>
    <t>ふるさと納税基金</t>
    <rPh sb="4" eb="6">
      <t>ノウゼイ</t>
    </rPh>
    <rPh sb="6" eb="8">
      <t>キキン</t>
    </rPh>
    <phoneticPr fontId="25"/>
  </si>
  <si>
    <t>交通施設整備基金</t>
    <rPh sb="0" eb="4">
      <t>コウツウシセツ</t>
    </rPh>
    <rPh sb="4" eb="8">
      <t>セイビキキン</t>
    </rPh>
    <phoneticPr fontId="25"/>
  </si>
  <si>
    <t>子ども未来基金</t>
    <rPh sb="0" eb="1">
      <t>コ</t>
    </rPh>
    <rPh sb="3" eb="7">
      <t>ミライキキン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</si>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</sst>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083-4556-92C6-01B5DDFA419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60532</c:v>
                </c:pt>
                <c:pt idx="1">
                  <c:v>78305</c:v>
                </c:pt>
                <c:pt idx="2">
                  <c:v>36886</c:v>
                </c:pt>
                <c:pt idx="3">
                  <c:v>47329</c:v>
                </c:pt>
                <c:pt idx="4">
                  <c:v>109037</c:v>
                </c:pt>
              </c:numCache>
            </c:numRef>
          </c:val>
          <c:smooth val="0"/>
          <c:extLst>
            <c:ext xmlns:c16="http://schemas.microsoft.com/office/drawing/2014/chart" uri="{C3380CC4-5D6E-409C-BE32-E72D297353CC}">
              <c16:uniqueId val="{00000001-C083-4556-92C6-01B5DDFA41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6.38</c:v>
                </c:pt>
                <c:pt idx="1">
                  <c:v>12.7</c:v>
                </c:pt>
                <c:pt idx="2">
                  <c:v>12.31</c:v>
                </c:pt>
                <c:pt idx="3">
                  <c:v>8.43</c:v>
                </c:pt>
                <c:pt idx="4">
                  <c:v>7.61</c:v>
                </c:pt>
              </c:numCache>
            </c:numRef>
          </c:val>
          <c:extLst>
            <c:ext xmlns:c16="http://schemas.microsoft.com/office/drawing/2014/chart" uri="{C3380CC4-5D6E-409C-BE32-E72D297353CC}">
              <c16:uniqueId val="{00000000-CF3B-4C15-9985-CB49888497E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10.48</c:v>
                </c:pt>
                <c:pt idx="1">
                  <c:v>9.25</c:v>
                </c:pt>
                <c:pt idx="2">
                  <c:v>19.27</c:v>
                </c:pt>
                <c:pt idx="3">
                  <c:v>21.24</c:v>
                </c:pt>
                <c:pt idx="4">
                  <c:v>20.85</c:v>
                </c:pt>
              </c:numCache>
            </c:numRef>
          </c:val>
          <c:extLst>
            <c:ext xmlns:c16="http://schemas.microsoft.com/office/drawing/2014/chart" uri="{C3380CC4-5D6E-409C-BE32-E72D297353CC}">
              <c16:uniqueId val="{00000001-CF3B-4C15-9985-CB49888497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-3.31</c:v>
                </c:pt>
                <c:pt idx="1">
                  <c:v>5.74</c:v>
                </c:pt>
                <c:pt idx="2">
                  <c:v>10.68</c:v>
                </c:pt>
                <c:pt idx="3">
                  <c:v>-3</c:v>
                </c:pt>
                <c:pt idx="4">
                  <c:v>-0.66</c:v>
                </c:pt>
              </c:numCache>
            </c:numRef>
          </c:val>
          <c:smooth val="0"/>
          <c:extLst>
            <c:ext xmlns:c16="http://schemas.microsoft.com/office/drawing/2014/chart" uri="{C3380CC4-5D6E-409C-BE32-E72D297353CC}">
              <c16:uniqueId val="{00000002-CF3B-4C15-9985-CB49888497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1.1000000000000001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03-4FB0-A8E5-D4410A9B662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03-4FB0-A8E5-D4410A9B662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03-4FB0-A8E5-D4410A9B6620}"/>
            </c:ext>
          </c:extLst>
        </c:ser>
        <c:ser>
          <c:idx val="3"/>
          <c:order val="3"/>
          <c:tx>
            <c:strRef>
              <c:f>[1]データシート!$A$30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#N/A</c:v>
                </c:pt>
                <c:pt idx="3">
                  <c:v>0.02</c:v>
                </c:pt>
                <c:pt idx="4">
                  <c:v>#N/A</c:v>
                </c:pt>
                <c:pt idx="5">
                  <c:v>0.05</c:v>
                </c:pt>
                <c:pt idx="6">
                  <c:v>#N/A</c:v>
                </c:pt>
                <c:pt idx="7">
                  <c:v>0.03</c:v>
                </c:pt>
                <c:pt idx="8">
                  <c:v>#N/A</c:v>
                </c:pt>
                <c:pt idx="9">
                  <c:v>0.03</c:v>
                </c:pt>
              </c:numCache>
            </c:numRef>
          </c:val>
          <c:extLst>
            <c:ext xmlns:c16="http://schemas.microsoft.com/office/drawing/2014/chart" uri="{C3380CC4-5D6E-409C-BE32-E72D297353CC}">
              <c16:uniqueId val="{00000003-E803-4FB0-A8E5-D4410A9B662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0.14000000000000001</c:v>
                </c:pt>
                <c:pt idx="2">
                  <c:v>#N/A</c:v>
                </c:pt>
                <c:pt idx="3">
                  <c:v>0.16</c:v>
                </c:pt>
                <c:pt idx="4">
                  <c:v>#N/A</c:v>
                </c:pt>
                <c:pt idx="5">
                  <c:v>0.25</c:v>
                </c:pt>
                <c:pt idx="6">
                  <c:v>#N/A</c:v>
                </c:pt>
                <c:pt idx="7">
                  <c:v>0.31</c:v>
                </c:pt>
                <c:pt idx="8">
                  <c:v>#N/A</c:v>
                </c:pt>
                <c:pt idx="9">
                  <c:v>0.18</c:v>
                </c:pt>
              </c:numCache>
            </c:numRef>
          </c:val>
          <c:extLst>
            <c:ext xmlns:c16="http://schemas.microsoft.com/office/drawing/2014/chart" uri="{C3380CC4-5D6E-409C-BE32-E72D297353CC}">
              <c16:uniqueId val="{00000004-E803-4FB0-A8E5-D4410A9B662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0.91</c:v>
                </c:pt>
                <c:pt idx="2">
                  <c:v>#N/A</c:v>
                </c:pt>
                <c:pt idx="3">
                  <c:v>0.91</c:v>
                </c:pt>
                <c:pt idx="4">
                  <c:v>#N/A</c:v>
                </c:pt>
                <c:pt idx="5">
                  <c:v>1.3</c:v>
                </c:pt>
                <c:pt idx="6">
                  <c:v>#N/A</c:v>
                </c:pt>
                <c:pt idx="7">
                  <c:v>0.32</c:v>
                </c:pt>
                <c:pt idx="8">
                  <c:v>#N/A</c:v>
                </c:pt>
                <c:pt idx="9">
                  <c:v>0.92</c:v>
                </c:pt>
              </c:numCache>
            </c:numRef>
          </c:val>
          <c:extLst>
            <c:ext xmlns:c16="http://schemas.microsoft.com/office/drawing/2014/chart" uri="{C3380CC4-5D6E-409C-BE32-E72D297353CC}">
              <c16:uniqueId val="{00000005-E803-4FB0-A8E5-D4410A9B6620}"/>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1.76</c:v>
                </c:pt>
                <c:pt idx="2">
                  <c:v>#N/A</c:v>
                </c:pt>
                <c:pt idx="3">
                  <c:v>2.4500000000000002</c:v>
                </c:pt>
                <c:pt idx="4">
                  <c:v>#N/A</c:v>
                </c:pt>
                <c:pt idx="5">
                  <c:v>2.04</c:v>
                </c:pt>
                <c:pt idx="6">
                  <c:v>#N/A</c:v>
                </c:pt>
                <c:pt idx="7">
                  <c:v>2.33</c:v>
                </c:pt>
                <c:pt idx="8">
                  <c:v>#N/A</c:v>
                </c:pt>
                <c:pt idx="9">
                  <c:v>1.35</c:v>
                </c:pt>
              </c:numCache>
            </c:numRef>
          </c:val>
          <c:extLst>
            <c:ext xmlns:c16="http://schemas.microsoft.com/office/drawing/2014/chart" uri="{C3380CC4-5D6E-409C-BE32-E72D297353CC}">
              <c16:uniqueId val="{00000006-E803-4FB0-A8E5-D4410A9B6620}"/>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#N/A</c:v>
                </c:pt>
                <c:pt idx="3">
                  <c:v>1.53</c:v>
                </c:pt>
                <c:pt idx="4">
                  <c:v>#N/A</c:v>
                </c:pt>
                <c:pt idx="5">
                  <c:v>1.69</c:v>
                </c:pt>
                <c:pt idx="6">
                  <c:v>#N/A</c:v>
                </c:pt>
                <c:pt idx="7">
                  <c:v>1.72</c:v>
                </c:pt>
                <c:pt idx="8">
                  <c:v>#N/A</c:v>
                </c:pt>
                <c:pt idx="9">
                  <c:v>1.56</c:v>
                </c:pt>
              </c:numCache>
            </c:numRef>
          </c:val>
          <c:extLst>
            <c:ext xmlns:c16="http://schemas.microsoft.com/office/drawing/2014/chart" uri="{C3380CC4-5D6E-409C-BE32-E72D297353CC}">
              <c16:uniqueId val="{00000007-E803-4FB0-A8E5-D4410A9B662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6.24</c:v>
                </c:pt>
                <c:pt idx="2">
                  <c:v>#N/A</c:v>
                </c:pt>
                <c:pt idx="3">
                  <c:v>12.66</c:v>
                </c:pt>
                <c:pt idx="4">
                  <c:v>#N/A</c:v>
                </c:pt>
                <c:pt idx="5">
                  <c:v>12.25</c:v>
                </c:pt>
                <c:pt idx="6">
                  <c:v>#N/A</c:v>
                </c:pt>
                <c:pt idx="7">
                  <c:v>8.4</c:v>
                </c:pt>
                <c:pt idx="8">
                  <c:v>#N/A</c:v>
                </c:pt>
                <c:pt idx="9">
                  <c:v>7.57</c:v>
                </c:pt>
              </c:numCache>
            </c:numRef>
          </c:val>
          <c:extLst>
            <c:ext xmlns:c16="http://schemas.microsoft.com/office/drawing/2014/chart" uri="{C3380CC4-5D6E-409C-BE32-E72D297353CC}">
              <c16:uniqueId val="{00000008-E803-4FB0-A8E5-D4410A9B662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6.42</c:v>
                </c:pt>
                <c:pt idx="2">
                  <c:v>#N/A</c:v>
                </c:pt>
                <c:pt idx="3">
                  <c:v>6.19</c:v>
                </c:pt>
                <c:pt idx="4">
                  <c:v>#N/A</c:v>
                </c:pt>
                <c:pt idx="5">
                  <c:v>5.97</c:v>
                </c:pt>
                <c:pt idx="6">
                  <c:v>#N/A</c:v>
                </c:pt>
                <c:pt idx="7">
                  <c:v>8.2799999999999994</c:v>
                </c:pt>
                <c:pt idx="8">
                  <c:v>#N/A</c:v>
                </c:pt>
                <c:pt idx="9">
                  <c:v>8.39</c:v>
                </c:pt>
              </c:numCache>
            </c:numRef>
          </c:val>
          <c:extLst>
            <c:ext xmlns:c16="http://schemas.microsoft.com/office/drawing/2014/chart" uri="{C3380CC4-5D6E-409C-BE32-E72D297353CC}">
              <c16:uniqueId val="{00000009-E803-4FB0-A8E5-D4410A9B66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1085</c:v>
                </c:pt>
                <c:pt idx="5">
                  <c:v>1069</c:v>
                </c:pt>
                <c:pt idx="8">
                  <c:v>1027</c:v>
                </c:pt>
                <c:pt idx="11">
                  <c:v>991</c:v>
                </c:pt>
                <c:pt idx="14">
                  <c:v>1017</c:v>
                </c:pt>
              </c:numCache>
            </c:numRef>
          </c:val>
          <c:extLst>
            <c:ext xmlns:c16="http://schemas.microsoft.com/office/drawing/2014/chart" uri="{C3380CC4-5D6E-409C-BE32-E72D297353CC}">
              <c16:uniqueId val="{00000000-D69C-4C34-A1A6-5A3D74820F4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9C-4C34-A1A6-5A3D74820F4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166</c:v>
                </c:pt>
                <c:pt idx="3">
                  <c:v>166</c:v>
                </c:pt>
                <c:pt idx="6">
                  <c:v>129</c:v>
                </c:pt>
                <c:pt idx="9">
                  <c:v>126</c:v>
                </c:pt>
                <c:pt idx="12">
                  <c:v>77</c:v>
                </c:pt>
              </c:numCache>
            </c:numRef>
          </c:val>
          <c:extLst>
            <c:ext xmlns:c16="http://schemas.microsoft.com/office/drawing/2014/chart" uri="{C3380CC4-5D6E-409C-BE32-E72D297353CC}">
              <c16:uniqueId val="{00000002-D69C-4C34-A1A6-5A3D74820F4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41</c:v>
                </c:pt>
                <c:pt idx="3">
                  <c:v>41</c:v>
                </c:pt>
                <c:pt idx="6">
                  <c:v>45</c:v>
                </c:pt>
                <c:pt idx="9">
                  <c:v>64</c:v>
                </c:pt>
                <c:pt idx="12">
                  <c:v>95</c:v>
                </c:pt>
              </c:numCache>
            </c:numRef>
          </c:val>
          <c:extLst>
            <c:ext xmlns:c16="http://schemas.microsoft.com/office/drawing/2014/chart" uri="{C3380CC4-5D6E-409C-BE32-E72D297353CC}">
              <c16:uniqueId val="{00000003-D69C-4C34-A1A6-5A3D74820F4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317</c:v>
                </c:pt>
                <c:pt idx="3">
                  <c:v>308</c:v>
                </c:pt>
                <c:pt idx="6">
                  <c:v>183</c:v>
                </c:pt>
                <c:pt idx="9">
                  <c:v>170</c:v>
                </c:pt>
                <c:pt idx="12">
                  <c:v>195</c:v>
                </c:pt>
              </c:numCache>
            </c:numRef>
          </c:val>
          <c:extLst>
            <c:ext xmlns:c16="http://schemas.microsoft.com/office/drawing/2014/chart" uri="{C3380CC4-5D6E-409C-BE32-E72D297353CC}">
              <c16:uniqueId val="{00000004-D69C-4C34-A1A6-5A3D74820F4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9C-4C34-A1A6-5A3D74820F4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9C-4C34-A1A6-5A3D74820F4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1201</c:v>
                </c:pt>
                <c:pt idx="3">
                  <c:v>1188</c:v>
                </c:pt>
                <c:pt idx="6">
                  <c:v>1247</c:v>
                </c:pt>
                <c:pt idx="9">
                  <c:v>1274</c:v>
                </c:pt>
                <c:pt idx="12">
                  <c:v>1267</c:v>
                </c:pt>
              </c:numCache>
            </c:numRef>
          </c:val>
          <c:extLst>
            <c:ext xmlns:c16="http://schemas.microsoft.com/office/drawing/2014/chart" uri="{C3380CC4-5D6E-409C-BE32-E72D297353CC}">
              <c16:uniqueId val="{00000007-D69C-4C34-A1A6-5A3D74820F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640</c:v>
                </c:pt>
                <c:pt idx="2">
                  <c:v>#N/A</c:v>
                </c:pt>
                <c:pt idx="3">
                  <c:v>#N/A</c:v>
                </c:pt>
                <c:pt idx="4">
                  <c:v>634</c:v>
                </c:pt>
                <c:pt idx="5">
                  <c:v>#N/A</c:v>
                </c:pt>
                <c:pt idx="6">
                  <c:v>#N/A</c:v>
                </c:pt>
                <c:pt idx="7">
                  <c:v>577</c:v>
                </c:pt>
                <c:pt idx="8">
                  <c:v>#N/A</c:v>
                </c:pt>
                <c:pt idx="9">
                  <c:v>#N/A</c:v>
                </c:pt>
                <c:pt idx="10">
                  <c:v>643</c:v>
                </c:pt>
                <c:pt idx="11">
                  <c:v>#N/A</c:v>
                </c:pt>
                <c:pt idx="12">
                  <c:v>#N/A</c:v>
                </c:pt>
                <c:pt idx="13">
                  <c:v>617</c:v>
                </c:pt>
                <c:pt idx="14">
                  <c:v>#N/A</c:v>
                </c:pt>
              </c:numCache>
            </c:numRef>
          </c:val>
          <c:smooth val="0"/>
          <c:extLst>
            <c:ext xmlns:c16="http://schemas.microsoft.com/office/drawing/2014/chart" uri="{C3380CC4-5D6E-409C-BE32-E72D297353CC}">
              <c16:uniqueId val="{00000008-D69C-4C34-A1A6-5A3D74820F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10402</c:v>
                </c:pt>
                <c:pt idx="5">
                  <c:v>10349</c:v>
                </c:pt>
                <c:pt idx="8">
                  <c:v>10229</c:v>
                </c:pt>
                <c:pt idx="11">
                  <c:v>9585</c:v>
                </c:pt>
                <c:pt idx="14">
                  <c:v>10071</c:v>
                </c:pt>
              </c:numCache>
            </c:numRef>
          </c:val>
          <c:extLst>
            <c:ext xmlns:c16="http://schemas.microsoft.com/office/drawing/2014/chart" uri="{C3380CC4-5D6E-409C-BE32-E72D297353CC}">
              <c16:uniqueId val="{00000000-C7AA-4ECD-A8B3-4155A382D0D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1780</c:v>
                </c:pt>
                <c:pt idx="5">
                  <c:v>1794</c:v>
                </c:pt>
                <c:pt idx="8">
                  <c:v>1634</c:v>
                </c:pt>
                <c:pt idx="11">
                  <c:v>1940</c:v>
                </c:pt>
                <c:pt idx="14">
                  <c:v>1748</c:v>
                </c:pt>
              </c:numCache>
            </c:numRef>
          </c:val>
          <c:extLst>
            <c:ext xmlns:c16="http://schemas.microsoft.com/office/drawing/2014/chart" uri="{C3380CC4-5D6E-409C-BE32-E72D297353CC}">
              <c16:uniqueId val="{00000001-C7AA-4ECD-A8B3-4155A382D0D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2599</c:v>
                </c:pt>
                <c:pt idx="5">
                  <c:v>2716</c:v>
                </c:pt>
                <c:pt idx="8">
                  <c:v>4059</c:v>
                </c:pt>
                <c:pt idx="11">
                  <c:v>5135</c:v>
                </c:pt>
                <c:pt idx="14">
                  <c:v>5487</c:v>
                </c:pt>
              </c:numCache>
            </c:numRef>
          </c:val>
          <c:extLst>
            <c:ext xmlns:c16="http://schemas.microsoft.com/office/drawing/2014/chart" uri="{C3380CC4-5D6E-409C-BE32-E72D297353CC}">
              <c16:uniqueId val="{00000002-C7AA-4ECD-A8B3-4155A382D0D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AA-4ECD-A8B3-4155A382D0D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AA-4ECD-A8B3-4155A382D0D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AA-4ECD-A8B3-4155A382D0D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2088</c:v>
                </c:pt>
                <c:pt idx="3">
                  <c:v>2046</c:v>
                </c:pt>
                <c:pt idx="6">
                  <c:v>2047</c:v>
                </c:pt>
                <c:pt idx="9">
                  <c:v>1979</c:v>
                </c:pt>
                <c:pt idx="12">
                  <c:v>1981</c:v>
                </c:pt>
              </c:numCache>
            </c:numRef>
          </c:val>
          <c:extLst>
            <c:ext xmlns:c16="http://schemas.microsoft.com/office/drawing/2014/chart" uri="{C3380CC4-5D6E-409C-BE32-E72D297353CC}">
              <c16:uniqueId val="{00000006-C7AA-4ECD-A8B3-4155A382D0D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736</c:v>
                </c:pt>
                <c:pt idx="3">
                  <c:v>741</c:v>
                </c:pt>
                <c:pt idx="6">
                  <c:v>917</c:v>
                </c:pt>
                <c:pt idx="9">
                  <c:v>834</c:v>
                </c:pt>
                <c:pt idx="12">
                  <c:v>761</c:v>
                </c:pt>
              </c:numCache>
            </c:numRef>
          </c:val>
          <c:extLst>
            <c:ext xmlns:c16="http://schemas.microsoft.com/office/drawing/2014/chart" uri="{C3380CC4-5D6E-409C-BE32-E72D297353CC}">
              <c16:uniqueId val="{00000007-C7AA-4ECD-A8B3-4155A382D0D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3216</c:v>
                </c:pt>
                <c:pt idx="3">
                  <c:v>3057</c:v>
                </c:pt>
                <c:pt idx="6">
                  <c:v>2631</c:v>
                </c:pt>
                <c:pt idx="9">
                  <c:v>2288</c:v>
                </c:pt>
                <c:pt idx="12">
                  <c:v>1926</c:v>
                </c:pt>
              </c:numCache>
            </c:numRef>
          </c:val>
          <c:extLst>
            <c:ext xmlns:c16="http://schemas.microsoft.com/office/drawing/2014/chart" uri="{C3380CC4-5D6E-409C-BE32-E72D297353CC}">
              <c16:uniqueId val="{00000008-C7AA-4ECD-A8B3-4155A382D0D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41</c:v>
                </c:pt>
                <c:pt idx="3">
                  <c:v>50</c:v>
                </c:pt>
                <c:pt idx="6">
                  <c:v>54</c:v>
                </c:pt>
                <c:pt idx="9">
                  <c:v>38</c:v>
                </c:pt>
                <c:pt idx="12">
                  <c:v>22</c:v>
                </c:pt>
              </c:numCache>
            </c:numRef>
          </c:val>
          <c:extLst>
            <c:ext xmlns:c16="http://schemas.microsoft.com/office/drawing/2014/chart" uri="{C3380CC4-5D6E-409C-BE32-E72D297353CC}">
              <c16:uniqueId val="{00000009-C7AA-4ECD-A8B3-4155A382D0D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12065</c:v>
                </c:pt>
                <c:pt idx="3">
                  <c:v>12583</c:v>
                </c:pt>
                <c:pt idx="6">
                  <c:v>12418</c:v>
                </c:pt>
                <c:pt idx="9">
                  <c:v>12044</c:v>
                </c:pt>
                <c:pt idx="12">
                  <c:v>12598</c:v>
                </c:pt>
              </c:numCache>
            </c:numRef>
          </c:val>
          <c:extLst>
            <c:ext xmlns:c16="http://schemas.microsoft.com/office/drawing/2014/chart" uri="{C3380CC4-5D6E-409C-BE32-E72D297353CC}">
              <c16:uniqueId val="{0000000A-C7AA-4ECD-A8B3-4155A382D0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3365</c:v>
                </c:pt>
                <c:pt idx="2">
                  <c:v>#N/A</c:v>
                </c:pt>
                <c:pt idx="3">
                  <c:v>#N/A</c:v>
                </c:pt>
                <c:pt idx="4">
                  <c:v>3619</c:v>
                </c:pt>
                <c:pt idx="5">
                  <c:v>#N/A</c:v>
                </c:pt>
                <c:pt idx="6">
                  <c:v>#N/A</c:v>
                </c:pt>
                <c:pt idx="7">
                  <c:v>2145</c:v>
                </c:pt>
                <c:pt idx="8">
                  <c:v>#N/A</c:v>
                </c:pt>
                <c:pt idx="9">
                  <c:v>#N/A</c:v>
                </c:pt>
                <c:pt idx="10">
                  <c:v>523</c:v>
                </c:pt>
                <c:pt idx="11">
                  <c:v>#N/A</c:v>
                </c:pt>
                <c:pt idx="12">
                  <c:v>#N/A</c:v>
                </c:pt>
                <c:pt idx="13">
                  <c:v>0</c:v>
                </c:pt>
                <c:pt idx="14">
                  <c:v>#N/A</c:v>
                </c:pt>
              </c:numCache>
            </c:numRef>
          </c:val>
          <c:smooth val="0"/>
          <c:extLst>
            <c:ext xmlns:c16="http://schemas.microsoft.com/office/drawing/2014/chart" uri="{C3380CC4-5D6E-409C-BE32-E72D297353CC}">
              <c16:uniqueId val="{0000000B-C7AA-4ECD-A8B3-4155A382D0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1584</c:v>
                </c:pt>
                <c:pt idx="1">
                  <c:v>1687</c:v>
                </c:pt>
                <c:pt idx="2">
                  <c:v>1688</c:v>
                </c:pt>
              </c:numCache>
            </c:numRef>
          </c:val>
          <c:extLst>
            <c:ext xmlns:c16="http://schemas.microsoft.com/office/drawing/2014/chart" uri="{C3380CC4-5D6E-409C-BE32-E72D297353CC}">
              <c16:uniqueId val="{00000000-1F4A-4A29-9DFE-D37D96CF5A4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370</c:v>
                </c:pt>
                <c:pt idx="1">
                  <c:v>436</c:v>
                </c:pt>
                <c:pt idx="2">
                  <c:v>479</c:v>
                </c:pt>
              </c:numCache>
            </c:numRef>
          </c:val>
          <c:extLst>
            <c:ext xmlns:c16="http://schemas.microsoft.com/office/drawing/2014/chart" uri="{C3380CC4-5D6E-409C-BE32-E72D297353CC}">
              <c16:uniqueId val="{00000001-1F4A-4A29-9DFE-D37D96CF5A4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1102</c:v>
                </c:pt>
                <c:pt idx="1">
                  <c:v>1770</c:v>
                </c:pt>
                <c:pt idx="2">
                  <c:v>1940</c:v>
                </c:pt>
              </c:numCache>
            </c:numRef>
          </c:val>
          <c:extLst>
            <c:ext xmlns:c16="http://schemas.microsoft.com/office/drawing/2014/chart" uri="{C3380CC4-5D6E-409C-BE32-E72D297353CC}">
              <c16:uniqueId val="{00000002-1F4A-4A29-9DFE-D37D96CF5A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{7CE0DE45-A327-4976-9723-422760AFDA5C}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17A-48A2-8001-503EE4268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{98C6C6E3-329A-43A5-85DF-95CCD164964D}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7A-48A2-8001-503EE4268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{C5A2206A-7F5D-4185-995B-FDCD503CDA90}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7A-48A2-8001-503EE4268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{029F50F4-2DC7-473A-A9C2-E469E887E0EA}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7A-48A2-8001-503EE4268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{9BB9C8A5-0206-45AD-88E6-E400CD357B00}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7A-48A2-8001-503EE426804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{B4742AE3-9637-4057-B0CE-7A841878B502}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17A-48A2-8001-503EE426804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{6F08F13F-BB7C-4909-803E-B886AD153D20}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17A-48A2-8001-503EE426804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{F591E32C-7A4E-42A0-A50D-6E8B4750450E}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17A-48A2-8001-503EE426804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{5BF0FE09-A374-4188-9761-EBF55D4A37D9}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17A-48A2-8001-503EE4268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65.099999999999994</c:v>
                </c:pt>
                <c:pt idx="16">
                  <c:v>66.8</c:v>
                </c:pt>
                <c:pt idx="24">
                  <c:v>68.5</c:v>
                </c:pt>
                <c:pt idx="32">
                  <c:v>68.599999999999994</c:v>
                </c:pt>
              </c:numCache>
            </c:numRef>
          </c:xVal>
          <c:yVal>
            <c:numRef>
              <c:f>公会計指標分析・財政指標組合せ分析表!$BP$51:$DC$51</c:f>
              <c:numCache>
                <c:formatCode>#,##0.0;"▲ "#,##0.0</c:formatCode>
                <c:ptCount val="40"/>
                <c:pt idx="0">
                  <c:v>50.2</c:v>
                </c:pt>
                <c:pt idx="8">
                  <c:v>52</c:v>
                </c:pt>
                <c:pt idx="16">
                  <c:v>29.1</c:v>
                </c:pt>
                <c:pt idx="24">
                  <c:v>7.3</c:v>
                </c:pt>
              </c:numCache>
            </c:numRef>
          </c:yVal>
          <c:smooth val="0"/>
          <c:extLst>
            <c:ext xmlns:c16="http://schemas.microsoft.com/office/drawing/2014/chart" uri="{C3380CC4-5D6E-409C-BE32-E72D297353CC}">
              <c16:uniqueId val="{00000009-717A-48A2-8001-503EE4268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{BC8F3878-7317-4C95-A888-D157AC985C7E}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17A-48A2-8001-503EE4268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{8880C9EE-EE24-47C5-8020-EDD4288A0250}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7A-48A2-8001-503EE4268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{43B62CE2-2ACC-411E-9E46-4A82086AD9E7}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7A-48A2-8001-503EE4268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{D967A6BF-CE39-400A-860F-15BA613E02FC}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7A-48A2-8001-503EE4268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{B0ABEE4E-7D28-4D2F-A6C0-FBDD68FB4D88}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7A-48A2-8001-503EE426804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{A11BF7A6-2F7A-49B6-9BCF-2CCDE9485C94}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17A-48A2-8001-503EE426804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{2C8DA3BE-0EB0-4AA2-863A-C84412881885}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17A-48A2-8001-503EE426804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{5CBC2860-0091-4D9E-83DA-2D9B3D5FA5DD}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17A-48A2-8001-503EE426804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{49050CF0-ABE4-4912-AA81-C0C2AD12E58A}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17A-48A2-8001-503EE4268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717A-48A2-8001-503EE426804A}"/>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{71AFB028-FD73-4FDF-9AE0-F6EA844E039A}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95A-40F4-8ADD-FAE5701D5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{47B1BC99-64D8-494D-8983-DFEE0D924AF9}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5A-40F4-8ADD-FAE5701D5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{2B5BD2D0-2466-4AFA-8EB9-286CE3C1B6C4}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5A-40F4-8ADD-FAE5701D5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{51E1F46A-B6D9-42CE-8273-7ADC49EFBA3F}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5A-40F4-8ADD-FAE5701D5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{CDACCEB5-7BEE-4E9B-B14E-EE2460128F71}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5A-40F4-8ADD-FAE5701D574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{E5C83C84-6809-48D5-9CA0-EB59AAB4A17C}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95A-40F4-8ADD-FAE5701D574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{97F9524E-D743-4128-9DD1-3A463BA08DD7}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95A-40F4-8ADD-FAE5701D574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{D21E14C0-E3BE-4390-8F58-FF3FEF2B61B1}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95A-40F4-8ADD-FAE5701D574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{CC66DFF0-A71A-48C1-AE80-AFD971DD7EFC}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95A-40F4-8ADD-FAE5701D5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c:v>
                </c:pt>
                <c:pt idx="16">
                  <c:v>8.8000000000000007</c:v>
                </c:pt>
                <c:pt idx="24">
                  <c:v>8.6</c:v>
                </c:pt>
                <c:pt idx="32">
                  <c:v>8.4</c:v>
                </c:pt>
              </c:numCache>
            </c:numRef>
          </c:xVal>
          <c:yVal>
            <c:numRef>
              <c:f>公会計指標分析・財政指標組合せ分析表!$BP$73:$DC$73</c:f>
              <c:numCache>
                <c:formatCode>#,##0.0;"▲ "#,##0.0</c:formatCode>
                <c:ptCount val="40"/>
                <c:pt idx="0">
                  <c:v>50.2</c:v>
                </c:pt>
                <c:pt idx="8">
                  <c:v>52</c:v>
                </c:pt>
                <c:pt idx="16">
                  <c:v>29.1</c:v>
                </c:pt>
                <c:pt idx="24">
                  <c:v>7.3</c:v>
                </c:pt>
              </c:numCache>
            </c:numRef>
          </c:yVal>
          <c:smooth val="0"/>
          <c:extLst>
            <c:ext xmlns:c16="http://schemas.microsoft.com/office/drawing/2014/chart" uri="{C3380CC4-5D6E-409C-BE32-E72D297353CC}">
              <c16:uniqueId val="{00000009-E95A-40F4-8ADD-FAE5701D57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{F077AB12-386D-4D2B-AC03-8EC3F4C04907}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95A-40F4-8ADD-FAE5701D57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{E0ED9C31-93DF-40FB-B64E-1954CDF998CD}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5A-40F4-8ADD-FAE5701D5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{6ABB4183-F5A3-41B5-99F2-A227373CD286}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5A-40F4-8ADD-FAE5701D5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{C10BABB5-EC34-4683-B357-58D2ABB9B7E9}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5A-40F4-8ADD-FAE5701D5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{26C87241-1BAC-4EAF-B8B2-BBFF12E49E09}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5A-40F4-8ADD-FAE5701D574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{0C27531E-70DB-4F9B-AA9D-B9EBA09268EF}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95A-40F4-8ADD-FAE5701D574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{8C7B8CCE-A7D4-4586-9473-BA3C03147834}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95A-40F4-8ADD-FAE5701D574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{8F6ADCB2-E827-42E3-BA48-AB8B388D51F5}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95A-40F4-8ADD-FAE5701D574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{0337B227-F917-401F-8FF7-2E72196073B6}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95A-40F4-8ADD-FAE5701D5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E95A-40F4-8ADD-FAE5701D574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年度における財政力指数は、</a:t>
          </a:r>
          <a:r>
            <a:rPr kumimoji="1" lang="en-US" altLang="ja-JP" sz="1100">
              <a:latin typeface="ＭＳ Ｐゴシック" panose="020B0600070205080204" pitchFamily="50" charset="-128"/>
              <a:ea typeface="ＭＳ Ｐゴシック" panose="020B0600070205080204" pitchFamily="50" charset="-128"/>
            </a:rPr>
            <a:t>0.64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+0.10</a:t>
          </a:r>
          <a:r>
            <a:rPr kumimoji="1" lang="ja-JP" altLang="en-US" sz="1100">
              <a:latin typeface="ＭＳ Ｐゴシック" panose="020B0600070205080204" pitchFamily="50" charset="-128"/>
              <a:ea typeface="ＭＳ Ｐゴシック" panose="020B0600070205080204" pitchFamily="50" charset="-128"/>
            </a:rPr>
            <a:t>）となり、類似団体と比較すると、比較的上位に位置している。</a:t>
          </a:r>
        </a:p>
        <a:p>
          <a:r>
            <a:rPr kumimoji="1" lang="ja-JP" altLang="en-US" sz="1100">
              <a:latin typeface="ＭＳ Ｐゴシック" panose="020B0600070205080204" pitchFamily="50" charset="-128"/>
              <a:ea typeface="ＭＳ Ｐゴシック" panose="020B0600070205080204" pitchFamily="50" charset="-128"/>
            </a:rPr>
            <a:t>賃上げによる市税収入の増加が期待されるものの、人口減少の進展、原油・物価高騰等の影響は色濃く、今後も財政力指数は横ばいの状況が続くものと思われる。</a:t>
          </a:r>
        </a:p>
        <a:p>
          <a:r>
            <a:rPr kumimoji="1" lang="ja-JP" altLang="en-US" sz="1100">
              <a:latin typeface="ＭＳ Ｐゴシック" panose="020B0600070205080204" pitchFamily="50" charset="-128"/>
              <a:ea typeface="ＭＳ Ｐゴシック" panose="020B0600070205080204" pitchFamily="50" charset="-128"/>
            </a:rPr>
            <a:t>事務事業の選択と集中による需要額の抑制に加えて、子育て支援の充実や企業誘致の推進による若年層の流出防止、人口増加を図り税収増に努めていくほか、公共施設等の施設命名権収入（ネーミングライツ）や市有財産の売払いの更なる推進により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年度における経常収支比率</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0.9pt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ポイント悪化したものの、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年連続で類似団体平均を下回った。</a:t>
          </a:r>
        </a:p>
        <a:p>
          <a:r>
            <a:rPr kumimoji="1" lang="ja-JP" altLang="en-US" sz="1100">
              <a:latin typeface="ＭＳ Ｐゴシック" panose="020B0600070205080204" pitchFamily="50" charset="-128"/>
              <a:ea typeface="ＭＳ Ｐゴシック" panose="020B0600070205080204" pitchFamily="50" charset="-128"/>
            </a:rPr>
            <a:t>物価高騰や賃上げの影響による委託料等の増加に伴い、分子となる経常経費充当一般財源等が、また、市税や地方交付税の増加により、分母となる経常一般財源が増加した。分母の増加を分子の増加が上回った結果、経常収支比率は悪化した。</a:t>
          </a:r>
        </a:p>
        <a:p>
          <a:r>
            <a:rPr kumimoji="1" lang="ja-JP" altLang="en-US" sz="1100">
              <a:latin typeface="ＭＳ Ｐゴシック" panose="020B0600070205080204" pitchFamily="50" charset="-128"/>
              <a:ea typeface="ＭＳ Ｐゴシック" panose="020B0600070205080204" pitchFamily="50" charset="-128"/>
            </a:rPr>
            <a:t>各種税交付金の交付による一時的な増減があるものの、市税収入等の市が自主的に収入する財源が大きく増加する見込みは少ない。今後も、定住人口、市税収入及び税外収入の確保に努めるとともに、さらなる歳出削減により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928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9283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133,473</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46,191</a:t>
          </a:r>
          <a:r>
            <a:rPr kumimoji="1" lang="ja-JP" altLang="en-US" sz="1300">
              <a:latin typeface="ＭＳ Ｐゴシック" panose="020B0600070205080204" pitchFamily="50" charset="-128"/>
              <a:ea typeface="ＭＳ Ｐゴシック" panose="020B0600070205080204" pitchFamily="50" charset="-128"/>
            </a:rPr>
            <a:t>円）は、令和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年度は、人件費が減少した一方で、上太田市営住宅解体工事に伴い物件費が、林道滝線復旧に伴い維持補修費の経費が増加した。前年度に比べ人口が減少したことも増加の一因であると考えられる。</a:t>
          </a:r>
        </a:p>
        <a:p>
          <a:r>
            <a:rPr kumimoji="1" lang="ja-JP" altLang="en-US" sz="1300">
              <a:latin typeface="ＭＳ Ｐゴシック" panose="020B0600070205080204" pitchFamily="50" charset="-128"/>
              <a:ea typeface="ＭＳ Ｐゴシック" panose="020B0600070205080204" pitchFamily="50" charset="-128"/>
            </a:rPr>
            <a:t>人口が減少し続ける中、老朽化した公共施設の維持補修、解体等に係る経費の増加や賃金改定による人件費の増加が見込まれるため、今後も増加傾向が続くと考えられる。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128724</xdr:rowOff>
    </xdr:from>
    <xdr:to>
      <xdr:col>23</xdr:col>
      <xdr:colOff>133350</xdr:colOff>
      <xdr:row>82</xdr:row>
      <xdr:rowOff>144776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7624"/>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124230</xdr:rowOff>
    </xdr:from>
    <xdr:to>
      <xdr:col>19</xdr:col>
      <xdr:colOff>133350</xdr:colOff>
      <xdr:row>82</xdr:row>
      <xdr:rowOff>128724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313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71704</xdr:rowOff>
    </xdr:from>
    <xdr:to>
      <xdr:col>15</xdr:col>
      <xdr:colOff>82550</xdr:colOff>
      <xdr:row>82</xdr:row>
      <xdr:rowOff>124230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0604"/>
          <a:ext cx="889000" cy="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48502</xdr:rowOff>
    </xdr:from>
    <xdr:to>
      <xdr:col>11</xdr:col>
      <xdr:colOff>31750</xdr:colOff>
      <xdr:row>82</xdr:row>
      <xdr:rowOff>71704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7402"/>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93976</xdr:rowOff>
    </xdr:from>
    <xdr:to>
      <xdr:col>23</xdr:col>
      <xdr:colOff>184150</xdr:colOff>
      <xdr:row>83</xdr:row>
      <xdr:rowOff>24126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110503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77924</xdr:rowOff>
    </xdr:from>
    <xdr:to>
      <xdr:col>19</xdr:col>
      <xdr:colOff>184150</xdr:colOff>
      <xdr:row>83</xdr:row>
      <xdr:rowOff>8074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18251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73430</xdr:rowOff>
    </xdr:from>
    <xdr:to>
      <xdr:col>15</xdr:col>
      <xdr:colOff>133350</xdr:colOff>
      <xdr:row>83</xdr:row>
      <xdr:rowOff>3580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20904</xdr:rowOff>
    </xdr:from>
    <xdr:to>
      <xdr:col>11</xdr:col>
      <xdr:colOff>82550</xdr:colOff>
      <xdr:row>82</xdr:row>
      <xdr:rowOff>122504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169152</xdr:rowOff>
    </xdr:from>
    <xdr:to>
      <xdr:col>7</xdr:col>
      <xdr:colOff>31750</xdr:colOff>
      <xdr:row>82</xdr:row>
      <xdr:rowOff>99302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109479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年度におけるラスパイレス指数</a:t>
          </a:r>
          <a:r>
            <a:rPr kumimoji="1" lang="en-US" altLang="ja-JP" sz="1200">
              <a:latin typeface="ＭＳ Ｐゴシック" panose="020B0600070205080204" pitchFamily="50" charset="-128"/>
              <a:ea typeface="ＭＳ Ｐゴシック" panose="020B0600070205080204" pitchFamily="50" charset="-128"/>
            </a:rPr>
            <a:t>98.2</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ポイントから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年度は、一部職員の任用替があった影響から一時的に減少していたため、その傾向に変化はない。</a:t>
          </a:r>
        </a:p>
        <a:p>
          <a:r>
            <a:rPr kumimoji="1" lang="ja-JP" altLang="en-US" sz="1200">
              <a:latin typeface="ＭＳ Ｐゴシック" panose="020B0600070205080204" pitchFamily="50" charset="-128"/>
              <a:ea typeface="ＭＳ Ｐゴシック" panose="020B0600070205080204" pitchFamily="50" charset="-128"/>
            </a:rPr>
            <a:t>本市のラスパイレス指数は、類似団体平均を上回る傾向がある。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45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45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1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a:t>
          </a:r>
          <a:r>
            <a:rPr kumimoji="1" lang="en-US" altLang="ja-JP" sz="1200">
              <a:latin typeface="ＭＳ Ｐゴシック" panose="020B0600070205080204" pitchFamily="50" charset="-128"/>
              <a:ea typeface="ＭＳ Ｐゴシック" panose="020B0600070205080204" pitchFamily="50" charset="-128"/>
            </a:rPr>
            <a:t>7.10</a:t>
          </a:r>
          <a:r>
            <a:rPr kumimoji="1" lang="ja-JP" altLang="en-US" sz="1200">
              <a:latin typeface="ＭＳ Ｐゴシック" panose="020B0600070205080204" pitchFamily="50" charset="-128"/>
              <a:ea typeface="ＭＳ Ｐゴシック" panose="020B0600070205080204" pitchFamily="50" charset="-128"/>
            </a:rPr>
            <a:t>人（対類似団体比△</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人）は、令和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7.17</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人の減でほぼ横ばいとなった。</a:t>
          </a:r>
        </a:p>
        <a:p>
          <a:r>
            <a:rPr kumimoji="1" lang="ja-JP" altLang="en-US" sz="1200">
              <a:latin typeface="ＭＳ Ｐゴシック" panose="020B0600070205080204" pitchFamily="50" charset="-128"/>
              <a:ea typeface="ＭＳ Ｐゴシック" panose="020B0600070205080204" pitchFamily="50" charset="-128"/>
            </a:rPr>
            <a:t>類似団体の中で比べても、少ない職員により市政を運営しているといえる。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月に策定した矢板市定員適正化計画では、令和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）削減することを掲げている。自然災害の増加や、権限移譲等により業務量は増大しているが、行政サービスを低下させることなく、各種研修等を継続的に実施し、少数精鋭による職員配置を行っていく。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117324</xdr:rowOff>
    </xdr:from>
    <xdr:to>
      <xdr:col>81</xdr:col>
      <xdr:colOff>44450</xdr:colOff>
      <xdr:row>60</xdr:row>
      <xdr:rowOff>125367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043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128815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120771</xdr:rowOff>
    </xdr:from>
    <xdr:to>
      <xdr:col>72</xdr:col>
      <xdr:colOff>203200</xdr:colOff>
      <xdr:row>60</xdr:row>
      <xdr:rowOff>128815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77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120771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202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66524</xdr:rowOff>
    </xdr:from>
    <xdr:to>
      <xdr:col>81</xdr:col>
      <xdr:colOff>95250</xdr:colOff>
      <xdr:row>60</xdr:row>
      <xdr:rowOff>168124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83051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年度における実質公債費比率</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0.2pt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ポイント減少した。この値は３か年の平均値であり、令和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年度単年度でみると、元利償還金の減少や普通交付税の増加の影響で</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となった（前年度比△</a:t>
          </a:r>
          <a:r>
            <a:rPr kumimoji="1" lang="en-US" altLang="ja-JP" sz="1100">
              <a:latin typeface="ＭＳ Ｐゴシック" panose="020B0600070205080204" pitchFamily="50" charset="-128"/>
              <a:ea typeface="ＭＳ Ｐゴシック" panose="020B0600070205080204" pitchFamily="50" charset="-128"/>
            </a:rPr>
            <a:t>0.5pt</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今後、文化スポーツ複合施設整備等の大型公共事業に係る地方債の元金償還が長期間に及ぶことから、元利償還金が高水準で推移することが予想され、実質公債費比率が悪化する懸念がある。</a:t>
          </a:r>
        </a:p>
        <a:p>
          <a:r>
            <a:rPr kumimoji="1" lang="ja-JP" altLang="en-US" sz="1100">
              <a:latin typeface="ＭＳ Ｐゴシック" panose="020B0600070205080204" pitchFamily="50" charset="-128"/>
              <a:ea typeface="ＭＳ Ｐゴシック" panose="020B0600070205080204" pitchFamily="50" charset="-128"/>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年度における将来負担比率は、本市として初めて「－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文化スポーツ複合施設整備等の大型公共事業完了に伴い地方債現在高は増加したものの、令和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年度決算剰余金を公共施設整備基金等に積み立てたことで、充当可能基金が増加したことが主な要因と考えられる。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一時的に将来負担は減少しているが、今後も老朽公共施設の更新、長寿命化などが見込まれるため、将来に過度な負担とならないよう中長期的な計画に基づき市債の借入れを行う必要がある。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86030</xdr:rowOff>
    </xdr:from>
    <xdr:to>
      <xdr:col>77</xdr:col>
      <xdr:colOff>44450</xdr:colOff>
      <xdr:row>15</xdr:row>
      <xdr:rowOff>19787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86330"/>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19787</xdr:rowOff>
    </xdr:from>
    <xdr:to>
      <xdr:col>72</xdr:col>
      <xdr:colOff>203200</xdr:colOff>
      <xdr:row>15</xdr:row>
      <xdr:rowOff>130302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91537"/>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121615</xdr:rowOff>
    </xdr:from>
    <xdr:to>
      <xdr:col>68</xdr:col>
      <xdr:colOff>152400</xdr:colOff>
      <xdr:row>15</xdr:row>
      <xdr:rowOff>130302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93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35230</xdr:rowOff>
    </xdr:from>
    <xdr:to>
      <xdr:col>77</xdr:col>
      <xdr:colOff>95250</xdr:colOff>
      <xdr:row>14</xdr:row>
      <xdr:rowOff>136830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147007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0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140437</xdr:rowOff>
    </xdr:from>
    <xdr:to>
      <xdr:col>73</xdr:col>
      <xdr:colOff>44450</xdr:colOff>
      <xdr:row>15</xdr:row>
      <xdr:rowOff>70587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55364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70815</xdr:rowOff>
    </xdr:from>
    <xdr:to>
      <xdr:col>64</xdr:col>
      <xdr:colOff>152400</xdr:colOff>
      <xdr:row>16</xdr:row>
      <xdr:rowOff>965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2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年度における人件費に係る経常収支比率</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1.5pt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職員数の減少に伴い給料、共済費等が減少したことに加え、人口当たりの職員数が少ない（上位である）ことが、類似団体平均を下回った要因と考えられる。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140607</xdr:rowOff>
    </xdr:from>
    <xdr:to>
      <xdr:col>24</xdr:col>
      <xdr:colOff>25400</xdr:colOff>
      <xdr:row>35</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4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106334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年度の物件費に係る経常収支比率</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+1.0pt</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この要因としては、賃金上昇や物価高騰の影響による委託料等の増加があげられる。物件費を含む経常経費については、徹底した削減に取り組んでいるが、新たに供用開始される施設の指定管理料が発生することも予定されており、事務事業の見直しや委託施設等の整理など一層の圧縮が必要とな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9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年度における扶助費に係る経常収支比率</a:t>
          </a:r>
          <a:r>
            <a:rPr kumimoji="1" lang="en-US" altLang="ja-JP" sz="1050">
              <a:latin typeface="ＭＳ Ｐゴシック" panose="020B0600070205080204" pitchFamily="50" charset="-128"/>
              <a:ea typeface="ＭＳ Ｐゴシック" panose="020B0600070205080204" pitchFamily="50" charset="-128"/>
            </a:rPr>
            <a:t>9.7%</a:t>
          </a:r>
          <a:r>
            <a:rPr kumimoji="1" lang="ja-JP" altLang="en-US" sz="1050">
              <a:latin typeface="ＭＳ Ｐゴシック" panose="020B0600070205080204" pitchFamily="50" charset="-128"/>
              <a:ea typeface="ＭＳ Ｐゴシック" panose="020B0600070205080204" pitchFamily="50" charset="-128"/>
            </a:rPr>
            <a:t>（対類似団体比</a:t>
          </a:r>
          <a:r>
            <a:rPr kumimoji="1" lang="en-US" altLang="ja-JP" sz="1050">
              <a:latin typeface="ＭＳ Ｐゴシック" panose="020B0600070205080204" pitchFamily="50" charset="-128"/>
              <a:ea typeface="ＭＳ Ｐゴシック" panose="020B0600070205080204" pitchFamily="50" charset="-128"/>
            </a:rPr>
            <a:t>+1.3pt</a:t>
          </a:r>
          <a:r>
            <a:rPr kumimoji="1" lang="ja-JP" altLang="en-US" sz="1050">
              <a:latin typeface="ＭＳ Ｐゴシック" panose="020B0600070205080204" pitchFamily="50" charset="-128"/>
              <a:ea typeface="ＭＳ Ｐゴシック" panose="020B0600070205080204" pitchFamily="50" charset="-128"/>
            </a:rPr>
            <a:t>）は、令和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年度と同率であり、類似団体平均よりも高い状況が続いている。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年度にかけて、経常的扶助費総額は増加したが、再算定に伴い普通交付税が増加したことにより経常一般財源も増加したため、比率は変わらなかったと考えられる。</a:t>
          </a:r>
        </a:p>
        <a:p>
          <a:r>
            <a:rPr kumimoji="1" lang="ja-JP" altLang="en-US" sz="1050">
              <a:latin typeface="ＭＳ Ｐゴシック" panose="020B0600070205080204" pitchFamily="50" charset="-128"/>
              <a:ea typeface="ＭＳ Ｐゴシック" panose="020B0600070205080204" pitchFamily="50" charset="-128"/>
            </a:rPr>
            <a:t>本市では、障害福祉サービス給付費等が増加傾向にあり、今後もこの傾向が続くことが考え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154215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80735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46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年度におけるその他の経費に係る経常収支比率</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0.6pt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と同率であり、類似団体平均を下回った。類似団体と共通した動きを見せていることから、再算定があった普通交付税の増加などにより経常一般財源額が増加した影響であると考えられる。</a:t>
          </a:r>
        </a:p>
        <a:p>
          <a:r>
            <a:rPr kumimoji="1" lang="ja-JP" altLang="en-US" sz="1100">
              <a:latin typeface="ＭＳ Ｐゴシック" panose="020B0600070205080204" pitchFamily="50" charset="-128"/>
              <a:ea typeface="ＭＳ Ｐゴシック" panose="020B0600070205080204" pitchFamily="50" charset="-128"/>
            </a:rPr>
            <a:t>後期高齢者医療特別会計繰出金などの増加傾向は変わっておらず、社会保障費の増加が続く限りそれらに係る繰出金も増加が続くと思われる。</a:t>
          </a:r>
        </a:p>
        <a:p>
          <a:r>
            <a:rPr kumimoji="1" lang="ja-JP" altLang="en-US" sz="1100">
              <a:latin typeface="ＭＳ Ｐゴシック" panose="020B0600070205080204" pitchFamily="50" charset="-128"/>
              <a:ea typeface="ＭＳ Ｐゴシック" panose="020B0600070205080204" pitchFamily="50" charset="-128"/>
            </a:rPr>
            <a:t>また、老朽化した公共施設の維持補修費の増加も見込まれるため、その他費用について引き続き注視が必要である。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35560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58</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年度における補助費等に係る経常収支比率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塩谷広域行政組合への負担金が増加したことによる影響であると考えられる。</a:t>
          </a:r>
        </a:p>
        <a:p>
          <a:r>
            <a:rPr kumimoji="1" lang="ja-JP" altLang="en-US" sz="1200">
              <a:latin typeface="ＭＳ Ｐゴシック" panose="020B0600070205080204" pitchFamily="50" charset="-128"/>
              <a:ea typeface="ＭＳ Ｐゴシック" panose="020B0600070205080204" pitchFamily="50" charset="-128"/>
            </a:rPr>
            <a:t>今後は、各種団体への運営費補助金等について、社会情勢の変化等を踏まえ、個々の団体ごとに十分な精査と検証を行い、積極的に見直しを行っていく予定である。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58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37</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894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ポイント減少し、類似団体平均よりも少ない水準であった。</a:t>
          </a:r>
        </a:p>
        <a:p>
          <a:r>
            <a:rPr kumimoji="1" lang="ja-JP" altLang="en-US" sz="1300">
              <a:latin typeface="ＭＳ Ｐゴシック" panose="020B0600070205080204" pitchFamily="50" charset="-128"/>
              <a:ea typeface="ＭＳ Ｐゴシック" panose="020B0600070205080204" pitchFamily="50" charset="-128"/>
            </a:rPr>
            <a:t>大型公共事業に係る起債の元金償還が開始することや、今後も老朽公共施設の更新等に係る起債事業が予定されることから、公債費に係る経常収支比率は上昇する見込みである。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年度の公債費以外の経費に係る経常収支比率</a:t>
          </a:r>
          <a:r>
            <a:rPr kumimoji="1" lang="en-US" altLang="ja-JP" sz="1200">
              <a:latin typeface="ＭＳ Ｐゴシック" panose="020B0600070205080204" pitchFamily="50" charset="-128"/>
              <a:ea typeface="ＭＳ Ｐゴシック" panose="020B0600070205080204" pitchFamily="50" charset="-128"/>
            </a:rPr>
            <a:t>76.0%</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再算定があった普通交付税の増加に伴う経常一般財源額の増加はあったものの、物件費や扶助費の増加により悪化した。</a:t>
          </a:r>
        </a:p>
        <a:p>
          <a:r>
            <a:rPr kumimoji="1" lang="ja-JP" altLang="en-US" sz="1200">
              <a:latin typeface="ＭＳ Ｐゴシック" panose="020B0600070205080204" pitchFamily="50" charset="-128"/>
              <a:ea typeface="ＭＳ Ｐゴシック" panose="020B0600070205080204" pitchFamily="50" charset="-128"/>
            </a:rPr>
            <a:t>今後は、経常的経費の圧縮に努めるとともに、企業誘致や定住促進等による税収確保等の経常的収入増に向けての取組みを更に推進していく必要がある。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571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514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51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29845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857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134002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149982</xdr:rowOff>
    </xdr:from>
    <xdr:to>
      <xdr:col>29</xdr:col>
      <xdr:colOff>127000</xdr:colOff>
      <xdr:row>18</xdr:row>
      <xdr:rowOff>2017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2257"/>
          <a:ext cx="6477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2017</xdr:rowOff>
    </xdr:from>
    <xdr:to>
      <xdr:col>26</xdr:col>
      <xdr:colOff>50800</xdr:colOff>
      <xdr:row>18</xdr:row>
      <xdr:rowOff>6482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5742"/>
          <a:ext cx="698500" cy="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6482</xdr:rowOff>
    </xdr:from>
    <xdr:to>
      <xdr:col>22</xdr:col>
      <xdr:colOff>114300</xdr:colOff>
      <xdr:row>18</xdr:row>
      <xdr:rowOff>104003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0207"/>
          <a:ext cx="698500" cy="9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45115</xdr:rowOff>
    </xdr:from>
    <xdr:to>
      <xdr:col>18</xdr:col>
      <xdr:colOff>177800</xdr:colOff>
      <xdr:row>18</xdr:row>
      <xdr:rowOff>104003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78840"/>
          <a:ext cx="698500" cy="5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99182</xdr:rowOff>
    </xdr:from>
    <xdr:to>
      <xdr:col>29</xdr:col>
      <xdr:colOff>177800</xdr:colOff>
      <xdr:row>18</xdr:row>
      <xdr:rowOff>29332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71259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122667</xdr:rowOff>
    </xdr:from>
    <xdr:to>
      <xdr:col>26</xdr:col>
      <xdr:colOff>101600</xdr:colOff>
      <xdr:row>18</xdr:row>
      <xdr:rowOff>52817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127132</xdr:rowOff>
    </xdr:from>
    <xdr:to>
      <xdr:col>22</xdr:col>
      <xdr:colOff>165100</xdr:colOff>
      <xdr:row>18</xdr:row>
      <xdr:rowOff>57282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42059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53203</xdr:rowOff>
    </xdr:from>
    <xdr:to>
      <xdr:col>19</xdr:col>
      <xdr:colOff>38100</xdr:colOff>
      <xdr:row>18</xdr:row>
      <xdr:rowOff>154803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165765</xdr:rowOff>
    </xdr:from>
    <xdr:to>
      <xdr:col>15</xdr:col>
      <xdr:colOff>101600</xdr:colOff>
      <xdr:row>18</xdr:row>
      <xdr:rowOff>95915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322649</xdr:rowOff>
    </xdr:from>
    <xdr:to>
      <xdr:col>29</xdr:col>
      <xdr:colOff>127000</xdr:colOff>
      <xdr:row>35</xdr:row>
      <xdr:rowOff>342798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32999"/>
          <a:ext cx="6477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322649</xdr:rowOff>
    </xdr:from>
    <xdr:to>
      <xdr:col>26</xdr:col>
      <xdr:colOff>50800</xdr:colOff>
      <xdr:row>36</xdr:row>
      <xdr:rowOff>54795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32999"/>
          <a:ext cx="6985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4503</xdr:rowOff>
    </xdr:from>
    <xdr:to>
      <xdr:col>22</xdr:col>
      <xdr:colOff>114300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7753"/>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4503</xdr:rowOff>
    </xdr:from>
    <xdr:to>
      <xdr:col>18</xdr:col>
      <xdr:colOff>177800</xdr:colOff>
      <xdr:row>36</xdr:row>
      <xdr:rowOff>4993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271849</xdr:rowOff>
    </xdr:from>
    <xdr:to>
      <xdr:col>26</xdr:col>
      <xdr:colOff>101600</xdr:colOff>
      <xdr:row>36</xdr:row>
      <xdr:rowOff>30549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6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3995</xdr:rowOff>
    </xdr:from>
    <xdr:to>
      <xdr:col>22</xdr:col>
      <xdr:colOff>165100</xdr:colOff>
      <xdr:row>36</xdr:row>
      <xdr:rowOff>105595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90372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296603</xdr:rowOff>
    </xdr:from>
    <xdr:to>
      <xdr:col>19</xdr:col>
      <xdr:colOff>38100</xdr:colOff>
      <xdr:row>36</xdr:row>
      <xdr:rowOff>55303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297093</xdr:rowOff>
    </xdr:from>
    <xdr:to>
      <xdr:col>15</xdr:col>
      <xdr:colOff>101600</xdr:colOff>
      <xdr:row>36</xdr:row>
      <xdr:rowOff>55793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40570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65050</xdr:rowOff>
    </xdr:from>
    <xdr:to>
      <xdr:col>24</xdr:col>
      <xdr:colOff>63500</xdr:colOff>
      <xdr:row>36</xdr:row>
      <xdr:rowOff>65138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7250"/>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65050</xdr:rowOff>
    </xdr:from>
    <xdr:to>
      <xdr:col>19</xdr:col>
      <xdr:colOff>177800</xdr:colOff>
      <xdr:row>36</xdr:row>
      <xdr:rowOff>71653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7250"/>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71653</xdr:rowOff>
    </xdr:from>
    <xdr:to>
      <xdr:col>15</xdr:col>
      <xdr:colOff>50800</xdr:colOff>
      <xdr:row>36</xdr:row>
      <xdr:rowOff>81331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385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81331</xdr:rowOff>
    </xdr:from>
    <xdr:to>
      <xdr:col>10</xdr:col>
      <xdr:colOff>114300</xdr:colOff>
      <xdr:row>36</xdr:row>
      <xdr:rowOff>124041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3531"/>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xdr:rowOff>
    </xdr:from>
    <xdr:to>
      <xdr:col>24</xdr:col>
      <xdr:colOff>114300</xdr:colOff>
      <xdr:row>36</xdr:row>
      <xdr:rowOff>115938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14250</xdr:rowOff>
    </xdr:from>
    <xdr:to>
      <xdr:col>20</xdr:col>
      <xdr:colOff>38100</xdr:colOff>
      <xdr:row>36</xdr:row>
      <xdr:rowOff>115850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106977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20853</xdr:rowOff>
    </xdr:from>
    <xdr:to>
      <xdr:col>15</xdr:col>
      <xdr:colOff>101600</xdr:colOff>
      <xdr:row>36</xdr:row>
      <xdr:rowOff>122453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30531</xdr:rowOff>
    </xdr:from>
    <xdr:to>
      <xdr:col>10</xdr:col>
      <xdr:colOff>165100</xdr:colOff>
      <xdr:row>36</xdr:row>
      <xdr:rowOff>132131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73241</xdr:rowOff>
    </xdr:from>
    <xdr:to>
      <xdr:col>6</xdr:col>
      <xdr:colOff>38100</xdr:colOff>
      <xdr:row>37</xdr:row>
      <xdr:rowOff>3391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30008</xdr:rowOff>
    </xdr:from>
    <xdr:to>
      <xdr:col>24</xdr:col>
      <xdr:colOff>63500</xdr:colOff>
      <xdr:row>58</xdr:row>
      <xdr:rowOff>41704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4108"/>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41704</xdr:rowOff>
    </xdr:from>
    <xdr:to>
      <xdr:col>19</xdr:col>
      <xdr:colOff>177800</xdr:colOff>
      <xdr:row>58</xdr:row>
      <xdr:rowOff>47684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5804"/>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47684</xdr:rowOff>
    </xdr:from>
    <xdr:to>
      <xdr:col>15</xdr:col>
      <xdr:colOff>50800</xdr:colOff>
      <xdr:row>58</xdr:row>
      <xdr:rowOff>118083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1784"/>
          <a:ext cx="889000" cy="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108181</xdr:rowOff>
    </xdr:from>
    <xdr:to>
      <xdr:col>10</xdr:col>
      <xdr:colOff>114300</xdr:colOff>
      <xdr:row>58</xdr:row>
      <xdr:rowOff>118083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5228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150658</xdr:rowOff>
    </xdr:from>
    <xdr:to>
      <xdr:col>24</xdr:col>
      <xdr:colOff>114300</xdr:colOff>
      <xdr:row>58</xdr:row>
      <xdr:rowOff>80808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162354</xdr:rowOff>
    </xdr:from>
    <xdr:to>
      <xdr:col>20</xdr:col>
      <xdr:colOff>38100</xdr:colOff>
      <xdr:row>58</xdr:row>
      <xdr:rowOff>92504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83631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168334</xdr:rowOff>
    </xdr:from>
    <xdr:to>
      <xdr:col>15</xdr:col>
      <xdr:colOff>101600</xdr:colOff>
      <xdr:row>58</xdr:row>
      <xdr:rowOff>98484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89611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67283</xdr:rowOff>
    </xdr:from>
    <xdr:to>
      <xdr:col>10</xdr:col>
      <xdr:colOff>165100</xdr:colOff>
      <xdr:row>58</xdr:row>
      <xdr:rowOff>168883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160010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57381</xdr:rowOff>
    </xdr:from>
    <xdr:to>
      <xdr:col>6</xdr:col>
      <xdr:colOff>38100</xdr:colOff>
      <xdr:row>58</xdr:row>
      <xdr:rowOff>158981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47461</xdr:rowOff>
    </xdr:from>
    <xdr:to>
      <xdr:col>24</xdr:col>
      <xdr:colOff>63500</xdr:colOff>
      <xdr:row>78</xdr:row>
      <xdr:rowOff>70845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0561"/>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70845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1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68743</xdr:rowOff>
    </xdr:from>
    <xdr:to>
      <xdr:col>15</xdr:col>
      <xdr:colOff>50800</xdr:colOff>
      <xdr:row>78</xdr:row>
      <xdr:rowOff>80652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18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80652</xdr:rowOff>
    </xdr:from>
    <xdr:to>
      <xdr:col>10</xdr:col>
      <xdr:colOff>114300</xdr:colOff>
      <xdr:row>78</xdr:row>
      <xdr:rowOff>98050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375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168111</xdr:rowOff>
    </xdr:from>
    <xdr:to>
      <xdr:col>24</xdr:col>
      <xdr:colOff>114300</xdr:colOff>
      <xdr:row>78</xdr:row>
      <xdr:rowOff>98261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83038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20045</xdr:rowOff>
    </xdr:from>
    <xdr:to>
      <xdr:col>20</xdr:col>
      <xdr:colOff>38100</xdr:colOff>
      <xdr:row>78</xdr:row>
      <xdr:rowOff>121645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17943</xdr:rowOff>
    </xdr:from>
    <xdr:to>
      <xdr:col>15</xdr:col>
      <xdr:colOff>101600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29852</xdr:rowOff>
    </xdr:from>
    <xdr:to>
      <xdr:col>10</xdr:col>
      <xdr:colOff>165100</xdr:colOff>
      <xdr:row>78</xdr:row>
      <xdr:rowOff>131452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122579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47250</xdr:rowOff>
    </xdr:from>
    <xdr:to>
      <xdr:col>6</xdr:col>
      <xdr:colOff>38100</xdr:colOff>
      <xdr:row>78</xdr:row>
      <xdr:rowOff>148850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156668</xdr:rowOff>
    </xdr:from>
    <xdr:to>
      <xdr:col>24</xdr:col>
      <xdr:colOff>63500</xdr:colOff>
      <xdr:row>96</xdr:row>
      <xdr:rowOff>78042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4418"/>
          <a:ext cx="838200" cy="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90805</xdr:rowOff>
    </xdr:from>
    <xdr:to>
      <xdr:col>19</xdr:col>
      <xdr:colOff>177800</xdr:colOff>
      <xdr:row>96</xdr:row>
      <xdr:rowOff>78042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78555"/>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90805</xdr:rowOff>
    </xdr:from>
    <xdr:to>
      <xdr:col>15</xdr:col>
      <xdr:colOff>50800</xdr:colOff>
      <xdr:row>97</xdr:row>
      <xdr:rowOff>6719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78555"/>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164212</xdr:rowOff>
    </xdr:from>
    <xdr:to>
      <xdr:col>10</xdr:col>
      <xdr:colOff>114300</xdr:colOff>
      <xdr:row>97</xdr:row>
      <xdr:rowOff>6719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105868</xdr:rowOff>
    </xdr:from>
    <xdr:to>
      <xdr:col>24</xdr:col>
      <xdr:colOff>114300</xdr:colOff>
      <xdr:row>96</xdr:row>
      <xdr:rowOff>36018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128745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27242</xdr:rowOff>
    </xdr:from>
    <xdr:to>
      <xdr:col>20</xdr:col>
      <xdr:colOff>38100</xdr:colOff>
      <xdr:row>96</xdr:row>
      <xdr:rowOff>128842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145369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40005</xdr:rowOff>
    </xdr:from>
    <xdr:to>
      <xdr:col>15</xdr:col>
      <xdr:colOff>101600</xdr:colOff>
      <xdr:row>95</xdr:row>
      <xdr:rowOff>141605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158132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127369</xdr:rowOff>
    </xdr:from>
    <xdr:to>
      <xdr:col>10</xdr:col>
      <xdr:colOff>165100</xdr:colOff>
      <xdr:row>97</xdr:row>
      <xdr:rowOff>57519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74046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113412</xdr:rowOff>
    </xdr:from>
    <xdr:to>
      <xdr:col>6</xdr:col>
      <xdr:colOff>38100</xdr:colOff>
      <xdr:row>97</xdr:row>
      <xdr:rowOff>43562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112812</xdr:rowOff>
    </xdr:from>
    <xdr:to>
      <xdr:col>55</xdr:col>
      <xdr:colOff>0</xdr:colOff>
      <xdr:row>37</xdr:row>
      <xdr:rowOff>18662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5012"/>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112812</xdr:rowOff>
    </xdr:from>
    <xdr:to>
      <xdr:col>50</xdr:col>
      <xdr:colOff>114300</xdr:colOff>
      <xdr:row>37</xdr:row>
      <xdr:rowOff>36656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5012"/>
          <a:ext cx="8890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138111</xdr:rowOff>
    </xdr:from>
    <xdr:to>
      <xdr:col>45</xdr:col>
      <xdr:colOff>177800</xdr:colOff>
      <xdr:row>37</xdr:row>
      <xdr:rowOff>36656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81611"/>
          <a:ext cx="8890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138111</xdr:rowOff>
    </xdr:from>
    <xdr:to>
      <xdr:col>41</xdr:col>
      <xdr:colOff>50800</xdr:colOff>
      <xdr:row>36</xdr:row>
      <xdr:rowOff>157150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81611"/>
          <a:ext cx="889000" cy="10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139312</xdr:rowOff>
    </xdr:from>
    <xdr:to>
      <xdr:col>55</xdr:col>
      <xdr:colOff>50800</xdr:colOff>
      <xdr:row>37</xdr:row>
      <xdr:rowOff>69462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117739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62012</xdr:rowOff>
    </xdr:from>
    <xdr:to>
      <xdr:col>50</xdr:col>
      <xdr:colOff>165100</xdr:colOff>
      <xdr:row>36</xdr:row>
      <xdr:rowOff>163612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157306</xdr:rowOff>
    </xdr:from>
    <xdr:to>
      <xdr:col>46</xdr:col>
      <xdr:colOff>38100</xdr:colOff>
      <xdr:row>37</xdr:row>
      <xdr:rowOff>87456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78583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87311</xdr:rowOff>
    </xdr:from>
    <xdr:to>
      <xdr:col>41</xdr:col>
      <xdr:colOff>101600</xdr:colOff>
      <xdr:row>31</xdr:row>
      <xdr:rowOff>17461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106350</xdr:rowOff>
    </xdr:from>
    <xdr:to>
      <xdr:col>36</xdr:col>
      <xdr:colOff>165100</xdr:colOff>
      <xdr:row>37</xdr:row>
      <xdr:rowOff>36500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53027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72511</xdr:rowOff>
    </xdr:from>
    <xdr:to>
      <xdr:col>55</xdr:col>
      <xdr:colOff>0</xdr:colOff>
      <xdr:row>57</xdr:row>
      <xdr:rowOff>132652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02261"/>
          <a:ext cx="838200" cy="4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132652</xdr:rowOff>
    </xdr:from>
    <xdr:to>
      <xdr:col>50</xdr:col>
      <xdr:colOff>114300</xdr:colOff>
      <xdr:row>58</xdr:row>
      <xdr:rowOff>29411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05302"/>
          <a:ext cx="8890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101785</xdr:rowOff>
    </xdr:from>
    <xdr:to>
      <xdr:col>45</xdr:col>
      <xdr:colOff>177800</xdr:colOff>
      <xdr:row>58</xdr:row>
      <xdr:rowOff>29411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02985"/>
          <a:ext cx="889000" cy="2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101785</xdr:rowOff>
    </xdr:from>
    <xdr:to>
      <xdr:col>41</xdr:col>
      <xdr:colOff>50800</xdr:colOff>
      <xdr:row>57</xdr:row>
      <xdr:rowOff>46418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02985"/>
          <a:ext cx="889000" cy="1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21711</xdr:rowOff>
    </xdr:from>
    <xdr:to>
      <xdr:col>55</xdr:col>
      <xdr:colOff>50800</xdr:colOff>
      <xdr:row>55</xdr:row>
      <xdr:rowOff>123311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81852</xdr:rowOff>
    </xdr:from>
    <xdr:to>
      <xdr:col>50</xdr:col>
      <xdr:colOff>165100</xdr:colOff>
      <xdr:row>58</xdr:row>
      <xdr:rowOff>12002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150061</xdr:rowOff>
    </xdr:from>
    <xdr:to>
      <xdr:col>46</xdr:col>
      <xdr:colOff>38100</xdr:colOff>
      <xdr:row>58</xdr:row>
      <xdr:rowOff>80211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50985</xdr:rowOff>
    </xdr:from>
    <xdr:to>
      <xdr:col>41</xdr:col>
      <xdr:colOff>101600</xdr:colOff>
      <xdr:row>56</xdr:row>
      <xdr:rowOff>152585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167068</xdr:rowOff>
    </xdr:from>
    <xdr:to>
      <xdr:col>36</xdr:col>
      <xdr:colOff>165100</xdr:colOff>
      <xdr:row>57</xdr:row>
      <xdr:rowOff>97218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108861</xdr:rowOff>
    </xdr:from>
    <xdr:to>
      <xdr:col>55</xdr:col>
      <xdr:colOff>0</xdr:colOff>
      <xdr:row>78</xdr:row>
      <xdr:rowOff>115981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67611"/>
          <a:ext cx="838200" cy="5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115981</xdr:rowOff>
    </xdr:from>
    <xdr:to>
      <xdr:col>50</xdr:col>
      <xdr:colOff>114300</xdr:colOff>
      <xdr:row>79</xdr:row>
      <xdr:rowOff>56784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9081"/>
          <a:ext cx="8890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3084</xdr:rowOff>
    </xdr:from>
    <xdr:to>
      <xdr:col>45</xdr:col>
      <xdr:colOff>177800</xdr:colOff>
      <xdr:row>79</xdr:row>
      <xdr:rowOff>56784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76184"/>
          <a:ext cx="889000" cy="2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146732</xdr:rowOff>
    </xdr:from>
    <xdr:to>
      <xdr:col>41</xdr:col>
      <xdr:colOff>50800</xdr:colOff>
      <xdr:row>78</xdr:row>
      <xdr:rowOff>3084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8382"/>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58061</xdr:rowOff>
    </xdr:from>
    <xdr:to>
      <xdr:col>55</xdr:col>
      <xdr:colOff>50800</xdr:colOff>
      <xdr:row>75</xdr:row>
      <xdr:rowOff>159662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16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80938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65181</xdr:rowOff>
    </xdr:from>
    <xdr:to>
      <xdr:col>50</xdr:col>
      <xdr:colOff>165100</xdr:colOff>
      <xdr:row>78</xdr:row>
      <xdr:rowOff>166781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5984</xdr:rowOff>
    </xdr:from>
    <xdr:to>
      <xdr:col>46</xdr:col>
      <xdr:colOff>38100</xdr:colOff>
      <xdr:row>79</xdr:row>
      <xdr:rowOff>107584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98711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123734</xdr:rowOff>
    </xdr:from>
    <xdr:to>
      <xdr:col>41</xdr:col>
      <xdr:colOff>101600</xdr:colOff>
      <xdr:row>78</xdr:row>
      <xdr:rowOff>53884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95932</xdr:rowOff>
    </xdr:from>
    <xdr:to>
      <xdr:col>36</xdr:col>
      <xdr:colOff>165100</xdr:colOff>
      <xdr:row>78</xdr:row>
      <xdr:rowOff>26082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86652</xdr:rowOff>
    </xdr:from>
    <xdr:to>
      <xdr:col>55</xdr:col>
      <xdr:colOff>0</xdr:colOff>
      <xdr:row>97</xdr:row>
      <xdr:rowOff>65100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5852"/>
          <a:ext cx="8382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65100</xdr:rowOff>
    </xdr:from>
    <xdr:to>
      <xdr:col>50</xdr:col>
      <xdr:colOff>114300</xdr:colOff>
      <xdr:row>97</xdr:row>
      <xdr:rowOff>76036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575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158852</xdr:rowOff>
    </xdr:from>
    <xdr:to>
      <xdr:col>45</xdr:col>
      <xdr:colOff>177800</xdr:colOff>
      <xdr:row>97</xdr:row>
      <xdr:rowOff>76036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46602"/>
          <a:ext cx="889000" cy="2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158852</xdr:rowOff>
    </xdr:from>
    <xdr:to>
      <xdr:col>41</xdr:col>
      <xdr:colOff>50800</xdr:colOff>
      <xdr:row>97</xdr:row>
      <xdr:rowOff>15151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46602"/>
          <a:ext cx="889000" cy="19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35852</xdr:rowOff>
    </xdr:from>
    <xdr:to>
      <xdr:col>55</xdr:col>
      <xdr:colOff>50800</xdr:colOff>
      <xdr:row>96</xdr:row>
      <xdr:rowOff>137452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14300</xdr:rowOff>
    </xdr:from>
    <xdr:to>
      <xdr:col>50</xdr:col>
      <xdr:colOff>165100</xdr:colOff>
      <xdr:row>97</xdr:row>
      <xdr:rowOff>115900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25236</xdr:rowOff>
    </xdr:from>
    <xdr:to>
      <xdr:col>46</xdr:col>
      <xdr:colOff>38100</xdr:colOff>
      <xdr:row>97</xdr:row>
      <xdr:rowOff>126836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117963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108052</xdr:rowOff>
    </xdr:from>
    <xdr:to>
      <xdr:col>41</xdr:col>
      <xdr:colOff>101600</xdr:colOff>
      <xdr:row>96</xdr:row>
      <xdr:rowOff>38202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135801</xdr:rowOff>
    </xdr:from>
    <xdr:to>
      <xdr:col>36</xdr:col>
      <xdr:colOff>165100</xdr:colOff>
      <xdr:row>97</xdr:row>
      <xdr:rowOff>65951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57078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4902"/>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113830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8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65481</xdr:rowOff>
    </xdr:from>
    <xdr:to>
      <xdr:col>71</xdr:col>
      <xdr:colOff>177800</xdr:colOff>
      <xdr:row>38</xdr:row>
      <xdr:rowOff>113830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09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53929</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63030</xdr:rowOff>
    </xdr:from>
    <xdr:to>
      <xdr:col>72</xdr:col>
      <xdr:colOff>38100</xdr:colOff>
      <xdr:row>38</xdr:row>
      <xdr:rowOff>164630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155757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14681</xdr:rowOff>
    </xdr:from>
    <xdr:to>
      <xdr:col>67</xdr:col>
      <xdr:colOff>101600</xdr:colOff>
      <xdr:row>37</xdr:row>
      <xdr:rowOff>116281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132808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32728</xdr:rowOff>
    </xdr:from>
    <xdr:to>
      <xdr:col>85</xdr:col>
      <xdr:colOff>127000</xdr:colOff>
      <xdr:row>76</xdr:row>
      <xdr:rowOff>36055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62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36055</xdr:rowOff>
    </xdr:from>
    <xdr:to>
      <xdr:col>81</xdr:col>
      <xdr:colOff>50800</xdr:colOff>
      <xdr:row>76</xdr:row>
      <xdr:rowOff>53924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66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53924</xdr:rowOff>
    </xdr:from>
    <xdr:to>
      <xdr:col>76</xdr:col>
      <xdr:colOff>114300</xdr:colOff>
      <xdr:row>76</xdr:row>
      <xdr:rowOff>83032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4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82765</xdr:rowOff>
    </xdr:from>
    <xdr:to>
      <xdr:col>71</xdr:col>
      <xdr:colOff>177800</xdr:colOff>
      <xdr:row>76</xdr:row>
      <xdr:rowOff>83032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153378</xdr:rowOff>
    </xdr:from>
    <xdr:to>
      <xdr:col>85</xdr:col>
      <xdr:colOff>177800</xdr:colOff>
      <xdr:row>76</xdr:row>
      <xdr:rowOff>83528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131805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156705</xdr:rowOff>
    </xdr:from>
    <xdr:to>
      <xdr:col>81</xdr:col>
      <xdr:colOff>101600</xdr:colOff>
      <xdr:row>76</xdr:row>
      <xdr:rowOff>86855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77982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3124</xdr:rowOff>
    </xdr:from>
    <xdr:to>
      <xdr:col>76</xdr:col>
      <xdr:colOff>165100</xdr:colOff>
      <xdr:row>76</xdr:row>
      <xdr:rowOff>104724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95851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32232</xdr:rowOff>
    </xdr:from>
    <xdr:to>
      <xdr:col>72</xdr:col>
      <xdr:colOff>38100</xdr:colOff>
      <xdr:row>76</xdr:row>
      <xdr:rowOff>133832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31965</xdr:rowOff>
    </xdr:from>
    <xdr:to>
      <xdr:col>67</xdr:col>
      <xdr:colOff>101600</xdr:colOff>
      <xdr:row>76</xdr:row>
      <xdr:rowOff>133565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124692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140267</xdr:rowOff>
    </xdr:from>
    <xdr:to>
      <xdr:col>85</xdr:col>
      <xdr:colOff>127000</xdr:colOff>
      <xdr:row>98</xdr:row>
      <xdr:rowOff>65706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0917"/>
          <a:ext cx="8382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100518</xdr:rowOff>
    </xdr:from>
    <xdr:to>
      <xdr:col>81</xdr:col>
      <xdr:colOff>50800</xdr:colOff>
      <xdr:row>97</xdr:row>
      <xdr:rowOff>140267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1168"/>
          <a:ext cx="889000" cy="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100518</xdr:rowOff>
    </xdr:from>
    <xdr:to>
      <xdr:col>76</xdr:col>
      <xdr:colOff>114300</xdr:colOff>
      <xdr:row>98</xdr:row>
      <xdr:rowOff>90026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1168"/>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90026</xdr:rowOff>
    </xdr:from>
    <xdr:to>
      <xdr:col>71</xdr:col>
      <xdr:colOff>177800</xdr:colOff>
      <xdr:row>98</xdr:row>
      <xdr:rowOff>98789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212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14906</xdr:rowOff>
    </xdr:from>
    <xdr:to>
      <xdr:col>85</xdr:col>
      <xdr:colOff>177800</xdr:colOff>
      <xdr:row>98</xdr:row>
      <xdr:rowOff>116506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89467</xdr:rowOff>
    </xdr:from>
    <xdr:to>
      <xdr:col>81</xdr:col>
      <xdr:colOff>101600</xdr:colOff>
      <xdr:row>98</xdr:row>
      <xdr:rowOff>19617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36144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49718</xdr:rowOff>
    </xdr:from>
    <xdr:to>
      <xdr:col>76</xdr:col>
      <xdr:colOff>165100</xdr:colOff>
      <xdr:row>97</xdr:row>
      <xdr:rowOff>151318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167845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39226</xdr:rowOff>
    </xdr:from>
    <xdr:to>
      <xdr:col>72</xdr:col>
      <xdr:colOff>38100</xdr:colOff>
      <xdr:row>98</xdr:row>
      <xdr:rowOff>140826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47989</xdr:rowOff>
    </xdr:from>
    <xdr:to>
      <xdr:col>67</xdr:col>
      <xdr:colOff>101600</xdr:colOff>
      <xdr:row>98</xdr:row>
      <xdr:rowOff>149589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140716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55918</xdr:rowOff>
    </xdr:from>
    <xdr:to>
      <xdr:col>116</xdr:col>
      <xdr:colOff>63500</xdr:colOff>
      <xdr:row>57</xdr:row>
      <xdr:rowOff>88760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28568"/>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88760</xdr:rowOff>
    </xdr:from>
    <xdr:to>
      <xdr:col>111</xdr:col>
      <xdr:colOff>177800</xdr:colOff>
      <xdr:row>57</xdr:row>
      <xdr:rowOff>93866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614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85369</xdr:rowOff>
    </xdr:from>
    <xdr:to>
      <xdr:col>107</xdr:col>
      <xdr:colOff>50800</xdr:colOff>
      <xdr:row>57</xdr:row>
      <xdr:rowOff>93866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8580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85369</xdr:rowOff>
    </xdr:from>
    <xdr:to>
      <xdr:col>102</xdr:col>
      <xdr:colOff>114300</xdr:colOff>
      <xdr:row>57</xdr:row>
      <xdr:rowOff>89484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5118</xdr:rowOff>
    </xdr:from>
    <xdr:to>
      <xdr:col>116</xdr:col>
      <xdr:colOff>114300</xdr:colOff>
      <xdr:row>57</xdr:row>
      <xdr:rowOff>106718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27995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2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37960</xdr:rowOff>
    </xdr:from>
    <xdr:to>
      <xdr:col>112</xdr:col>
      <xdr:colOff>38100</xdr:colOff>
      <xdr:row>57</xdr:row>
      <xdr:rowOff>139560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156087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8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43066</xdr:rowOff>
    </xdr:from>
    <xdr:to>
      <xdr:col>107</xdr:col>
      <xdr:colOff>101600</xdr:colOff>
      <xdr:row>57</xdr:row>
      <xdr:rowOff>144666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161193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34569</xdr:rowOff>
    </xdr:from>
    <xdr:to>
      <xdr:col>102</xdr:col>
      <xdr:colOff>165100</xdr:colOff>
      <xdr:row>57</xdr:row>
      <xdr:rowOff>136169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152696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38684</xdr:rowOff>
    </xdr:from>
    <xdr:to>
      <xdr:col>98</xdr:col>
      <xdr:colOff>38100</xdr:colOff>
      <xdr:row>57</xdr:row>
      <xdr:rowOff>140284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156811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34086</xdr:rowOff>
    </xdr:from>
    <xdr:to>
      <xdr:col>116</xdr:col>
      <xdr:colOff>63500</xdr:colOff>
      <xdr:row>77</xdr:row>
      <xdr:rowOff>43326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5736"/>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40984</xdr:rowOff>
    </xdr:from>
    <xdr:to>
      <xdr:col>111</xdr:col>
      <xdr:colOff>177800</xdr:colOff>
      <xdr:row>77</xdr:row>
      <xdr:rowOff>43326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4263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40984</xdr:rowOff>
    </xdr:from>
    <xdr:to>
      <xdr:col>107</xdr:col>
      <xdr:colOff>50800</xdr:colOff>
      <xdr:row>77</xdr:row>
      <xdr:rowOff>65787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4263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29496</xdr:rowOff>
    </xdr:from>
    <xdr:to>
      <xdr:col>102</xdr:col>
      <xdr:colOff>114300</xdr:colOff>
      <xdr:row>77</xdr:row>
      <xdr:rowOff>65787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154736</xdr:rowOff>
    </xdr:from>
    <xdr:to>
      <xdr:col>116</xdr:col>
      <xdr:colOff>114300</xdr:colOff>
      <xdr:row>77</xdr:row>
      <xdr:rowOff>84886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133163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163976</xdr:rowOff>
    </xdr:from>
    <xdr:to>
      <xdr:col>112</xdr:col>
      <xdr:colOff>38100</xdr:colOff>
      <xdr:row>77</xdr:row>
      <xdr:rowOff>94126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85253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161634</xdr:rowOff>
    </xdr:from>
    <xdr:to>
      <xdr:col>107</xdr:col>
      <xdr:colOff>101600</xdr:colOff>
      <xdr:row>77</xdr:row>
      <xdr:rowOff>91784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82911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14987</xdr:rowOff>
    </xdr:from>
    <xdr:to>
      <xdr:col>102</xdr:col>
      <xdr:colOff>165100</xdr:colOff>
      <xdr:row>77</xdr:row>
      <xdr:rowOff>116587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107714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150146</xdr:rowOff>
    </xdr:from>
    <xdr:to>
      <xdr:col>98</xdr:col>
      <xdr:colOff>38100</xdr:colOff>
      <xdr:row>76</xdr:row>
      <xdr:rowOff>80296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71423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9.4pt</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年度は、文化スポーツ複合施設整備、泉きずな館整備、城の湯温泉センター改修事業等の大型建設事業が集中したため、普通建設事業（住民一人当たり</a:t>
          </a:r>
          <a:r>
            <a:rPr kumimoji="1" lang="en-US" altLang="ja-JP" sz="1300">
              <a:latin typeface="ＭＳ Ｐゴシック" panose="020B0600070205080204" pitchFamily="50" charset="-128"/>
              <a:ea typeface="ＭＳ Ｐゴシック" panose="020B0600070205080204" pitchFamily="50" charset="-128"/>
            </a:rPr>
            <a:t>109,037</a:t>
          </a:r>
          <a:r>
            <a:rPr kumimoji="1" lang="ja-JP" altLang="en-US" sz="1300">
              <a:latin typeface="ＭＳ Ｐゴシック" panose="020B0600070205080204" pitchFamily="50" charset="-128"/>
              <a:ea typeface="ＭＳ Ｐゴシック" panose="020B0600070205080204" pitchFamily="50" charset="-128"/>
            </a:rPr>
            <a:t>円）が大きなウェイトを占めることとなった。</a:t>
          </a:r>
        </a:p>
        <a:p>
          <a:r>
            <a:rPr kumimoji="1" lang="ja-JP" altLang="en-US" sz="1300">
              <a:latin typeface="ＭＳ Ｐゴシック" panose="020B0600070205080204" pitchFamily="50" charset="-128"/>
              <a:ea typeface="ＭＳ Ｐゴシック" panose="020B0600070205080204" pitchFamily="50" charset="-128"/>
            </a:rPr>
            <a:t>また、依然として高いウェイトを占めているのが扶助費（住民一人当たり</a:t>
          </a:r>
          <a:r>
            <a:rPr kumimoji="1" lang="en-US" altLang="ja-JP" sz="1300">
              <a:latin typeface="ＭＳ Ｐゴシック" panose="020B0600070205080204" pitchFamily="50" charset="-128"/>
              <a:ea typeface="ＭＳ Ｐゴシック" panose="020B0600070205080204" pitchFamily="50" charset="-128"/>
            </a:rPr>
            <a:t>105,164</a:t>
          </a:r>
          <a:r>
            <a:rPr kumimoji="1" lang="ja-JP" altLang="en-US" sz="1300">
              <a:latin typeface="ＭＳ Ｐゴシック" panose="020B0600070205080204" pitchFamily="50" charset="-128"/>
              <a:ea typeface="ＭＳ Ｐゴシック" panose="020B0600070205080204" pitchFamily="50" charset="-128"/>
            </a:rPr>
            <a:t>円）である。物価高騰緊急支援給付金給付事業や障害者総合支援事業の増等の影響で、対前年度比も</a:t>
          </a:r>
          <a:r>
            <a:rPr kumimoji="1" lang="en-US" altLang="ja-JP" sz="1300">
              <a:latin typeface="ＭＳ Ｐゴシック" panose="020B0600070205080204" pitchFamily="50" charset="-128"/>
              <a:ea typeface="ＭＳ Ｐゴシック" panose="020B0600070205080204" pitchFamily="50" charset="-128"/>
            </a:rPr>
            <a:t>+7.5pt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一方で、前年度大きな伸びを見せた補助費等は、国民体育大会推進事業、水道使用者支援事業の減により住民一人当たり</a:t>
          </a:r>
          <a:r>
            <a:rPr kumimoji="1" lang="en-US" altLang="ja-JP" sz="1300">
              <a:latin typeface="ＭＳ Ｐゴシック" panose="020B0600070205080204" pitchFamily="50" charset="-128"/>
              <a:ea typeface="ＭＳ Ｐゴシック" panose="020B0600070205080204" pitchFamily="50" charset="-128"/>
            </a:rPr>
            <a:t>68,869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9.3pt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物件費（住民一人当たり</a:t>
          </a:r>
          <a:r>
            <a:rPr kumimoji="1" lang="en-US" altLang="ja-JP" sz="1300">
              <a:latin typeface="ＭＳ Ｐゴシック" panose="020B0600070205080204" pitchFamily="50" charset="-128"/>
              <a:ea typeface="ＭＳ Ｐゴシック" panose="020B0600070205080204" pitchFamily="50" charset="-128"/>
            </a:rPr>
            <a:t>61,996</a:t>
          </a:r>
          <a:r>
            <a:rPr kumimoji="1" lang="ja-JP" altLang="en-US" sz="1300">
              <a:latin typeface="ＭＳ Ｐゴシック" panose="020B0600070205080204" pitchFamily="50" charset="-128"/>
              <a:ea typeface="ＭＳ Ｐゴシック" panose="020B0600070205080204" pitchFamily="50" charset="-128"/>
            </a:rPr>
            <a:t>円）及び維持補修費（住民一人当たり</a:t>
          </a:r>
          <a:r>
            <a:rPr kumimoji="1" lang="en-US" altLang="ja-JP" sz="1300">
              <a:latin typeface="ＭＳ Ｐゴシック" panose="020B0600070205080204" pitchFamily="50" charset="-128"/>
              <a:ea typeface="ＭＳ Ｐゴシック" panose="020B0600070205080204" pitchFamily="50" charset="-128"/>
            </a:rPr>
            <a:t>4,035</a:t>
          </a:r>
          <a:r>
            <a:rPr kumimoji="1" lang="ja-JP" altLang="en-US" sz="1300">
              <a:latin typeface="ＭＳ Ｐゴシック" panose="020B0600070205080204" pitchFamily="50" charset="-128"/>
              <a:ea typeface="ＭＳ Ｐゴシック" panose="020B0600070205080204" pitchFamily="50" charset="-128"/>
            </a:rPr>
            <a:t>円）は、類似団体内での順位が低い。物価高騰や老朽化した施設の維持管理費の増加の影響が予想されるが、今後も経常費用の削減に一層努める。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4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415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74930</xdr:rowOff>
    </xdr:from>
    <xdr:to>
      <xdr:col>15</xdr:col>
      <xdr:colOff>50800</xdr:colOff>
      <xdr:row>35</xdr:row>
      <xdr:rowOff>115316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568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12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155211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22606</xdr:rowOff>
    </xdr:from>
    <xdr:to>
      <xdr:col>20</xdr:col>
      <xdr:colOff>38100</xdr:colOff>
      <xdr:row>35</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140733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64516</xdr:rowOff>
    </xdr:from>
    <xdr:to>
      <xdr:col>15</xdr:col>
      <xdr:colOff>101600</xdr:colOff>
      <xdr:row>35</xdr:row>
      <xdr:rowOff>166116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24130</xdr:rowOff>
    </xdr:from>
    <xdr:to>
      <xdr:col>10</xdr:col>
      <xdr:colOff>165100</xdr:colOff>
      <xdr:row>35</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142257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131191</xdr:rowOff>
    </xdr:from>
    <xdr:to>
      <xdr:col>6</xdr:col>
      <xdr:colOff>38100</xdr:colOff>
      <xdr:row>35</xdr:row>
      <xdr:rowOff>61341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77868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80889</xdr:rowOff>
    </xdr:from>
    <xdr:to>
      <xdr:col>24</xdr:col>
      <xdr:colOff>63500</xdr:colOff>
      <xdr:row>57</xdr:row>
      <xdr:rowOff>103852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3539"/>
          <a:ext cx="8382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62940</xdr:rowOff>
    </xdr:from>
    <xdr:to>
      <xdr:col>19</xdr:col>
      <xdr:colOff>177800</xdr:colOff>
      <xdr:row>57</xdr:row>
      <xdr:rowOff>80889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5590"/>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154803</xdr:rowOff>
    </xdr:from>
    <xdr:to>
      <xdr:col>15</xdr:col>
      <xdr:colOff>50800</xdr:colOff>
      <xdr:row>57</xdr:row>
      <xdr:rowOff>62940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84553"/>
          <a:ext cx="889000" cy="2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154803</xdr:rowOff>
    </xdr:from>
    <xdr:to>
      <xdr:col>10</xdr:col>
      <xdr:colOff>114300</xdr:colOff>
      <xdr:row>58</xdr:row>
      <xdr:rowOff>32182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4553"/>
          <a:ext cx="889000" cy="39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53052</xdr:rowOff>
    </xdr:from>
    <xdr:to>
      <xdr:col>24</xdr:col>
      <xdr:colOff>114300</xdr:colOff>
      <xdr:row>57</xdr:row>
      <xdr:rowOff>154652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31479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30089</xdr:rowOff>
    </xdr:from>
    <xdr:to>
      <xdr:col>20</xdr:col>
      <xdr:colOff>38100</xdr:colOff>
      <xdr:row>57</xdr:row>
      <xdr:rowOff>131689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122816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12140</xdr:rowOff>
    </xdr:from>
    <xdr:to>
      <xdr:col>15</xdr:col>
      <xdr:colOff>101600</xdr:colOff>
      <xdr:row>57</xdr:row>
      <xdr:rowOff>113740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104003</xdr:rowOff>
    </xdr:from>
    <xdr:to>
      <xdr:col>10</xdr:col>
      <xdr:colOff>165100</xdr:colOff>
      <xdr:row>56</xdr:row>
      <xdr:rowOff>34153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25280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152832</xdr:rowOff>
    </xdr:from>
    <xdr:to>
      <xdr:col>6</xdr:col>
      <xdr:colOff>38100</xdr:colOff>
      <xdr:row>58</xdr:row>
      <xdr:rowOff>82982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74109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121521</xdr:rowOff>
    </xdr:from>
    <xdr:to>
      <xdr:col>24</xdr:col>
      <xdr:colOff>63500</xdr:colOff>
      <xdr:row>77</xdr:row>
      <xdr:rowOff>14145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1721"/>
          <a:ext cx="8382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31855</xdr:rowOff>
    </xdr:from>
    <xdr:to>
      <xdr:col>19</xdr:col>
      <xdr:colOff>177800</xdr:colOff>
      <xdr:row>77</xdr:row>
      <xdr:rowOff>14145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2055"/>
          <a:ext cx="889000" cy="1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31855</xdr:rowOff>
    </xdr:from>
    <xdr:to>
      <xdr:col>15</xdr:col>
      <xdr:colOff>50800</xdr:colOff>
      <xdr:row>77</xdr:row>
      <xdr:rowOff>59364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2055"/>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59364</xdr:rowOff>
    </xdr:from>
    <xdr:to>
      <xdr:col>10</xdr:col>
      <xdr:colOff>114300</xdr:colOff>
      <xdr:row>77</xdr:row>
      <xdr:rowOff>101752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014"/>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70721</xdr:rowOff>
    </xdr:from>
    <xdr:to>
      <xdr:col>24</xdr:col>
      <xdr:colOff>114300</xdr:colOff>
      <xdr:row>77</xdr:row>
      <xdr:rowOff>871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49148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134795</xdr:rowOff>
    </xdr:from>
    <xdr:to>
      <xdr:col>20</xdr:col>
      <xdr:colOff>38100</xdr:colOff>
      <xdr:row>77</xdr:row>
      <xdr:rowOff>64945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152505</xdr:rowOff>
    </xdr:from>
    <xdr:to>
      <xdr:col>15</xdr:col>
      <xdr:colOff>101600</xdr:colOff>
      <xdr:row>76</xdr:row>
      <xdr:rowOff>82655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8564</xdr:rowOff>
    </xdr:from>
    <xdr:to>
      <xdr:col>10</xdr:col>
      <xdr:colOff>165100</xdr:colOff>
      <xdr:row>77</xdr:row>
      <xdr:rowOff>110164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50952</xdr:rowOff>
    </xdr:from>
    <xdr:to>
      <xdr:col>6</xdr:col>
      <xdr:colOff>38100</xdr:colOff>
      <xdr:row>77</xdr:row>
      <xdr:rowOff>152552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38354</xdr:rowOff>
    </xdr:from>
    <xdr:to>
      <xdr:col>24</xdr:col>
      <xdr:colOff>63500</xdr:colOff>
      <xdr:row>97</xdr:row>
      <xdr:rowOff>152330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69004"/>
          <a:ext cx="838200" cy="1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38354</xdr:rowOff>
    </xdr:from>
    <xdr:to>
      <xdr:col>19</xdr:col>
      <xdr:colOff>177800</xdr:colOff>
      <xdr:row>98</xdr:row>
      <xdr:rowOff>1397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900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xdr:rowOff>
    </xdr:from>
    <xdr:to>
      <xdr:col>15</xdr:col>
      <xdr:colOff>50800</xdr:colOff>
      <xdr:row>98</xdr:row>
      <xdr:rowOff>110877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3497"/>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145548</xdr:rowOff>
    </xdr:from>
    <xdr:to>
      <xdr:col>10</xdr:col>
      <xdr:colOff>114300</xdr:colOff>
      <xdr:row>98</xdr:row>
      <xdr:rowOff>110877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04748"/>
          <a:ext cx="8890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101530</xdr:rowOff>
    </xdr:from>
    <xdr:to>
      <xdr:col>24</xdr:col>
      <xdr:colOff>114300</xdr:colOff>
      <xdr:row>98</xdr:row>
      <xdr:rowOff>31680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159004</xdr:rowOff>
    </xdr:from>
    <xdr:to>
      <xdr:col>20</xdr:col>
      <xdr:colOff>38100</xdr:colOff>
      <xdr:row>97</xdr:row>
      <xdr:rowOff>89154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122047</xdr:rowOff>
    </xdr:from>
    <xdr:to>
      <xdr:col>15</xdr:col>
      <xdr:colOff>101600</xdr:colOff>
      <xdr:row>98</xdr:row>
      <xdr:rowOff>52197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60077</xdr:rowOff>
    </xdr:from>
    <xdr:to>
      <xdr:col>10</xdr:col>
      <xdr:colOff>165100</xdr:colOff>
      <xdr:row>98</xdr:row>
      <xdr:rowOff>161677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94748</xdr:rowOff>
    </xdr:from>
    <xdr:to>
      <xdr:col>6</xdr:col>
      <xdr:colOff>38100</xdr:colOff>
      <xdr:row>97</xdr:row>
      <xdr:rowOff>24898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78631</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6518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82876</xdr:rowOff>
    </xdr:from>
    <xdr:to>
      <xdr:col>50</xdr:col>
      <xdr:colOff>114300</xdr:colOff>
      <xdr:row>39</xdr:row>
      <xdr:rowOff>85162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6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72753</xdr:rowOff>
    </xdr:from>
    <xdr:to>
      <xdr:col>45</xdr:col>
      <xdr:colOff>177800</xdr:colOff>
      <xdr:row>39</xdr:row>
      <xdr:rowOff>82876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93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54791</xdr:rowOff>
    </xdr:from>
    <xdr:to>
      <xdr:col>41</xdr:col>
      <xdr:colOff>50800</xdr:colOff>
      <xdr:row>39</xdr:row>
      <xdr:rowOff>72753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413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27831</xdr:rowOff>
    </xdr:from>
    <xdr:to>
      <xdr:col>55</xdr:col>
      <xdr:colOff>50800</xdr:colOff>
      <xdr:row>39</xdr:row>
      <xdr:rowOff>129431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114208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32076</xdr:rowOff>
    </xdr:from>
    <xdr:to>
      <xdr:col>46</xdr:col>
      <xdr:colOff>38100</xdr:colOff>
      <xdr:row>39</xdr:row>
      <xdr:rowOff>133676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124803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21953</xdr:rowOff>
    </xdr:from>
    <xdr:to>
      <xdr:col>41</xdr:col>
      <xdr:colOff>101600</xdr:colOff>
      <xdr:row>39</xdr:row>
      <xdr:rowOff>123553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114680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3991</xdr:rowOff>
    </xdr:from>
    <xdr:to>
      <xdr:col>36</xdr:col>
      <xdr:colOff>165100</xdr:colOff>
      <xdr:row>39</xdr:row>
      <xdr:rowOff>105591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96718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75540</xdr:rowOff>
    </xdr:from>
    <xdr:to>
      <xdr:col>55</xdr:col>
      <xdr:colOff>0</xdr:colOff>
      <xdr:row>57</xdr:row>
      <xdr:rowOff>86531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48190"/>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37192</xdr:rowOff>
    </xdr:from>
    <xdr:to>
      <xdr:col>50</xdr:col>
      <xdr:colOff>114300</xdr:colOff>
      <xdr:row>57</xdr:row>
      <xdr:rowOff>86531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0984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164350</xdr:rowOff>
    </xdr:from>
    <xdr:to>
      <xdr:col>45</xdr:col>
      <xdr:colOff>177800</xdr:colOff>
      <xdr:row>57</xdr:row>
      <xdr:rowOff>37192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65550"/>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164350</xdr:rowOff>
    </xdr:from>
    <xdr:to>
      <xdr:col>41</xdr:col>
      <xdr:colOff>50800</xdr:colOff>
      <xdr:row>57</xdr:row>
      <xdr:rowOff>47231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555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24740</xdr:rowOff>
    </xdr:from>
    <xdr:to>
      <xdr:col>55</xdr:col>
      <xdr:colOff>50800</xdr:colOff>
      <xdr:row>57</xdr:row>
      <xdr:rowOff>126340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35731</xdr:rowOff>
    </xdr:from>
    <xdr:to>
      <xdr:col>50</xdr:col>
      <xdr:colOff>165100</xdr:colOff>
      <xdr:row>57</xdr:row>
      <xdr:rowOff>137331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128458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157842</xdr:rowOff>
    </xdr:from>
    <xdr:to>
      <xdr:col>46</xdr:col>
      <xdr:colOff>38100</xdr:colOff>
      <xdr:row>57</xdr:row>
      <xdr:rowOff>87992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113550</xdr:rowOff>
    </xdr:from>
    <xdr:to>
      <xdr:col>41</xdr:col>
      <xdr:colOff>101600</xdr:colOff>
      <xdr:row>57</xdr:row>
      <xdr:rowOff>43700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34827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167881</xdr:rowOff>
    </xdr:from>
    <xdr:to>
      <xdr:col>36</xdr:col>
      <xdr:colOff>165100</xdr:colOff>
      <xdr:row>57</xdr:row>
      <xdr:rowOff>98031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89158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105239</xdr:rowOff>
    </xdr:from>
    <xdr:to>
      <xdr:col>55</xdr:col>
      <xdr:colOff>0</xdr:colOff>
      <xdr:row>77</xdr:row>
      <xdr:rowOff>107277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35439"/>
          <a:ext cx="838200" cy="1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107277</xdr:rowOff>
    </xdr:from>
    <xdr:to>
      <xdr:col>50</xdr:col>
      <xdr:colOff>114300</xdr:colOff>
      <xdr:row>77</xdr:row>
      <xdr:rowOff>125527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892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70149</xdr:rowOff>
    </xdr:from>
    <xdr:to>
      <xdr:col>45</xdr:col>
      <xdr:colOff>177800</xdr:colOff>
      <xdr:row>77</xdr:row>
      <xdr:rowOff>125527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1799"/>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70149</xdr:rowOff>
    </xdr:from>
    <xdr:to>
      <xdr:col>41</xdr:col>
      <xdr:colOff>50800</xdr:colOff>
      <xdr:row>77</xdr:row>
      <xdr:rowOff>135547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1799"/>
          <a:ext cx="8890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54439</xdr:rowOff>
    </xdr:from>
    <xdr:to>
      <xdr:col>55</xdr:col>
      <xdr:colOff>50800</xdr:colOff>
      <xdr:row>76</xdr:row>
      <xdr:rowOff>156039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77316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56477</xdr:rowOff>
    </xdr:from>
    <xdr:to>
      <xdr:col>50</xdr:col>
      <xdr:colOff>165100</xdr:colOff>
      <xdr:row>77</xdr:row>
      <xdr:rowOff>158077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149204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74727</xdr:rowOff>
    </xdr:from>
    <xdr:to>
      <xdr:col>46</xdr:col>
      <xdr:colOff>38100</xdr:colOff>
      <xdr:row>78</xdr:row>
      <xdr:rowOff>4877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167454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19349</xdr:rowOff>
    </xdr:from>
    <xdr:to>
      <xdr:col>41</xdr:col>
      <xdr:colOff>101600</xdr:colOff>
      <xdr:row>77</xdr:row>
      <xdr:rowOff>120949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112076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84747</xdr:rowOff>
    </xdr:from>
    <xdr:to>
      <xdr:col>36</xdr:col>
      <xdr:colOff>165100</xdr:colOff>
      <xdr:row>78</xdr:row>
      <xdr:rowOff>14897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6024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43205</xdr:rowOff>
    </xdr:from>
    <xdr:to>
      <xdr:col>55</xdr:col>
      <xdr:colOff>0</xdr:colOff>
      <xdr:row>98</xdr:row>
      <xdr:rowOff>97789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45305"/>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97789</xdr:rowOff>
    </xdr:from>
    <xdr:to>
      <xdr:col>50</xdr:col>
      <xdr:colOff>114300</xdr:colOff>
      <xdr:row>98</xdr:row>
      <xdr:rowOff>151194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99889"/>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99416</xdr:rowOff>
    </xdr:from>
    <xdr:to>
      <xdr:col>45</xdr:col>
      <xdr:colOff>177800</xdr:colOff>
      <xdr:row>98</xdr:row>
      <xdr:rowOff>151194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3006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99416</xdr:rowOff>
    </xdr:from>
    <xdr:to>
      <xdr:col>41</xdr:col>
      <xdr:colOff>50800</xdr:colOff>
      <xdr:row>97</xdr:row>
      <xdr:rowOff>127775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30066"/>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163855</xdr:rowOff>
    </xdr:from>
    <xdr:to>
      <xdr:col>55</xdr:col>
      <xdr:colOff>50800</xdr:colOff>
      <xdr:row>98</xdr:row>
      <xdr:rowOff>94005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142282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46989</xdr:rowOff>
    </xdr:from>
    <xdr:to>
      <xdr:col>50</xdr:col>
      <xdr:colOff>165100</xdr:colOff>
      <xdr:row>98</xdr:row>
      <xdr:rowOff>148589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100394</xdr:rowOff>
    </xdr:from>
    <xdr:to>
      <xdr:col>46</xdr:col>
      <xdr:colOff>38100</xdr:colOff>
      <xdr:row>99</xdr:row>
      <xdr:rowOff>30544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21671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48616</xdr:rowOff>
    </xdr:from>
    <xdr:to>
      <xdr:col>41</xdr:col>
      <xdr:colOff>101600</xdr:colOff>
      <xdr:row>97</xdr:row>
      <xdr:rowOff>150216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76975</xdr:rowOff>
    </xdr:from>
    <xdr:to>
      <xdr:col>36</xdr:col>
      <xdr:colOff>165100</xdr:colOff>
      <xdr:row>98</xdr:row>
      <xdr:rowOff>7125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20055</xdr:rowOff>
    </xdr:from>
    <xdr:to>
      <xdr:col>85</xdr:col>
      <xdr:colOff>127000</xdr:colOff>
      <xdr:row>38</xdr:row>
      <xdr:rowOff>86589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35155"/>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20055</xdr:rowOff>
    </xdr:from>
    <xdr:to>
      <xdr:col>81</xdr:col>
      <xdr:colOff>50800</xdr:colOff>
      <xdr:row>38</xdr:row>
      <xdr:rowOff>27936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35155"/>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140527</xdr:rowOff>
    </xdr:from>
    <xdr:to>
      <xdr:col>76</xdr:col>
      <xdr:colOff>114300</xdr:colOff>
      <xdr:row>38</xdr:row>
      <xdr:rowOff>27936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84177"/>
          <a:ext cx="889000" cy="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140527</xdr:rowOff>
    </xdr:from>
    <xdr:to>
      <xdr:col>71</xdr:col>
      <xdr:colOff>177800</xdr:colOff>
      <xdr:row>38</xdr:row>
      <xdr:rowOff>89898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84177"/>
          <a:ext cx="889000" cy="1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35789</xdr:rowOff>
    </xdr:from>
    <xdr:to>
      <xdr:col>85</xdr:col>
      <xdr:colOff>177800</xdr:colOff>
      <xdr:row>38</xdr:row>
      <xdr:rowOff>137389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122166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140705</xdr:rowOff>
    </xdr:from>
    <xdr:to>
      <xdr:col>81</xdr:col>
      <xdr:colOff>101600</xdr:colOff>
      <xdr:row>38</xdr:row>
      <xdr:rowOff>70855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87382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148586</xdr:rowOff>
    </xdr:from>
    <xdr:to>
      <xdr:col>76</xdr:col>
      <xdr:colOff>165100</xdr:colOff>
      <xdr:row>38</xdr:row>
      <xdr:rowOff>78736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95263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89727</xdr:rowOff>
    </xdr:from>
    <xdr:to>
      <xdr:col>72</xdr:col>
      <xdr:colOff>38100</xdr:colOff>
      <xdr:row>38</xdr:row>
      <xdr:rowOff>19878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33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36404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39098</xdr:rowOff>
    </xdr:from>
    <xdr:to>
      <xdr:col>67</xdr:col>
      <xdr:colOff>101600</xdr:colOff>
      <xdr:row>38</xdr:row>
      <xdr:rowOff>140698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131825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151848</xdr:rowOff>
    </xdr:from>
    <xdr:to>
      <xdr:col>85</xdr:col>
      <xdr:colOff>127000</xdr:colOff>
      <xdr:row>57</xdr:row>
      <xdr:rowOff>99489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410148"/>
          <a:ext cx="838200" cy="46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99489</xdr:rowOff>
    </xdr:from>
    <xdr:to>
      <xdr:col>81</xdr:col>
      <xdr:colOff>50800</xdr:colOff>
      <xdr:row>58</xdr:row>
      <xdr:rowOff>9398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72139"/>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110276</xdr:rowOff>
    </xdr:from>
    <xdr:to>
      <xdr:col>76</xdr:col>
      <xdr:colOff>114300</xdr:colOff>
      <xdr:row>58</xdr:row>
      <xdr:rowOff>9398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82926"/>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79360</xdr:rowOff>
    </xdr:from>
    <xdr:to>
      <xdr:col>71</xdr:col>
      <xdr:colOff>177800</xdr:colOff>
      <xdr:row>57</xdr:row>
      <xdr:rowOff>110276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52010"/>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101048</xdr:rowOff>
    </xdr:from>
    <xdr:to>
      <xdr:col>85</xdr:col>
      <xdr:colOff>177800</xdr:colOff>
      <xdr:row>55</xdr:row>
      <xdr:rowOff>31198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123925</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2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48689</xdr:rowOff>
    </xdr:from>
    <xdr:to>
      <xdr:col>81</xdr:col>
      <xdr:colOff>101600</xdr:colOff>
      <xdr:row>57</xdr:row>
      <xdr:rowOff>150289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166816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130048</xdr:rowOff>
    </xdr:from>
    <xdr:to>
      <xdr:col>76</xdr:col>
      <xdr:colOff>165100</xdr:colOff>
      <xdr:row>58</xdr:row>
      <xdr:rowOff>60198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51325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59476</xdr:rowOff>
    </xdr:from>
    <xdr:to>
      <xdr:col>72</xdr:col>
      <xdr:colOff>38100</xdr:colOff>
      <xdr:row>57</xdr:row>
      <xdr:rowOff>161076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28560</xdr:rowOff>
    </xdr:from>
    <xdr:to>
      <xdr:col>67</xdr:col>
      <xdr:colOff>101600</xdr:colOff>
      <xdr:row>57</xdr:row>
      <xdr:rowOff>130160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146687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2901"/>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113830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86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65481</xdr:rowOff>
    </xdr:from>
    <xdr:to>
      <xdr:col>71</xdr:col>
      <xdr:colOff>177800</xdr:colOff>
      <xdr:row>78</xdr:row>
      <xdr:rowOff>113830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267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53928</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63030</xdr:rowOff>
    </xdr:from>
    <xdr:to>
      <xdr:col>72</xdr:col>
      <xdr:colOff>38100</xdr:colOff>
      <xdr:row>78</xdr:row>
      <xdr:rowOff>164630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155757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14681</xdr:rowOff>
    </xdr:from>
    <xdr:to>
      <xdr:col>67</xdr:col>
      <xdr:colOff>101600</xdr:colOff>
      <xdr:row>77</xdr:row>
      <xdr:rowOff>116281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132808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9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32728</xdr:rowOff>
    </xdr:from>
    <xdr:to>
      <xdr:col>85</xdr:col>
      <xdr:colOff>127000</xdr:colOff>
      <xdr:row>96</xdr:row>
      <xdr:rowOff>36055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91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36055</xdr:rowOff>
    </xdr:from>
    <xdr:to>
      <xdr:col>81</xdr:col>
      <xdr:colOff>50800</xdr:colOff>
      <xdr:row>96</xdr:row>
      <xdr:rowOff>53924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95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53924</xdr:rowOff>
    </xdr:from>
    <xdr:to>
      <xdr:col>76</xdr:col>
      <xdr:colOff>114300</xdr:colOff>
      <xdr:row>96</xdr:row>
      <xdr:rowOff>83032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13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82765</xdr:rowOff>
    </xdr:from>
    <xdr:to>
      <xdr:col>71</xdr:col>
      <xdr:colOff>177800</xdr:colOff>
      <xdr:row>96</xdr:row>
      <xdr:rowOff>83032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153378</xdr:rowOff>
    </xdr:from>
    <xdr:to>
      <xdr:col>85</xdr:col>
      <xdr:colOff>177800</xdr:colOff>
      <xdr:row>96</xdr:row>
      <xdr:rowOff>83528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131805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156705</xdr:rowOff>
    </xdr:from>
    <xdr:to>
      <xdr:col>81</xdr:col>
      <xdr:colOff>101600</xdr:colOff>
      <xdr:row>96</xdr:row>
      <xdr:rowOff>86855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77982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3124</xdr:rowOff>
    </xdr:from>
    <xdr:to>
      <xdr:col>76</xdr:col>
      <xdr:colOff>165100</xdr:colOff>
      <xdr:row>96</xdr:row>
      <xdr:rowOff>104724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32232</xdr:rowOff>
    </xdr:from>
    <xdr:to>
      <xdr:col>72</xdr:col>
      <xdr:colOff>38100</xdr:colOff>
      <xdr:row>96</xdr:row>
      <xdr:rowOff>133832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31965</xdr:rowOff>
    </xdr:from>
    <xdr:to>
      <xdr:col>67</xdr:col>
      <xdr:colOff>101600</xdr:colOff>
      <xdr:row>96</xdr:row>
      <xdr:rowOff>133565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124692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年度歳出決算総額に対する住民一人当たりコスト</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千円の内訳を目的別で見てみると、令和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年度に引き続き、民生費に係るコストが</a:t>
          </a:r>
          <a:r>
            <a:rPr kumimoji="1" lang="en-US" altLang="ja-JP" sz="1300">
              <a:latin typeface="ＭＳ Ｐゴシック" panose="020B0600070205080204" pitchFamily="50" charset="-128"/>
              <a:ea typeface="ＭＳ Ｐゴシック" panose="020B0600070205080204" pitchFamily="50" charset="-128"/>
            </a:rPr>
            <a:t>165,170</a:t>
          </a:r>
          <a:r>
            <a:rPr kumimoji="1" lang="ja-JP" altLang="en-US" sz="1300">
              <a:latin typeface="ＭＳ Ｐゴシック" panose="020B0600070205080204" pitchFamily="50" charset="-128"/>
              <a:ea typeface="ＭＳ Ｐゴシック" panose="020B0600070205080204" pitchFamily="50" charset="-128"/>
            </a:rPr>
            <a:t>円と最も大きく、コスト全体の約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年度は、児童福祉費が減少した一方、価格高騰緊急支援給付金の支給により社会福祉費が大きく増加した。次いで大きなコストは、教育費に係るコストで、</a:t>
          </a:r>
          <a:r>
            <a:rPr kumimoji="1" lang="en-US" altLang="ja-JP" sz="1300">
              <a:latin typeface="ＭＳ Ｐゴシック" panose="020B0600070205080204" pitchFamily="50" charset="-128"/>
              <a:ea typeface="ＭＳ Ｐゴシック" panose="020B0600070205080204" pitchFamily="50" charset="-128"/>
            </a:rPr>
            <a:t>103,884</a:t>
          </a:r>
          <a:r>
            <a:rPr kumimoji="1" lang="ja-JP" altLang="en-US" sz="1300">
              <a:latin typeface="ＭＳ Ｐゴシック" panose="020B0600070205080204" pitchFamily="50" charset="-128"/>
              <a:ea typeface="ＭＳ Ｐゴシック" panose="020B0600070205080204" pitchFamily="50" charset="-128"/>
            </a:rPr>
            <a:t>円となった。文化スポーツ複合施設整備事業の実施が主な要因である。結果的に、民生費と教育費の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つで経費の全体の半分以上を占めることとなった。</a:t>
          </a:r>
        </a:p>
        <a:p>
          <a:r>
            <a:rPr kumimoji="1" lang="ja-JP" altLang="en-US" sz="1300">
              <a:latin typeface="ＭＳ Ｐゴシック" panose="020B0600070205080204" pitchFamily="50" charset="-128"/>
              <a:ea typeface="ＭＳ Ｐゴシック" panose="020B0600070205080204" pitchFamily="50" charset="-128"/>
            </a:rPr>
            <a:t>そのほか、商工費に係るコストは、城の湯温泉センター改修事業により対前年度比</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ポイントの大幅増（</a:t>
          </a:r>
          <a:r>
            <a:rPr kumimoji="1" lang="en-US" altLang="ja-JP" sz="1300">
              <a:latin typeface="ＭＳ Ｐゴシック" panose="020B0600070205080204" pitchFamily="50" charset="-128"/>
              <a:ea typeface="ＭＳ Ｐゴシック" panose="020B0600070205080204" pitchFamily="50" charset="-128"/>
            </a:rPr>
            <a:t>23,809</a:t>
          </a:r>
          <a:r>
            <a:rPr kumimoji="1" lang="ja-JP" altLang="en-US" sz="1300">
              <a:latin typeface="ＭＳ Ｐゴシック" panose="020B0600070205080204" pitchFamily="50" charset="-128"/>
              <a:ea typeface="ＭＳ Ｐゴシック" panose="020B0600070205080204" pitchFamily="50" charset="-128"/>
            </a:rPr>
            <a:t>円）、土木費に係るコストは、わかば通り整備事業の実施により対前年度比</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43,598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一方、総務費に係るコストは、基金積立金の減により対前年度比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74,409</a:t>
          </a:r>
          <a:r>
            <a:rPr kumimoji="1" lang="ja-JP" altLang="en-US" sz="1300">
              <a:latin typeface="ＭＳ Ｐゴシック" panose="020B0600070205080204" pitchFamily="50" charset="-128"/>
              <a:ea typeface="ＭＳ Ｐゴシック" panose="020B0600070205080204" pitchFamily="50" charset="-128"/>
            </a:rPr>
            <a:t>円）、衛生費に係るコストは、新型コロナウイルスワクチン接種事業費の減により対前年度比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32,337</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本市の令和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年度における実質収支額は、令和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年度に比べて減少しており、実質単年度収支は引き続き赤字となった。財政調整基金については、令和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年度末残高は標準財政規模比</a:t>
          </a:r>
          <a:r>
            <a:rPr kumimoji="1" lang="en-US" altLang="ja-JP" sz="1200">
              <a:latin typeface="ＭＳ ゴシック" pitchFamily="49" charset="-128"/>
              <a:ea typeface="ＭＳ ゴシック" pitchFamily="49" charset="-128"/>
            </a:rPr>
            <a:t>20.85%</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つの目安（標準財政規模比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）を維持している。</a:t>
          </a: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当初予算編成では財政調整基金からの繰入れをゼロとしたが、将来的に予定されている公共施設の更新等に備えるため、今後も事務事業の見直しをゼロベースで行うなど、予算規模のスリム化を図るとともに、財政調整基金残高を一定水準確保することで、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水道事業会計については、一般会計からの繰入金に依存することなく経営できている。</a:t>
          </a:r>
        </a:p>
        <a:p>
          <a:r>
            <a:rPr kumimoji="1" lang="ja-JP" altLang="en-US" sz="1400">
              <a:latin typeface="ＭＳ ゴシック" pitchFamily="49" charset="-128"/>
              <a:ea typeface="ＭＳ ゴシック" pitchFamily="49" charset="-128"/>
            </a:rPr>
            <a:t>各会計の実質収支額のうち大きいものを見ていくと、水道事業会計が約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万円、一般会計が約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万円、下水道事業会計が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2,600</a:t>
          </a:r>
          <a:r>
            <a:rPr kumimoji="1" lang="ja-JP" altLang="en-US" sz="1400">
              <a:latin typeface="ＭＳ ゴシック" pitchFamily="49" charset="-128"/>
              <a:ea typeface="ＭＳ ゴシック" pitchFamily="49" charset="-128"/>
            </a:rPr>
            <a:t>万円、介護保険特別会計が約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万円などである。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いずれも黒字決算となっているが、連結実質黒字額は令和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年度にかけて減少している。</a:t>
          </a:r>
        </a:p>
        <a:p>
          <a:r>
            <a:rPr kumimoji="1" lang="ja-JP" altLang="en-US" sz="1400">
              <a:latin typeface="ＭＳ ゴシック" pitchFamily="49" charset="-128"/>
              <a:ea typeface="ＭＳ ゴシック" pitchFamily="49" charset="-128"/>
            </a:rPr>
            <a:t>一般会計においては、扶助費や医療・保険系特別会計への繰出金、更新時期を迎えている老朽公共施設の改修・解体等、歳出決算規模の拡大が予想される。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物価上昇や賃金改定等の動向が与える影響を含め、今後も注視していく必要がある。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年度においては、公営企業債の元利償還金に対する繰入金、組合等が起こした地方債の元利償還金に対する負担金等が増加し、元利償還金が減少した。</a:t>
          </a:r>
        </a:p>
        <a:p>
          <a:r>
            <a:rPr kumimoji="1" lang="ja-JP" altLang="en-US" sz="1300">
              <a:latin typeface="ＭＳ ゴシック" pitchFamily="49" charset="-128"/>
              <a:ea typeface="ＭＳ ゴシック" pitchFamily="49" charset="-128"/>
            </a:rPr>
            <a:t>近年実施した文化スポーツ複合施設整備事業等の大型公共事業に係る地方債の元金償還が長期間に及ぶことや、今後予定している老朽化した公共施設等の更新事業の実施により、元利償還金が高水準で推移することが予想され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年度における将来負担額については、文化スポーツ複合施設建設等の大型公共事業が集中したことにより地方債現在高が増加したため分子が増加した。</a:t>
          </a:r>
        </a:p>
        <a:p>
          <a:r>
            <a:rPr kumimoji="1" lang="ja-JP" altLang="en-US" sz="1300">
              <a:latin typeface="ＭＳ ゴシック" pitchFamily="49" charset="-128"/>
              <a:ea typeface="ＭＳ ゴシック" pitchFamily="49" charset="-128"/>
            </a:rPr>
            <a:t>また、令和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年度決算剰余金を公共施設整備基金などに積み立てたことで、充当可能基金も増加した。</a:t>
          </a:r>
        </a:p>
        <a:p>
          <a:r>
            <a:rPr kumimoji="1" lang="ja-JP" altLang="en-US" sz="1300">
              <a:latin typeface="ＭＳ ゴシック" pitchFamily="49" charset="-128"/>
              <a:ea typeface="ＭＳ ゴシック" pitchFamily="49" charset="-128"/>
            </a:rPr>
            <a:t>以上の影響から、令和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年度においては、分子の規模が△</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百万円となり、本市としては初めて将来負担比率が「－（数値なし）」となった。</a:t>
          </a:r>
        </a:p>
        <a:p>
          <a:r>
            <a:rPr kumimoji="1" lang="ja-JP" altLang="en-US" sz="1300">
              <a:latin typeface="ＭＳ ゴシック" pitchFamily="49" charset="-128"/>
              <a:ea typeface="ＭＳ ゴシック" pitchFamily="49" charset="-128"/>
            </a:rPr>
            <a:t>しかしながら、今後老朽化した公共施設の大規模な改築・改修等の起債や基金繰入金を財源とした事業が見込まれ、将来負担額は増加に転じる見込みである。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3,056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3,893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百万円であり、うち財政調整基金が全体の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は、基金全体の残高合計が前年度比</a:t>
          </a:r>
          <a:r>
            <a:rPr lang="en-US" altLang="ja-JP" sz="1300">
              <a:effectLst/>
              <a:latin typeface="ＭＳ ゴシック" panose="020B0609070205080204" pitchFamily="49" charset="-128"/>
              <a:ea typeface="ＭＳ ゴシック" panose="020B0609070205080204" pitchFamily="49" charset="-128"/>
            </a:rPr>
            <a:t>5.5%</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4,106</a:t>
          </a:r>
          <a:r>
            <a:rPr lang="ja-JP" altLang="en-US" sz="1300">
              <a:effectLst/>
              <a:latin typeface="ＭＳ ゴシック" panose="020B0609070205080204" pitchFamily="49" charset="-128"/>
              <a:ea typeface="ＭＳ ゴシック" panose="020B0609070205080204" pitchFamily="49" charset="-128"/>
            </a:rPr>
            <a:t>百万円であり、うち財政調整基金が全体の</a:t>
          </a:r>
          <a:r>
            <a:rPr lang="en-US" altLang="ja-JP" sz="1300">
              <a:effectLst/>
              <a:latin typeface="ＭＳ ゴシック" panose="020B0609070205080204" pitchFamily="49" charset="-128"/>
              <a:ea typeface="ＭＳ ゴシック" panose="020B0609070205080204" pitchFamily="49" charset="-128"/>
            </a:rPr>
            <a:t>41.1%</a:t>
          </a:r>
          <a:r>
            <a:rPr lang="ja-JP" altLang="en-US" sz="1300">
              <a:effectLst/>
              <a:latin typeface="ＭＳ ゴシック" panose="020B0609070205080204" pitchFamily="49" charset="-128"/>
              <a:ea typeface="ＭＳ ゴシック" panose="020B0609070205080204" pitchFamily="49" charset="-128"/>
            </a:rPr>
            <a:t>を占めている。特定目的基金は、将来の事業実施に向けて公共施設整備基金（</a:t>
          </a:r>
          <a:r>
            <a:rPr lang="en-US" altLang="ja-JP" sz="1300">
              <a:effectLst/>
              <a:latin typeface="ＭＳ ゴシック" panose="020B0609070205080204" pitchFamily="49" charset="-128"/>
              <a:ea typeface="ＭＳ ゴシック" panose="020B0609070205080204" pitchFamily="49" charset="-128"/>
            </a:rPr>
            <a:t>+48</a:t>
          </a:r>
          <a:r>
            <a:rPr lang="ja-JP" altLang="en-US" sz="1300">
              <a:effectLst/>
              <a:latin typeface="ＭＳ ゴシック" panose="020B0609070205080204" pitchFamily="49" charset="-128"/>
              <a:ea typeface="ＭＳ ゴシック" panose="020B0609070205080204" pitchFamily="49" charset="-128"/>
            </a:rPr>
            <a:t>百万円）や庁舎等整備基金（</a:t>
          </a:r>
          <a:r>
            <a:rPr lang="en-US" altLang="ja-JP" sz="1300">
              <a:effectLst/>
              <a:latin typeface="ＭＳ ゴシック" panose="020B0609070205080204" pitchFamily="49" charset="-128"/>
              <a:ea typeface="ＭＳ ゴシック" panose="020B0609070205080204" pitchFamily="49" charset="-128"/>
            </a:rPr>
            <a:t>+100</a:t>
          </a:r>
          <a:r>
            <a:rPr lang="ja-JP" altLang="en-US" sz="1300">
              <a:effectLst/>
              <a:latin typeface="ＭＳ ゴシック" panose="020B0609070205080204" pitchFamily="49" charset="-128"/>
              <a:ea typeface="ＭＳ ゴシック" panose="020B0609070205080204" pitchFamily="49" charset="-128"/>
            </a:rPr>
            <a:t>百万円）を中心に積立を行い、前年度比</a:t>
          </a:r>
          <a:r>
            <a:rPr lang="en-US" altLang="ja-JP" sz="1300">
              <a:effectLst/>
              <a:latin typeface="ＭＳ ゴシック" panose="020B0609070205080204" pitchFamily="49" charset="-128"/>
              <a:ea typeface="ＭＳ ゴシック" panose="020B0609070205080204" pitchFamily="49" charset="-128"/>
            </a:rPr>
            <a:t>9.6%</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1,940</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財政調整基金については、状況に応じて繰り入れをしながら、この水準を維持していく。特定目的基金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は将来の事業実施に向けた積立を継続し、公共施設整備基金は老朽公共施設の維持や改修等に備えるとともに東小整備事業に向けて積極的に積立する。また、ふるさと納税基金は充当が必要な事業を精査して取崩しを行い、その他の基金については、基金の趣旨に該当する事業に随時取り崩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R04 487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48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R05 100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（繰入）無し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R05 275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R03 117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・公共施設整備基金：老朽公共施設の維持や改修等に備えて可能な範囲で積立てを実施し、東小学校整備事業等の事業に備える。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は、当初予算編成時に繰入金をゼロとし、最終的にも取崩額をゼロとした。加えて、預金等利子の積立て（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財政調整基金は、当初予算編成及び年度間調整に必要不可欠な基金であるため、状況に応じて繰り入れることとするが、標準財政規模の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程度の水準を維持する。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は、不用額の補正減を積極的に行い、当初繰入見込（</a:t>
          </a:r>
          <a:r>
            <a:rPr lang="en-US" altLang="ja-JP" sz="1300">
              <a:effectLst/>
              <a:latin typeface="ＭＳ ゴシック" panose="020B0609070205080204" pitchFamily="49" charset="-128"/>
              <a:ea typeface="ＭＳ ゴシック" panose="020B0609070205080204" pitchFamily="49" charset="-128"/>
            </a:rPr>
            <a:t>60</a:t>
          </a:r>
          <a:r>
            <a:rPr lang="ja-JP" altLang="en-US" sz="1300">
              <a:effectLst/>
              <a:latin typeface="ＭＳ ゴシック" panose="020B0609070205080204" pitchFamily="49" charset="-128"/>
              <a:ea typeface="ＭＳ ゴシック" panose="020B0609070205080204" pitchFamily="49" charset="-128"/>
            </a:rPr>
            <a:t>百万円）を最終的に取崩額ゼロとした。加えて、普通交付税の再算定で措置された臨時財政対策債償還基金費（</a:t>
          </a:r>
          <a:r>
            <a:rPr lang="en-US" altLang="ja-JP" sz="1300">
              <a:effectLst/>
              <a:latin typeface="ＭＳ ゴシック" panose="020B0609070205080204" pitchFamily="49" charset="-128"/>
              <a:ea typeface="ＭＳ ゴシック" panose="020B0609070205080204" pitchFamily="49" charset="-128"/>
            </a:rPr>
            <a:t>43</a:t>
          </a:r>
          <a:r>
            <a:rPr lang="ja-JP" altLang="en-US" sz="1300">
              <a:effectLst/>
              <a:latin typeface="ＭＳ ゴシック" panose="020B0609070205080204" pitchFamily="49" charset="-128"/>
              <a:ea typeface="ＭＳ ゴシック" panose="020B0609070205080204" pitchFamily="49" charset="-128"/>
            </a:rPr>
            <a:t>百万円）の積立てを行い、年度末残高</a:t>
          </a:r>
          <a:r>
            <a:rPr lang="en-US" altLang="ja-JP" sz="1300">
              <a:effectLst/>
              <a:latin typeface="ＭＳ ゴシック" panose="020B0609070205080204" pitchFamily="49" charset="-128"/>
              <a:ea typeface="ＭＳ ゴシック" panose="020B0609070205080204" pitchFamily="49" charset="-128"/>
            </a:rPr>
            <a:t>479</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に積み立てた臨時財政対策債償還基金費については、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適宜</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本市の有形固定資産減価償却率は、文化スポーツ複合施設、泉きずな館の大型建設事業により対前年度比は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に止まり、これまでの増加率より鈍化したものの、いずれの年度も類似団体平均値を上回っている。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公共施設等の老朽化が年々進行し、利用者の安全確保の観点から、施設更新を速やかに進める必要があることを示唆している。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年度に同再配置計画、令和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年度に同個別施設計画を策定しており、これらの計画を順次見直しながら施設更新等のマネジメントを進めている。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公共施設等総合管理計画見直し</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を予定（前回</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年度）</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6259</xdr:rowOff>
    </xdr:from>
    <xdr:to>
      <xdr:col>23</xdr:col>
      <xdr:colOff>136525</xdr:colOff>
      <xdr:row>31</xdr:row>
      <xdr:rowOff>107859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156136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07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57059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14045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53975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0880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1542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03558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120559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01091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本市の令和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年度債務償還比率</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440.2%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（類似団体比△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116.2%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423.6%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追加交付のあった普通交付税や市税などの経常一般財源（債務償還に充当できる財源）が増加した一方で、文化スポーツ複合施設や泉きずな館の整備により、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が大幅に増加（</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％）した結果</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比率が</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今後も、矢板東小学校の整備及び公共施設</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の長寿命化・更新など、地方債現在高の増加要因となる大型公共事業も控えており、</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市の財政規模を考慮した債務管理を行っていく必要がある。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7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8926</xdr:rowOff>
    </xdr:from>
    <xdr:to>
      <xdr:col>76</xdr:col>
      <xdr:colOff>73025</xdr:colOff>
      <xdr:row>28</xdr:row>
      <xdr:rowOff>110526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744700" y="55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31803</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4846300" y="543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154777</xdr:rowOff>
    </xdr:from>
    <xdr:to>
      <xdr:col>72</xdr:col>
      <xdr:colOff>123825</xdr:colOff>
      <xdr:row>28</xdr:row>
      <xdr:rowOff>84927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033500" y="55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34127</xdr:rowOff>
    </xdr:from>
    <xdr:to>
      <xdr:col>76</xdr:col>
      <xdr:colOff>22225</xdr:colOff>
      <xdr:row>28</xdr:row>
      <xdr:rowOff>59726</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4084300" y="5606252"/>
          <a:ext cx="7112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16174</xdr:rowOff>
    </xdr:from>
    <xdr:to>
      <xdr:col>68</xdr:col>
      <xdr:colOff>123825</xdr:colOff>
      <xdr:row>28</xdr:row>
      <xdr:rowOff>117774</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3271500" y="55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34127</xdr:rowOff>
    </xdr:from>
    <xdr:to>
      <xdr:col>72</xdr:col>
      <xdr:colOff>73025</xdr:colOff>
      <xdr:row>28</xdr:row>
      <xdr:rowOff>66974</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3322300" y="5606252"/>
          <a:ext cx="7620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45974</xdr:rowOff>
    </xdr:from>
    <xdr:to>
      <xdr:col>64</xdr:col>
      <xdr:colOff>123825</xdr:colOff>
      <xdr:row>29</xdr:row>
      <xdr:rowOff>147574</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2509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66974</xdr:rowOff>
    </xdr:from>
    <xdr:to>
      <xdr:col>68</xdr:col>
      <xdr:colOff>73025</xdr:colOff>
      <xdr:row>29</xdr:row>
      <xdr:rowOff>96774</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560300" y="5639099"/>
          <a:ext cx="762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93780</xdr:rowOff>
    </xdr:from>
    <xdr:to>
      <xdr:col>60</xdr:col>
      <xdr:colOff>123825</xdr:colOff>
      <xdr:row>30</xdr:row>
      <xdr:rowOff>23930</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5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96774</xdr:rowOff>
    </xdr:from>
    <xdr:to>
      <xdr:col>64</xdr:col>
      <xdr:colOff>73025</xdr:colOff>
      <xdr:row>29</xdr:row>
      <xdr:rowOff>144580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1798300" y="5840349"/>
          <a:ext cx="762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57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81678</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1677</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101454</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3836727" y="53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134301</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3087427" y="5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164101</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2325427" y="55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40457</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1563427" y="56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76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98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24765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0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160020</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50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142892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126964</xdr:rowOff>
    </xdr:from>
    <xdr:to>
      <xdr:col>55</xdr:col>
      <xdr:colOff>50800</xdr:colOff>
      <xdr:row>39</xdr:row>
      <xdr:rowOff>57114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6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105391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134017</xdr:rowOff>
    </xdr:from>
    <xdr:to>
      <xdr:col>50</xdr:col>
      <xdr:colOff>165100</xdr:colOff>
      <xdr:row>39</xdr:row>
      <xdr:rowOff>64167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6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6314</xdr:rowOff>
    </xdr:from>
    <xdr:to>
      <xdr:col>55</xdr:col>
      <xdr:colOff>0</xdr:colOff>
      <xdr:row>39</xdr:row>
      <xdr:rowOff>13367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692864"/>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142346</xdr:rowOff>
    </xdr:from>
    <xdr:to>
      <xdr:col>46</xdr:col>
      <xdr:colOff>38100</xdr:colOff>
      <xdr:row>39</xdr:row>
      <xdr:rowOff>72496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6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13367</xdr:rowOff>
    </xdr:from>
    <xdr:to>
      <xdr:col>50</xdr:col>
      <xdr:colOff>114300</xdr:colOff>
      <xdr:row>39</xdr:row>
      <xdr:rowOff>21696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699917"/>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148746</xdr:rowOff>
    </xdr:from>
    <xdr:to>
      <xdr:col>41</xdr:col>
      <xdr:colOff>101600</xdr:colOff>
      <xdr:row>39</xdr:row>
      <xdr:rowOff>78896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21696</xdr:rowOff>
    </xdr:from>
    <xdr:to>
      <xdr:col>45</xdr:col>
      <xdr:colOff>177800</xdr:colOff>
      <xdr:row>39</xdr:row>
      <xdr:rowOff>28096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70824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156355</xdr:rowOff>
    </xdr:from>
    <xdr:to>
      <xdr:col>36</xdr:col>
      <xdr:colOff>165100</xdr:colOff>
      <xdr:row>39</xdr:row>
      <xdr:rowOff>86505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28096</xdr:rowOff>
    </xdr:from>
    <xdr:to>
      <xdr:col>41</xdr:col>
      <xdr:colOff>50800</xdr:colOff>
      <xdr:row>39</xdr:row>
      <xdr:rowOff>35705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71464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76261</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112575</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55294</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7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63623</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7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95423</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4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103032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48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45720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764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17962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163285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58601</xdr:rowOff>
    </xdr:from>
    <xdr:to>
      <xdr:col>6</xdr:col>
      <xdr:colOff>38100</xdr:colOff>
      <xdr:row>60</xdr:row>
      <xdr:rowOff>160201</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109401</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78140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536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27024</xdr:rowOff>
    </xdr:from>
    <xdr:to>
      <xdr:col>55</xdr:col>
      <xdr:colOff>50800</xdr:colOff>
      <xdr:row>61</xdr:row>
      <xdr:rowOff>128624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4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49901</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3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33468</xdr:rowOff>
    </xdr:from>
    <xdr:to>
      <xdr:col>50</xdr:col>
      <xdr:colOff>165100</xdr:colOff>
      <xdr:row>61</xdr:row>
      <xdr:rowOff>135068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4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77824</xdr:rowOff>
    </xdr:from>
    <xdr:to>
      <xdr:col>55</xdr:col>
      <xdr:colOff>0</xdr:colOff>
      <xdr:row>61</xdr:row>
      <xdr:rowOff>84268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536274"/>
          <a:ext cx="8382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41412</xdr:rowOff>
    </xdr:from>
    <xdr:to>
      <xdr:col>46</xdr:col>
      <xdr:colOff>38100</xdr:colOff>
      <xdr:row>61</xdr:row>
      <xdr:rowOff>143012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84268</xdr:rowOff>
    </xdr:from>
    <xdr:to>
      <xdr:col>50</xdr:col>
      <xdr:colOff>114300</xdr:colOff>
      <xdr:row>61</xdr:row>
      <xdr:rowOff>92212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54271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47443</xdr:rowOff>
    </xdr:from>
    <xdr:to>
      <xdr:col>41</xdr:col>
      <xdr:colOff>101600</xdr:colOff>
      <xdr:row>61</xdr:row>
      <xdr:rowOff>149043</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92212</xdr:rowOff>
    </xdr:from>
    <xdr:to>
      <xdr:col>45</xdr:col>
      <xdr:colOff>177800</xdr:colOff>
      <xdr:row>61</xdr:row>
      <xdr:rowOff>98243</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550662"/>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53105</xdr:rowOff>
    </xdr:from>
    <xdr:to>
      <xdr:col>36</xdr:col>
      <xdr:colOff>165100</xdr:colOff>
      <xdr:row>61</xdr:row>
      <xdr:rowOff>154705</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98243</xdr:rowOff>
    </xdr:from>
    <xdr:to>
      <xdr:col>41</xdr:col>
      <xdr:colOff>50800</xdr:colOff>
      <xdr:row>61</xdr:row>
      <xdr:rowOff>103905</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55669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37430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66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32179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6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87170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122176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151595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2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159539</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2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165570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2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171232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11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59055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076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17145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03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148589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399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51452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9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133621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161544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9639300" y="14377036"/>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102743</xdr:rowOff>
    </xdr:from>
    <xdr:to>
      <xdr:col>46</xdr:col>
      <xdr:colOff>38100</xdr:colOff>
      <xdr:row>84</xdr:row>
      <xdr:rowOff>32893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153543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3770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107696</xdr:rowOff>
    </xdr:from>
    <xdr:to>
      <xdr:col>41</xdr:col>
      <xdr:colOff>101600</xdr:colOff>
      <xdr:row>84</xdr:row>
      <xdr:rowOff>37846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153543</xdr:rowOff>
    </xdr:from>
    <xdr:to>
      <xdr:col>45</xdr:col>
      <xdr:colOff>177800</xdr:colOff>
      <xdr:row>83</xdr:row>
      <xdr:rowOff>158496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3838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112649</xdr:rowOff>
    </xdr:from>
    <xdr:to>
      <xdr:col>36</xdr:col>
      <xdr:colOff>165100</xdr:colOff>
      <xdr:row>84</xdr:row>
      <xdr:rowOff>42799</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158496</xdr:rowOff>
    </xdr:from>
    <xdr:to>
      <xdr:col>41</xdr:col>
      <xdr:colOff>50800</xdr:colOff>
      <xdr:row>83</xdr:row>
      <xdr:rowOff>163449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388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42563</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49420</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54373</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59326</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135890</xdr:rowOff>
    </xdr:from>
    <xdr:to>
      <xdr:col>81</xdr:col>
      <xdr:colOff>101600</xdr:colOff>
      <xdr:row>42</xdr:row>
      <xdr:rowOff>66040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15240</xdr:rowOff>
    </xdr:from>
    <xdr:to>
      <xdr:col>85</xdr:col>
      <xdr:colOff>127000</xdr:colOff>
      <xdr:row>42</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7216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15240</xdr:rowOff>
    </xdr:from>
    <xdr:to>
      <xdr:col>81</xdr:col>
      <xdr:colOff>50800</xdr:colOff>
      <xdr:row>42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4592300" y="7216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57167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124460</xdr:rowOff>
    </xdr:from>
    <xdr:to>
      <xdr:col>112</xdr:col>
      <xdr:colOff>38100</xdr:colOff>
      <xdr:row>42</xdr:row>
      <xdr:rowOff>54610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3810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1323300" y="7204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126365</xdr:rowOff>
    </xdr:from>
    <xdr:to>
      <xdr:col>107</xdr:col>
      <xdr:colOff>101600</xdr:colOff>
      <xdr:row>42</xdr:row>
      <xdr:rowOff>56515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xdr:rowOff>
    </xdr:from>
    <xdr:to>
      <xdr:col>111</xdr:col>
      <xdr:colOff>177800</xdr:colOff>
      <xdr:row>42</xdr:row>
      <xdr:rowOff>5715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7204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126365</xdr:rowOff>
    </xdr:from>
    <xdr:to>
      <xdr:col>102</xdr:col>
      <xdr:colOff>165100</xdr:colOff>
      <xdr:row>42</xdr:row>
      <xdr:rowOff>56515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5715</xdr:rowOff>
    </xdr:from>
    <xdr:to>
      <xdr:col>107</xdr:col>
      <xdr:colOff>50800</xdr:colOff>
      <xdr:row>42</xdr:row>
      <xdr:rowOff>5715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126365</xdr:rowOff>
    </xdr:from>
    <xdr:to>
      <xdr:col>98</xdr:col>
      <xdr:colOff>38100</xdr:colOff>
      <xdr:row>42</xdr:row>
      <xdr:rowOff>56515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5715</xdr:rowOff>
    </xdr:from>
    <xdr:to>
      <xdr:col>102</xdr:col>
      <xdr:colOff>114300</xdr:colOff>
      <xdr:row>42</xdr:row>
      <xdr:rowOff>5715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656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101617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45737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47642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47642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47642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80010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332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xdr:rowOff>
    </xdr:from>
    <xdr:to>
      <xdr:col>81</xdr:col>
      <xdr:colOff>50800</xdr:colOff>
      <xdr:row>60</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29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104648</xdr:rowOff>
    </xdr:from>
    <xdr:to>
      <xdr:col>72</xdr:col>
      <xdr:colOff>38100</xdr:colOff>
      <xdr:row>60</xdr:row>
      <xdr:rowOff>34798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155448</xdr:rowOff>
    </xdr:from>
    <xdr:to>
      <xdr:col>76</xdr:col>
      <xdr:colOff>114300</xdr:colOff>
      <xdr:row>60</xdr:row>
      <xdr:rowOff>4572</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102709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xdr:rowOff>
    </xdr:from>
    <xdr:to>
      <xdr:col>67</xdr:col>
      <xdr:colOff>101600</xdr:colOff>
      <xdr:row>60</xdr:row>
      <xdr:rowOff>114808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155448</xdr:rowOff>
    </xdr:from>
    <xdr:to>
      <xdr:col>71</xdr:col>
      <xdr:colOff>177800</xdr:colOff>
      <xdr:row>60</xdr:row>
      <xdr:rowOff>64008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2814300" y="1027099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25925</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105935</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29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80416</xdr:rowOff>
    </xdr:from>
    <xdr:to>
      <xdr:col>116</xdr:col>
      <xdr:colOff>114300</xdr:colOff>
      <xdr:row>62</xdr:row>
      <xdr:rowOff>10566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5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58843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51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15037</xdr:rowOff>
    </xdr:from>
    <xdr:to>
      <xdr:col>112</xdr:col>
      <xdr:colOff>38100</xdr:colOff>
      <xdr:row>61</xdr:row>
      <xdr:rowOff>116637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65837</xdr:rowOff>
    </xdr:from>
    <xdr:to>
      <xdr:col>116</xdr:col>
      <xdr:colOff>63500</xdr:colOff>
      <xdr:row>61</xdr:row>
      <xdr:rowOff>131216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524287"/>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27381</xdr:rowOff>
    </xdr:from>
    <xdr:to>
      <xdr:col>107</xdr:col>
      <xdr:colOff>101600</xdr:colOff>
      <xdr:row>61</xdr:row>
      <xdr:rowOff>128981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65837</xdr:rowOff>
    </xdr:from>
    <xdr:to>
      <xdr:col>111</xdr:col>
      <xdr:colOff>177800</xdr:colOff>
      <xdr:row>61</xdr:row>
      <xdr:rowOff>78181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5242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36982</xdr:rowOff>
    </xdr:from>
    <xdr:to>
      <xdr:col>102</xdr:col>
      <xdr:colOff>165100</xdr:colOff>
      <xdr:row>61</xdr:row>
      <xdr:rowOff>138582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78181</xdr:rowOff>
    </xdr:from>
    <xdr:to>
      <xdr:col>107</xdr:col>
      <xdr:colOff>50800</xdr:colOff>
      <xdr:row>61</xdr:row>
      <xdr:rowOff>87782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53663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46127</xdr:rowOff>
    </xdr:from>
    <xdr:to>
      <xdr:col>98</xdr:col>
      <xdr:colOff>38100</xdr:colOff>
      <xdr:row>61</xdr:row>
      <xdr:rowOff>147727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87782</xdr:rowOff>
    </xdr:from>
    <xdr:to>
      <xdr:col>102</xdr:col>
      <xdr:colOff>114300</xdr:colOff>
      <xdr:row>61</xdr:row>
      <xdr:rowOff>96927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54623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158310</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107764</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129709</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5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138854</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55534</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411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60961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38896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81</xdr:row>
      <xdr:rowOff>2177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38308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129358</xdr:rowOff>
    </xdr:from>
    <xdr:to>
      <xdr:col>72</xdr:col>
      <xdr:colOff>38100</xdr:colOff>
      <xdr:row>81</xdr:row>
      <xdr:rowOff>59508</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114844</xdr:rowOff>
    </xdr:from>
    <xdr:to>
      <xdr:col>76</xdr:col>
      <xdr:colOff>114300</xdr:colOff>
      <xdr:row>81</xdr:row>
      <xdr:rowOff>8708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3703300" y="1383084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8708</xdr:rowOff>
    </xdr:from>
    <xdr:to>
      <xdr:col>71</xdr:col>
      <xdr:colOff>177800</xdr:colOff>
      <xdr:row>85</xdr:row>
      <xdr:rowOff>8708</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2814300" y="1389615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75128</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69504</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76035</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85</xdr:row>
      <xdr:rowOff>131826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8656300" y="14540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29990</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99713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38736</xdr:rowOff>
    </xdr:from>
    <xdr:to>
      <xdr:col>81</xdr:col>
      <xdr:colOff>101600</xdr:colOff>
      <xdr:row>107</xdr:row>
      <xdr:rowOff>140336</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89536</xdr:rowOff>
    </xdr:from>
    <xdr:to>
      <xdr:col>85</xdr:col>
      <xdr:colOff>127000</xdr:colOff>
      <xdr:row>107</xdr:row>
      <xdr:rowOff>131445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8434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47625</xdr:rowOff>
    </xdr:from>
    <xdr:to>
      <xdr:col>81</xdr:col>
      <xdr:colOff>50800</xdr:colOff>
      <xdr:row>107</xdr:row>
      <xdr:rowOff>89536</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392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47625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35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111125</xdr:rowOff>
    </xdr:from>
    <xdr:to>
      <xdr:col>67</xdr:col>
      <xdr:colOff>101600</xdr:colOff>
      <xdr:row>107</xdr:row>
      <xdr:rowOff>41275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161925</xdr:rowOff>
    </xdr:from>
    <xdr:to>
      <xdr:col>71</xdr:col>
      <xdr:colOff>177800</xdr:colOff>
      <xdr:row>107</xdr:row>
      <xdr:rowOff>7620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8335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156863</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131463</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32402</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1343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148862</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797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146558</xdr:rowOff>
    </xdr:from>
    <xdr:to>
      <xdr:col>116</xdr:col>
      <xdr:colOff>114300</xdr:colOff>
      <xdr:row>107</xdr:row>
      <xdr:rowOff>76708</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124985</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25908</xdr:rowOff>
    </xdr:from>
    <xdr:to>
      <xdr:col>116</xdr:col>
      <xdr:colOff>63500</xdr:colOff>
      <xdr:row>107</xdr:row>
      <xdr:rowOff>30480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3710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32765</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0434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155702</xdr:rowOff>
    </xdr:from>
    <xdr:to>
      <xdr:col>102</xdr:col>
      <xdr:colOff>165100</xdr:colOff>
      <xdr:row>107</xdr:row>
      <xdr:rowOff>85852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35052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35052</xdr:rowOff>
    </xdr:from>
    <xdr:to>
      <xdr:col>102</xdr:col>
      <xdr:colOff>114300</xdr:colOff>
      <xdr:row>107</xdr:row>
      <xdr:rowOff>37337</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8656300" y="1838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76979</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インフラについて、道路の有形固定資産減価償却率は、令和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ポイント増加、橋りょうの有形固定資産減価償却率は、令和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ポイント増加しており、新設工事よりも維持補修関連の工事が多い状況が反映された結果と言える。</a:t>
          </a:r>
        </a:p>
        <a:p>
          <a:r>
            <a:rPr kumimoji="1" lang="ja-JP" altLang="en-US" sz="1300">
              <a:latin typeface="ＭＳ Ｐゴシック" panose="020B0600070205080204" pitchFamily="50" charset="-128"/>
              <a:ea typeface="ＭＳ Ｐゴシック" panose="020B0600070205080204" pitchFamily="50" charset="-128"/>
            </a:rPr>
            <a:t>　学校施設（一人当たり面積）については、泉きずな館整備事業に伴い、泉中学校を廃校としたため、前年度から減少した。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また、公営住宅については、適正規模に是正する観点から、令和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年度に一部建物を除却したため、一人あたり面積が減少した。しかし、類似団体内平均値との差は縮まっていないため、今後も除却や長寿命化を進めていく予定である。</a:t>
          </a:r>
        </a:p>
        <a:p>
          <a:r>
            <a:rPr kumimoji="1" lang="ja-JP" altLang="en-US" sz="1300">
              <a:latin typeface="ＭＳ Ｐゴシック" panose="020B0600070205080204" pitchFamily="50" charset="-128"/>
              <a:ea typeface="ＭＳ Ｐゴシック" panose="020B0600070205080204" pitchFamily="50" charset="-128"/>
            </a:rPr>
            <a:t>　施設の更新には、多額の財政負担が必要となるため、引き続き、公共施設個別施設計画に基づいたマネジメントに沿って、計画的に進めることが必須である。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95250</xdr:rowOff>
    </xdr:from>
    <xdr:to>
      <xdr:col>24</xdr:col>
      <xdr:colOff>114300</xdr:colOff>
      <xdr:row>40</xdr:row>
      <xdr:rowOff>25400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73677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69850</xdr:rowOff>
    </xdr:from>
    <xdr:to>
      <xdr:col>20</xdr:col>
      <xdr:colOff>38100</xdr:colOff>
      <xdr:row>40</xdr:row>
      <xdr:rowOff>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120650</xdr:rowOff>
    </xdr:from>
    <xdr:to>
      <xdr:col>24</xdr:col>
      <xdr:colOff>63500</xdr:colOff>
      <xdr:row>39</xdr:row>
      <xdr:rowOff>146050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80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120650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19050</xdr:rowOff>
    </xdr:from>
    <xdr:to>
      <xdr:col>10</xdr:col>
      <xdr:colOff>165100</xdr:colOff>
      <xdr:row>39</xdr:row>
      <xdr:rowOff>120650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69850</xdr:rowOff>
    </xdr:from>
    <xdr:to>
      <xdr:col>15</xdr:col>
      <xdr:colOff>50800</xdr:colOff>
      <xdr:row>39</xdr:row>
      <xdr:rowOff>95250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165100</xdr:rowOff>
    </xdr:from>
    <xdr:to>
      <xdr:col>6</xdr:col>
      <xdr:colOff>38100</xdr:colOff>
      <xdr:row>39</xdr:row>
      <xdr:rowOff>95250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44450</xdr:rowOff>
    </xdr:from>
    <xdr:to>
      <xdr:col>10</xdr:col>
      <xdr:colOff>114300</xdr:colOff>
      <xdr:row>39</xdr:row>
      <xdr:rowOff>69850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162577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111777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86377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91440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83837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156210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7499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120015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711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81915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67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36830</xdr:rowOff>
    </xdr:from>
    <xdr:to>
      <xdr:col>6</xdr:col>
      <xdr:colOff>38100</xdr:colOff>
      <xdr:row>62</xdr:row>
      <xdr:rowOff>138430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87630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67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161942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129557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83820</xdr:rowOff>
    </xdr:from>
    <xdr:to>
      <xdr:col>55</xdr:col>
      <xdr:colOff>50800</xdr:colOff>
      <xdr:row>63</xdr:row>
      <xdr:rowOff>13970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87630</xdr:rowOff>
    </xdr:from>
    <xdr:to>
      <xdr:col>50</xdr:col>
      <xdr:colOff>165100</xdr:colOff>
      <xdr:row>63</xdr:row>
      <xdr:rowOff>17780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134620</xdr:rowOff>
    </xdr:from>
    <xdr:to>
      <xdr:col>55</xdr:col>
      <xdr:colOff>0</xdr:colOff>
      <xdr:row>62</xdr:row>
      <xdr:rowOff>138430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64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91440</xdr:rowOff>
    </xdr:from>
    <xdr:to>
      <xdr:col>46</xdr:col>
      <xdr:colOff>38100</xdr:colOff>
      <xdr:row>63</xdr:row>
      <xdr:rowOff>21590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138430</xdr:rowOff>
    </xdr:from>
    <xdr:to>
      <xdr:col>50</xdr:col>
      <xdr:colOff>114300</xdr:colOff>
      <xdr:row>62</xdr:row>
      <xdr:rowOff>142240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68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142240</xdr:rowOff>
    </xdr:from>
    <xdr:to>
      <xdr:col>45</xdr:col>
      <xdr:colOff>177800</xdr:colOff>
      <xdr:row>62</xdr:row>
      <xdr:rowOff>144780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72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96520</xdr:rowOff>
    </xdr:from>
    <xdr:to>
      <xdr:col>36</xdr:col>
      <xdr:colOff>165100</xdr:colOff>
      <xdr:row>63</xdr:row>
      <xdr:rowOff>26670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147320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74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8907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12717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17797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100982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8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84</xdr:row>
      <xdr:rowOff>154305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3797300" y="14005561"/>
          <a:ext cx="838200" cy="5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154305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5199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84</xdr:row>
      <xdr:rowOff>118111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2894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59055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24782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34652</xdr:rowOff>
    </xdr:from>
    <xdr:to>
      <xdr:col>55</xdr:col>
      <xdr:colOff>50800</xdr:colOff>
      <xdr:row>83</xdr:row>
      <xdr:rowOff>136252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57529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1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85452</xdr:rowOff>
    </xdr:from>
    <xdr:to>
      <xdr:col>55</xdr:col>
      <xdr:colOff>0</xdr:colOff>
      <xdr:row>86</xdr:row>
      <xdr:rowOff>106680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315802"/>
          <a:ext cx="8382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106680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16692</xdr:rowOff>
    </xdr:from>
    <xdr:to>
      <xdr:col>41</xdr:col>
      <xdr:colOff>101600</xdr:colOff>
      <xdr:row>86</xdr:row>
      <xdr:rowOff>118292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67492</xdr:rowOff>
    </xdr:from>
    <xdr:to>
      <xdr:col>45</xdr:col>
      <xdr:colOff>177800</xdr:colOff>
      <xdr:row>86</xdr:row>
      <xdr:rowOff>106680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8121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16692</xdr:rowOff>
    </xdr:from>
    <xdr:to>
      <xdr:col>36</xdr:col>
      <xdr:colOff>165100</xdr:colOff>
      <xdr:row>86</xdr:row>
      <xdr:rowOff>118292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67492</xdr:rowOff>
    </xdr:from>
    <xdr:to>
      <xdr:col>41</xdr:col>
      <xdr:colOff>50800</xdr:colOff>
      <xdr:row>86</xdr:row>
      <xdr:rowOff>67492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109419</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109419</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121738</xdr:rowOff>
    </xdr:from>
    <xdr:to>
      <xdr:col>24</xdr:col>
      <xdr:colOff>114300</xdr:colOff>
      <xdr:row>108</xdr:row>
      <xdr:rowOff>51888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100165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108</xdr:row>
      <xdr:rowOff>1088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4817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49893</xdr:rowOff>
    </xdr:from>
    <xdr:to>
      <xdr:col>15</xdr:col>
      <xdr:colOff>101600</xdr:colOff>
      <xdr:row>107</xdr:row>
      <xdr:rowOff>151493</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100693</xdr:rowOff>
    </xdr:from>
    <xdr:to>
      <xdr:col>19</xdr:col>
      <xdr:colOff>177800</xdr:colOff>
      <xdr:row>107</xdr:row>
      <xdr:rowOff>136616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44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64770</xdr:rowOff>
    </xdr:from>
    <xdr:to>
      <xdr:col>15</xdr:col>
      <xdr:colOff>50800</xdr:colOff>
      <xdr:row>107</xdr:row>
      <xdr:rowOff>100693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40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149498</xdr:rowOff>
    </xdr:from>
    <xdr:to>
      <xdr:col>6</xdr:col>
      <xdr:colOff>38100</xdr:colOff>
      <xdr:row>107</xdr:row>
      <xdr:rowOff>79648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28848</xdr:rowOff>
    </xdr:from>
    <xdr:to>
      <xdr:col>10</xdr:col>
      <xdr:colOff>114300</xdr:colOff>
      <xdr:row>107</xdr:row>
      <xdr:rowOff>64770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142620</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70775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158750</xdr:rowOff>
    </xdr:from>
    <xdr:to>
      <xdr:col>50</xdr:col>
      <xdr:colOff>165100</xdr:colOff>
      <xdr:row>107</xdr:row>
      <xdr:rowOff>88900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37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41911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164464</xdr:rowOff>
    </xdr:from>
    <xdr:to>
      <xdr:col>41</xdr:col>
      <xdr:colOff>101600</xdr:colOff>
      <xdr:row>107</xdr:row>
      <xdr:rowOff>94614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43814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43814</xdr:rowOff>
    </xdr:from>
    <xdr:to>
      <xdr:col>41</xdr:col>
      <xdr:colOff>50800</xdr:colOff>
      <xdr:row>107</xdr:row>
      <xdr:rowOff>47625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80027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F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00000000-0008-0000-0F00-000028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F00-00002A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F00-00002C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135255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5481300" y="1429512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64770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4592300" y="14234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83</xdr:row>
      <xdr:rowOff>3811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3703300" y="141789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120014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814300" y="14097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F00-00004102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F00-00004202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F00-000043020000}"/>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F00-000044020000}"/>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F00-000045020000}"/>
            </a:ext>
          </a:extLst>
        </xdr:cNvPr>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F00-000046020000}"/>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F00-000047020000}"/>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F00-000048020000}"/>
            </a:ext>
          </a:extLst>
        </xdr:cNvPr>
        <xdr:cNvSpPr txBox="1"/>
      </xdr:nvSpPr>
      <xdr:spPr>
        <a:xfrm>
          <a:off x="12611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F00-00006302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F00-000065020000}"/>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F00-000067020000}"/>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60234</xdr:rowOff>
    </xdr:from>
    <xdr:to>
      <xdr:col>116</xdr:col>
      <xdr:colOff>114300</xdr:colOff>
      <xdr:row>86</xdr:row>
      <xdr:rowOff>161834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21107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146611</xdr:rowOff>
    </xdr:from>
    <xdr:ext cx="469744" cy="259045"/>
    <xdr:sp macro="" textlink="">
      <xdr:nvSpPr>
        <xdr:cNvPr id="627" name="【消防施設】&#10;一人当たり面積該当値テキスト">
          <a:extLst>
            <a:ext uri="{FF2B5EF4-FFF2-40B4-BE49-F238E27FC236}">
              <a16:creationId xmlns:a16="http://schemas.microsoft.com/office/drawing/2014/main" id="{00000000-0008-0000-0F00-000073020000}"/>
            </a:ext>
          </a:extLst>
        </xdr:cNvPr>
        <xdr:cNvSpPr txBox="1"/>
      </xdr:nvSpPr>
      <xdr:spPr>
        <a:xfrm>
          <a:off x="22199600" y="1471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61323</xdr:rowOff>
    </xdr:from>
    <xdr:to>
      <xdr:col>112</xdr:col>
      <xdr:colOff>38100</xdr:colOff>
      <xdr:row>86</xdr:row>
      <xdr:rowOff>162923</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111034</xdr:rowOff>
    </xdr:from>
    <xdr:to>
      <xdr:col>116</xdr:col>
      <xdr:colOff>63500</xdr:colOff>
      <xdr:row>86</xdr:row>
      <xdr:rowOff>112123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1323300" y="1485573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62412</xdr:rowOff>
    </xdr:from>
    <xdr:to>
      <xdr:col>107</xdr:col>
      <xdr:colOff>101600</xdr:colOff>
      <xdr:row>86</xdr:row>
      <xdr:rowOff>164012</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038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112123</xdr:rowOff>
    </xdr:from>
    <xdr:to>
      <xdr:col>111</xdr:col>
      <xdr:colOff>177800</xdr:colOff>
      <xdr:row>86</xdr:row>
      <xdr:rowOff>113212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0434300" y="148568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113212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9545300" y="1485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111034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8656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36" name="n_1aveValue【消防施設】&#10;一人当たり面積">
          <a:extLst>
            <a:ext uri="{FF2B5EF4-FFF2-40B4-BE49-F238E27FC236}">
              <a16:creationId xmlns:a16="http://schemas.microsoft.com/office/drawing/2014/main" id="{00000000-0008-0000-0F00-00007C02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637" name="n_2aveValue【消防施設】&#10;一人当たり面積">
          <a:extLst>
            <a:ext uri="{FF2B5EF4-FFF2-40B4-BE49-F238E27FC236}">
              <a16:creationId xmlns:a16="http://schemas.microsoft.com/office/drawing/2014/main" id="{00000000-0008-0000-0F00-00007D020000}"/>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638" name="n_3aveValue【消防施設】&#10;一人当たり面積">
          <a:extLst>
            <a:ext uri="{FF2B5EF4-FFF2-40B4-BE49-F238E27FC236}">
              <a16:creationId xmlns:a16="http://schemas.microsoft.com/office/drawing/2014/main" id="{00000000-0008-0000-0F00-00007E020000}"/>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639" name="n_4aveValue【消防施設】&#10;一人当たり面積">
          <a:extLst>
            <a:ext uri="{FF2B5EF4-FFF2-40B4-BE49-F238E27FC236}">
              <a16:creationId xmlns:a16="http://schemas.microsoft.com/office/drawing/2014/main" id="{00000000-0008-0000-0F00-00007F020000}"/>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154050</xdr:rowOff>
    </xdr:from>
    <xdr:ext cx="469744" cy="259045"/>
    <xdr:sp macro="" textlink="">
      <xdr:nvSpPr>
        <xdr:cNvPr id="640" name="n_1mainValue【消防施設】&#10;一人当たり面積">
          <a:extLst>
            <a:ext uri="{FF2B5EF4-FFF2-40B4-BE49-F238E27FC236}">
              <a16:creationId xmlns:a16="http://schemas.microsoft.com/office/drawing/2014/main" id="{00000000-0008-0000-0F00-000080020000}"/>
            </a:ext>
          </a:extLst>
        </xdr:cNvPr>
        <xdr:cNvSpPr txBox="1"/>
      </xdr:nvSpPr>
      <xdr:spPr>
        <a:xfrm>
          <a:off x="210757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155139</xdr:rowOff>
    </xdr:from>
    <xdr:ext cx="469744" cy="259045"/>
    <xdr:sp macro="" textlink="">
      <xdr:nvSpPr>
        <xdr:cNvPr id="641" name="n_2mainValue【消防施設】&#10;一人当たり面積">
          <a:extLst>
            <a:ext uri="{FF2B5EF4-FFF2-40B4-BE49-F238E27FC236}">
              <a16:creationId xmlns:a16="http://schemas.microsoft.com/office/drawing/2014/main" id="{00000000-0008-0000-0F00-000081020000}"/>
            </a:ext>
          </a:extLst>
        </xdr:cNvPr>
        <xdr:cNvSpPr txBox="1"/>
      </xdr:nvSpPr>
      <xdr:spPr>
        <a:xfrm>
          <a:off x="20199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642" name="n_3mainValue【消防施設】&#10;一人当たり面積">
          <a:extLst>
            <a:ext uri="{FF2B5EF4-FFF2-40B4-BE49-F238E27FC236}">
              <a16:creationId xmlns:a16="http://schemas.microsoft.com/office/drawing/2014/main" id="{00000000-0008-0000-0F00-000082020000}"/>
            </a:ext>
          </a:extLst>
        </xdr:cNvPr>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643" name="n_4mainValue【消防施設】&#10;一人当たり面積">
          <a:extLst>
            <a:ext uri="{FF2B5EF4-FFF2-40B4-BE49-F238E27FC236}">
              <a16:creationId xmlns:a16="http://schemas.microsoft.com/office/drawing/2014/main" id="{00000000-0008-0000-0F00-000083020000}"/>
            </a:ext>
          </a:extLst>
        </xdr:cNvPr>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00000000-0008-0000-0F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0" name="【庁舎】&#10;有形固定資産減価償却率最小値テキスト">
          <a:extLst>
            <a:ext uri="{FF2B5EF4-FFF2-40B4-BE49-F238E27FC236}">
              <a16:creationId xmlns:a16="http://schemas.microsoft.com/office/drawing/2014/main" id="{00000000-0008-0000-0F00-00009E02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672" name="【庁舎】&#10;有形固定資産減価償却率最大値テキスト">
          <a:extLst>
            <a:ext uri="{FF2B5EF4-FFF2-40B4-BE49-F238E27FC236}">
              <a16:creationId xmlns:a16="http://schemas.microsoft.com/office/drawing/2014/main" id="{00000000-0008-0000-0F00-0000A0020000}"/>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74" name="【庁舎】&#10;有形固定資産減価償却率平均値テキスト">
          <a:extLst>
            <a:ext uri="{FF2B5EF4-FFF2-40B4-BE49-F238E27FC236}">
              <a16:creationId xmlns:a16="http://schemas.microsoft.com/office/drawing/2014/main" id="{00000000-0008-0000-0F00-0000A2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145885</xdr:rowOff>
    </xdr:from>
    <xdr:ext cx="405111" cy="259045"/>
    <xdr:sp macro="" textlink="">
      <xdr:nvSpPr>
        <xdr:cNvPr id="686" name="【庁舎】&#10;有形固定資産減価償却率該当値テキスト">
          <a:extLst>
            <a:ext uri="{FF2B5EF4-FFF2-40B4-BE49-F238E27FC236}">
              <a16:creationId xmlns:a16="http://schemas.microsoft.com/office/drawing/2014/main" id="{00000000-0008-0000-0F00-0000AE020000}"/>
            </a:ext>
          </a:extLst>
        </xdr:cNvPr>
        <xdr:cNvSpPr txBox="1"/>
      </xdr:nvSpPr>
      <xdr:spPr>
        <a:xfrm>
          <a:off x="16357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5430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46808</xdr:rowOff>
    </xdr:from>
    <xdr:to>
      <xdr:col>85</xdr:col>
      <xdr:colOff>127000</xdr:colOff>
      <xdr:row>108</xdr:row>
      <xdr:rowOff>58238</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5481300" y="185634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165826</xdr:rowOff>
    </xdr:from>
    <xdr:to>
      <xdr:col>76</xdr:col>
      <xdr:colOff>165100</xdr:colOff>
      <xdr:row>108</xdr:row>
      <xdr:rowOff>95976</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4541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45176</xdr:rowOff>
    </xdr:from>
    <xdr:to>
      <xdr:col>81</xdr:col>
      <xdr:colOff>50800</xdr:colOff>
      <xdr:row>108</xdr:row>
      <xdr:rowOff>58238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4592300" y="185617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45176</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3703300" y="185470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30480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814300" y="18534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5" name="n_1aveValue【庁舎】&#10;有形固定資産減価償却率">
          <a:extLst>
            <a:ext uri="{FF2B5EF4-FFF2-40B4-BE49-F238E27FC236}">
              <a16:creationId xmlns:a16="http://schemas.microsoft.com/office/drawing/2014/main" id="{00000000-0008-0000-0F00-0000B7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96" name="n_2aveValue【庁舎】&#10;有形固定資産減価償却率">
          <a:extLst>
            <a:ext uri="{FF2B5EF4-FFF2-40B4-BE49-F238E27FC236}">
              <a16:creationId xmlns:a16="http://schemas.microsoft.com/office/drawing/2014/main" id="{00000000-0008-0000-0F00-0000B802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697" name="n_3aveValue【庁舎】&#10;有形固定資産減価償却率">
          <a:extLst>
            <a:ext uri="{FF2B5EF4-FFF2-40B4-BE49-F238E27FC236}">
              <a16:creationId xmlns:a16="http://schemas.microsoft.com/office/drawing/2014/main" id="{00000000-0008-0000-0F00-0000B9020000}"/>
            </a:ext>
          </a:extLst>
        </xdr:cNvPr>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698" name="n_4aveValue【庁舎】&#10;有形固定資産減価償却率">
          <a:extLst>
            <a:ext uri="{FF2B5EF4-FFF2-40B4-BE49-F238E27FC236}">
              <a16:creationId xmlns:a16="http://schemas.microsoft.com/office/drawing/2014/main" id="{00000000-0008-0000-0F00-0000BA020000}"/>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699" name="n_1mainValue【庁舎】&#10;有形固定資産減価償却率">
          <a:extLst>
            <a:ext uri="{FF2B5EF4-FFF2-40B4-BE49-F238E27FC236}">
              <a16:creationId xmlns:a16="http://schemas.microsoft.com/office/drawing/2014/main" id="{00000000-0008-0000-0F00-0000BB020000}"/>
            </a:ext>
          </a:extLst>
        </xdr:cNvPr>
        <xdr:cNvSpPr txBox="1"/>
      </xdr:nvSpPr>
      <xdr:spPr>
        <a:xfrm>
          <a:off x="15266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87103</xdr:rowOff>
    </xdr:from>
    <xdr:ext cx="405111" cy="259045"/>
    <xdr:sp macro="" textlink="">
      <xdr:nvSpPr>
        <xdr:cNvPr id="700" name="n_2mainValue【庁舎】&#10;有形固定資産減価償却率">
          <a:extLst>
            <a:ext uri="{FF2B5EF4-FFF2-40B4-BE49-F238E27FC236}">
              <a16:creationId xmlns:a16="http://schemas.microsoft.com/office/drawing/2014/main" id="{00000000-0008-0000-0F00-0000BC020000}"/>
            </a:ext>
          </a:extLst>
        </xdr:cNvPr>
        <xdr:cNvSpPr txBox="1"/>
      </xdr:nvSpPr>
      <xdr:spPr>
        <a:xfrm>
          <a:off x="14389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01" name="n_3mainValue【庁舎】&#10;有形固定資産減価償却率">
          <a:extLst>
            <a:ext uri="{FF2B5EF4-FFF2-40B4-BE49-F238E27FC236}">
              <a16:creationId xmlns:a16="http://schemas.microsoft.com/office/drawing/2014/main" id="{00000000-0008-0000-0F00-0000BD020000}"/>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702" name="n_4mainValue【庁舎】&#10;有形固定資産減価償却率">
          <a:extLst>
            <a:ext uri="{FF2B5EF4-FFF2-40B4-BE49-F238E27FC236}">
              <a16:creationId xmlns:a16="http://schemas.microsoft.com/office/drawing/2014/main" id="{00000000-0008-0000-0F00-0000BE020000}"/>
            </a:ext>
          </a:extLst>
        </xdr:cNvPr>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790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43" name="【庁舎】&#10;一人当たり面積該当値テキスト">
          <a:extLst>
            <a:ext uri="{FF2B5EF4-FFF2-40B4-BE49-F238E27FC236}">
              <a16:creationId xmlns:a16="http://schemas.microsoft.com/office/drawing/2014/main" id="{00000000-0008-0000-0F00-0000E7020000}"/>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127636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8295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131445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83013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106</xdr:row>
      <xdr:rowOff>135255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9545300" y="18305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88264</xdr:rowOff>
    </xdr:from>
    <xdr:to>
      <xdr:col>98</xdr:col>
      <xdr:colOff>38100</xdr:colOff>
      <xdr:row>107</xdr:row>
      <xdr:rowOff>18414</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605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135255</xdr:rowOff>
    </xdr:from>
    <xdr:to>
      <xdr:col>102</xdr:col>
      <xdr:colOff>114300</xdr:colOff>
      <xdr:row>106</xdr:row>
      <xdr:rowOff>139064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656300" y="1830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756" name="n_1mainValue【庁舎】&#10;一人当たり面積">
          <a:extLst>
            <a:ext uri="{FF2B5EF4-FFF2-40B4-BE49-F238E27FC236}">
              <a16:creationId xmlns:a16="http://schemas.microsoft.com/office/drawing/2014/main" id="{00000000-0008-0000-0F00-0000F4020000}"/>
            </a:ext>
          </a:extLst>
        </xdr:cNvPr>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757" name="n_2mainValue【庁舎】&#10;一人当たり面積">
          <a:extLst>
            <a:ext uri="{FF2B5EF4-FFF2-40B4-BE49-F238E27FC236}">
              <a16:creationId xmlns:a16="http://schemas.microsoft.com/office/drawing/2014/main" id="{00000000-0008-0000-0F00-0000F5020000}"/>
            </a:ext>
          </a:extLst>
        </xdr:cNvPr>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758" name="n_3mainValue【庁舎】&#10;一人当たり面積">
          <a:extLst>
            <a:ext uri="{FF2B5EF4-FFF2-40B4-BE49-F238E27FC236}">
              <a16:creationId xmlns:a16="http://schemas.microsoft.com/office/drawing/2014/main" id="{00000000-0008-0000-0F00-0000F6020000}"/>
            </a:ext>
          </a:extLst>
        </xdr:cNvPr>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9541</xdr:rowOff>
    </xdr:from>
    <xdr:ext cx="469744" cy="259045"/>
    <xdr:sp macro="" textlink="">
      <xdr:nvSpPr>
        <xdr:cNvPr id="759" name="n_4mainValue【庁舎】&#10;一人当たり面積">
          <a:extLst>
            <a:ext uri="{FF2B5EF4-FFF2-40B4-BE49-F238E27FC236}">
              <a16:creationId xmlns:a16="http://schemas.microsoft.com/office/drawing/2014/main" id="{00000000-0008-0000-0F00-0000F7020000}"/>
            </a:ext>
          </a:extLst>
        </xdr:cNvPr>
        <xdr:cNvSpPr txBox="1"/>
      </xdr:nvSpPr>
      <xdr:spPr>
        <a:xfrm>
          <a:off x="18421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有形固定資産減価償却率は、福祉施設を除く施設において類似団体の平均値を大きく上回り、施設の老朽化が進んでいることが示唆される。</a:t>
          </a:r>
        </a:p>
        <a:p>
          <a:r>
            <a:rPr kumimoji="1" lang="ja-JP" altLang="en-US" sz="1300">
              <a:latin typeface="ＭＳ Ｐゴシック" panose="020B0600070205080204" pitchFamily="50" charset="-128"/>
              <a:ea typeface="ＭＳ Ｐゴシック" panose="020B0600070205080204" pitchFamily="50" charset="-128"/>
            </a:rPr>
            <a:t>　これらの施設の更新には、多額の財政負担が必要となるため、公共施設個別施設計画に基づいたマネジメントに沿って、限られた財源の中で計画的に進めることが必須である。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その一環として、令和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年度は、泉きずな館を整備した。これは、旧泉中学校を福祉施設として転用し、公民館や保育所を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つの施設に集約したものであり、これに伴って福祉施設の数値が大幅に改善した。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庁舎については、防災拠点としての役割も兼ねていることから、施設更新に向けて検討を進める必要がある。</a:t>
          </a:r>
        </a:p>
        <a:p>
          <a:r>
            <a:rPr kumimoji="1" lang="ja-JP" altLang="en-US" sz="1300">
              <a:latin typeface="ＭＳ Ｐゴシック" panose="020B0600070205080204" pitchFamily="50" charset="-128"/>
              <a:ea typeface="ＭＳ Ｐゴシック" panose="020B0600070205080204" pitchFamily="50" charset="-128"/>
            </a:rPr>
            <a:t>　そのほかの施設の更新の検討についても、公共施設個別施設計画に基づいたマネジメントに沿って、廃止や長寿命化などによる適正管理を順次進めていく。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0%20&#36215;&#20661;&#25285;&#24403;\600%20&#12381;&#12398;&#20182;&#35519;&#26619;\04%20&#36001;&#25919;&#29366;&#27841;&#36039;&#26009;&#38598;\R070303&#12304;&#30476;&#24066;&#30010;&#26449;&#35506;&#65288;313&#12294;&#31561;&#65289;&#12305;&#20196;&#21644;&#65301;&#24180;&#24230;&#36001;&#25919;&#29366;&#27841;&#36039;&#26009;&#38598;&#12398;&#20316;&#25104;&#21450;&#12403;&#25552;&#20986;&#12395;&#12388;&#12356;&#12390;&#65288;&#20381;&#38972;&#65289;\&#20462;&#27491;&#20381;&#38972;\R070319&#12304;&#30476;&#24066;&#30010;&#26449;&#35506;&#12305;&#20196;&#21644;&#65301;&#24180;&#24230;&#36001;&#25919;&#29366;&#27841;&#36039;&#26009;&#38598;&#12398;&#20462;&#27491;&#20381;&#38972;&#12395;&#12388;&#12356;&#12390;&#65288;319&#65288;&#27700;&#65289;&#12294;&#65289;\3.19&#20462;&#27491;&#12304;&#36001;&#25919;&#29366;&#27841;&#36039;&#26009;&#38598;&#12305;_092118_&#30690;&#26495;&#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60532</v>
          </cell>
          <cell r="F3">
            <v>74581</v>
          </cell>
        </row>
        <row r="5">
          <cell r="A5" t="str">
            <v xml:space="preserve"> R02</v>
          </cell>
          <cell r="D5">
            <v>78305</v>
          </cell>
          <cell r="F5">
            <v>76347</v>
          </cell>
        </row>
        <row r="7">
          <cell r="A7" t="str">
            <v xml:space="preserve"> R03</v>
          </cell>
          <cell r="D7">
            <v>36886</v>
          </cell>
          <cell r="F7">
            <v>69604</v>
          </cell>
        </row>
        <row r="9">
          <cell r="A9" t="str">
            <v xml:space="preserve"> R04</v>
          </cell>
          <cell r="D9">
            <v>47329</v>
          </cell>
          <cell r="F9">
            <v>68410</v>
          </cell>
        </row>
        <row r="11">
          <cell r="A11" t="str">
            <v xml:space="preserve"> R05</v>
          </cell>
          <cell r="D11">
            <v>109037</v>
          </cell>
          <cell r="F11">
            <v>73019</v>
          </cell>
        </row>
        <row r="18">
          <cell r="B18" t="str">
            <v>R01</v>
          </cell>
          <cell r="C18" t="str">
            <v>R02</v>
          </cell>
          <cell r="D18" t="str">
            <v>R03</v>
          </cell>
          <cell r="E18" t="str">
            <v>R04</v>
          </cell>
          <cell r="F18" t="str">
            <v>R05</v>
          </cell>
        </row>
        <row r="19">
          <cell r="A19" t="str">
            <v>実質収支額</v>
          </cell>
          <cell r="B19">
            <v>6.38</v>
          </cell>
          <cell r="C19">
            <v>12.7</v>
          </cell>
          <cell r="D19">
            <v>12.31</v>
          </cell>
          <cell r="E19">
            <v>8.43</v>
          </cell>
          <cell r="F19">
            <v>7.61</v>
          </cell>
        </row>
        <row r="20">
          <cell r="A20" t="str">
            <v>財政調整基金残高</v>
          </cell>
          <cell r="B20">
            <v>10.48</v>
          </cell>
          <cell r="C20">
            <v>9.25</v>
          </cell>
          <cell r="D20">
            <v>19.27</v>
          </cell>
          <cell r="E20">
            <v>21.24</v>
          </cell>
          <cell r="F20">
            <v>20.85</v>
          </cell>
        </row>
        <row r="21">
          <cell r="A21" t="str">
            <v>実質単年度収支</v>
          </cell>
          <cell r="B21">
            <v>-3.31</v>
          </cell>
          <cell r="C21">
            <v>5.74</v>
          </cell>
          <cell r="D21">
            <v>10.68</v>
          </cell>
          <cell r="E21">
            <v>-3</v>
          </cell>
          <cell r="F21">
            <v>-0.66</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1.1000000000000001</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ハッピーハイランド矢板排水処理事業特別会計</v>
          </cell>
          <cell r="B30" t="e">
            <v>#VALUE!</v>
          </cell>
          <cell r="C30" t="e">
            <v>#VALUE!</v>
          </cell>
          <cell r="D30" t="e">
            <v>#N/A</v>
          </cell>
          <cell r="E30">
            <v>0.02</v>
          </cell>
          <cell r="F30" t="e">
            <v>#N/A</v>
          </cell>
          <cell r="G30">
            <v>0.05</v>
          </cell>
          <cell r="H30" t="e">
            <v>#N/A</v>
          </cell>
          <cell r="I30">
            <v>0.03</v>
          </cell>
          <cell r="J30" t="e">
            <v>#N/A</v>
          </cell>
          <cell r="K30">
            <v>0.03</v>
          </cell>
        </row>
        <row r="31">
          <cell r="A31" t="str">
            <v>後期高齢者医療特別会計</v>
          </cell>
          <cell r="B31" t="e">
            <v>#N/A</v>
          </cell>
          <cell r="C31">
            <v>0.14000000000000001</v>
          </cell>
          <cell r="D31" t="e">
            <v>#N/A</v>
          </cell>
          <cell r="E31">
            <v>0.16</v>
          </cell>
          <cell r="F31" t="e">
            <v>#N/A</v>
          </cell>
          <cell r="G31">
            <v>0.25</v>
          </cell>
          <cell r="H31" t="e">
            <v>#N/A</v>
          </cell>
          <cell r="I31">
            <v>0.31</v>
          </cell>
          <cell r="J31" t="e">
            <v>#N/A</v>
          </cell>
          <cell r="K31">
            <v>0.18</v>
          </cell>
        </row>
        <row r="32">
          <cell r="A32" t="str">
            <v>国民健康保険特別会計</v>
          </cell>
          <cell r="B32" t="e">
            <v>#N/A</v>
          </cell>
          <cell r="C32">
            <v>0.91</v>
          </cell>
          <cell r="D32" t="e">
            <v>#N/A</v>
          </cell>
          <cell r="E32">
            <v>0.91</v>
          </cell>
          <cell r="F32" t="e">
            <v>#N/A</v>
          </cell>
          <cell r="G32">
            <v>1.3</v>
          </cell>
          <cell r="H32" t="e">
            <v>#N/A</v>
          </cell>
          <cell r="I32">
            <v>0.32</v>
          </cell>
          <cell r="J32" t="e">
            <v>#N/A</v>
          </cell>
          <cell r="K32">
            <v>0.92</v>
          </cell>
        </row>
        <row r="33">
          <cell r="A33" t="str">
            <v>介護保険特別会計</v>
          </cell>
          <cell r="B33" t="e">
            <v>#N/A</v>
          </cell>
          <cell r="C33">
            <v>1.76</v>
          </cell>
          <cell r="D33" t="e">
            <v>#N/A</v>
          </cell>
          <cell r="E33">
            <v>2.4500000000000002</v>
          </cell>
          <cell r="F33" t="e">
            <v>#N/A</v>
          </cell>
          <cell r="G33">
            <v>2.04</v>
          </cell>
          <cell r="H33" t="e">
            <v>#N/A</v>
          </cell>
          <cell r="I33">
            <v>2.33</v>
          </cell>
          <cell r="J33" t="e">
            <v>#N/A</v>
          </cell>
          <cell r="K33">
            <v>1.35</v>
          </cell>
        </row>
        <row r="34">
          <cell r="A34" t="str">
            <v>下水道事業会計</v>
          </cell>
          <cell r="B34" t="e">
            <v>#VALUE!</v>
          </cell>
          <cell r="C34" t="e">
            <v>#VALUE!</v>
          </cell>
          <cell r="D34" t="e">
            <v>#N/A</v>
          </cell>
          <cell r="E34">
            <v>1.53</v>
          </cell>
          <cell r="F34" t="e">
            <v>#N/A</v>
          </cell>
          <cell r="G34">
            <v>1.69</v>
          </cell>
          <cell r="H34" t="e">
            <v>#N/A</v>
          </cell>
          <cell r="I34">
            <v>1.72</v>
          </cell>
          <cell r="J34" t="e">
            <v>#N/A</v>
          </cell>
          <cell r="K34">
            <v>1.56</v>
          </cell>
        </row>
        <row r="35">
          <cell r="A35" t="str">
            <v>一般会計</v>
          </cell>
          <cell r="B35" t="e">
            <v>#N/A</v>
          </cell>
          <cell r="C35">
            <v>6.24</v>
          </cell>
          <cell r="D35" t="e">
            <v>#N/A</v>
          </cell>
          <cell r="E35">
            <v>12.66</v>
          </cell>
          <cell r="F35" t="e">
            <v>#N/A</v>
          </cell>
          <cell r="G35">
            <v>12.25</v>
          </cell>
          <cell r="H35" t="e">
            <v>#N/A</v>
          </cell>
          <cell r="I35">
            <v>8.4</v>
          </cell>
          <cell r="J35" t="e">
            <v>#N/A</v>
          </cell>
          <cell r="K35">
            <v>7.57</v>
          </cell>
        </row>
        <row r="36">
          <cell r="A36" t="str">
            <v>水道事業会計</v>
          </cell>
          <cell r="B36" t="e">
            <v>#N/A</v>
          </cell>
          <cell r="C36">
            <v>6.42</v>
          </cell>
          <cell r="D36" t="e">
            <v>#N/A</v>
          </cell>
          <cell r="E36">
            <v>6.19</v>
          </cell>
          <cell r="F36" t="e">
            <v>#N/A</v>
          </cell>
          <cell r="G36">
            <v>5.97</v>
          </cell>
          <cell r="H36" t="e">
            <v>#N/A</v>
          </cell>
          <cell r="I36">
            <v>8.2799999999999994</v>
          </cell>
          <cell r="J36" t="e">
            <v>#N/A</v>
          </cell>
          <cell r="K36">
            <v>8.39</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1085</v>
          </cell>
          <cell r="E42"/>
          <cell r="F42"/>
          <cell r="G42">
            <v>1069</v>
          </cell>
          <cell r="H42"/>
          <cell r="I42"/>
          <cell r="J42">
            <v>1027</v>
          </cell>
          <cell r="K42"/>
          <cell r="L42"/>
          <cell r="M42">
            <v>991</v>
          </cell>
          <cell r="N42"/>
          <cell r="O42"/>
          <cell r="P42">
            <v>1017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166</v>
          </cell>
          <cell r="C44"/>
          <cell r="D44"/>
          <cell r="E44">
            <v>166</v>
          </cell>
          <cell r="F44"/>
          <cell r="G44"/>
          <cell r="H44">
            <v>129</v>
          </cell>
          <cell r="I44"/>
          <cell r="J44"/>
          <cell r="K44">
            <v>126</v>
          </cell>
          <cell r="L44"/>
          <cell r="M44"/>
          <cell r="N44">
            <v>77</v>
          </cell>
          <cell r="O44"/>
          <cell r="P44"/>
        </row>
        <row r="45">
          <cell r="A45" t="str">
            <v>組合等が起こした地方債の元利償還金に対する負担金等</v>
          </cell>
          <cell r="B45">
            <v>41</v>
          </cell>
          <cell r="C45"/>
          <cell r="D45"/>
          <cell r="E45">
            <v>41</v>
          </cell>
          <cell r="F45"/>
          <cell r="G45"/>
          <cell r="H45">
            <v>45</v>
          </cell>
          <cell r="I45"/>
          <cell r="J45"/>
          <cell r="K45">
            <v>64</v>
          </cell>
          <cell r="L45"/>
          <cell r="M45"/>
          <cell r="N45">
            <v>95</v>
          </cell>
          <cell r="O45"/>
          <cell r="P45"/>
        </row>
        <row r="46">
          <cell r="A46" t="str">
            <v>公営企業債の元利償還金に対する繰入金</v>
          </cell>
          <cell r="B46">
            <v>317</v>
          </cell>
          <cell r="C46"/>
          <cell r="D46"/>
          <cell r="E46">
            <v>308</v>
          </cell>
          <cell r="F46"/>
          <cell r="G46"/>
          <cell r="H46">
            <v>183</v>
          </cell>
          <cell r="I46"/>
          <cell r="J46"/>
          <cell r="K46">
            <v>170</v>
          </cell>
          <cell r="L46"/>
          <cell r="M46"/>
          <cell r="N46">
            <v>195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1201</v>
          </cell>
          <cell r="C49"/>
          <cell r="D49"/>
          <cell r="E49">
            <v>1188</v>
          </cell>
          <cell r="F49"/>
          <cell r="G49"/>
          <cell r="H49">
            <v>1247</v>
          </cell>
          <cell r="I49"/>
          <cell r="J49"/>
          <cell r="K49">
            <v>1274</v>
          </cell>
          <cell r="L49"/>
          <cell r="M49"/>
          <cell r="N49">
            <v>1267</v>
          </cell>
          <cell r="O49"/>
          <cell r="P49"/>
        </row>
        <row r="50">
          <cell r="A50" t="str">
            <v>実質公債費比率の分子</v>
          </cell>
          <cell r="B50" t="e">
            <v>#N/A</v>
          </cell>
          <cell r="C50">
            <v>640</v>
          </cell>
          <cell r="D50" t="e">
            <v>#N/A</v>
          </cell>
          <cell r="E50" t="e">
            <v>#N/A</v>
          </cell>
          <cell r="F50">
            <v>634</v>
          </cell>
          <cell r="G50" t="e">
            <v>#N/A</v>
          </cell>
          <cell r="H50" t="e">
            <v>#N/A</v>
          </cell>
          <cell r="I50">
            <v>577</v>
          </cell>
          <cell r="J50" t="e">
            <v>#N/A</v>
          </cell>
          <cell r="K50" t="e">
            <v>#N/A</v>
          </cell>
          <cell r="L50">
            <v>643</v>
          </cell>
          <cell r="M50" t="e">
            <v>#N/A</v>
          </cell>
          <cell r="N50" t="e">
            <v>#N/A</v>
          </cell>
          <cell r="O50">
            <v>617</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10402</v>
          </cell>
          <cell r="E56"/>
          <cell r="F56"/>
          <cell r="G56">
            <v>10349</v>
          </cell>
          <cell r="H56"/>
          <cell r="I56"/>
          <cell r="J56">
            <v>10229</v>
          </cell>
          <cell r="K56"/>
          <cell r="L56"/>
          <cell r="M56">
            <v>9585</v>
          </cell>
          <cell r="N56"/>
          <cell r="O56"/>
          <cell r="P56">
            <v>10071</v>
          </cell>
        </row>
        <row r="57">
          <cell r="A57" t="str">
            <v>充当可能特定歳入</v>
          </cell>
          <cell r="B57"/>
          <cell r="C57"/>
          <cell r="D57">
            <v>1780</v>
          </cell>
          <cell r="E57"/>
          <cell r="F57"/>
          <cell r="G57">
            <v>1794</v>
          </cell>
          <cell r="H57"/>
          <cell r="I57"/>
          <cell r="J57">
            <v>1634</v>
          </cell>
          <cell r="K57"/>
          <cell r="L57"/>
          <cell r="M57">
            <v>1940</v>
          </cell>
          <cell r="N57"/>
          <cell r="O57"/>
          <cell r="P57">
            <v>1748</v>
          </cell>
        </row>
        <row r="58">
          <cell r="A58" t="str">
            <v>充当可能基金</v>
          </cell>
          <cell r="B58"/>
          <cell r="C58"/>
          <cell r="D58">
            <v>2599</v>
          </cell>
          <cell r="E58"/>
          <cell r="F58"/>
          <cell r="G58">
            <v>2716</v>
          </cell>
          <cell r="H58"/>
          <cell r="I58"/>
          <cell r="J58">
            <v>4059</v>
          </cell>
          <cell r="K58"/>
          <cell r="L58"/>
          <cell r="M58">
            <v>5135</v>
          </cell>
          <cell r="N58"/>
          <cell r="O58"/>
          <cell r="P58">
            <v>5487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2088</v>
          </cell>
          <cell r="C62"/>
          <cell r="D62"/>
          <cell r="E62">
            <v>2046</v>
          </cell>
          <cell r="F62"/>
          <cell r="G62"/>
          <cell r="H62">
            <v>2047</v>
          </cell>
          <cell r="I62"/>
          <cell r="J62"/>
          <cell r="K62">
            <v>1979</v>
          </cell>
          <cell r="L62"/>
          <cell r="M62"/>
          <cell r="N62">
            <v>1981</v>
          </cell>
          <cell r="O62"/>
          <cell r="P62"/>
        </row>
        <row r="63">
          <cell r="A63" t="str">
            <v>組合等負担等見込額</v>
          </cell>
          <cell r="B63">
            <v>736</v>
          </cell>
          <cell r="C63"/>
          <cell r="D63"/>
          <cell r="E63">
            <v>741</v>
          </cell>
          <cell r="F63"/>
          <cell r="G63"/>
          <cell r="H63">
            <v>917</v>
          </cell>
          <cell r="I63"/>
          <cell r="J63"/>
          <cell r="K63">
            <v>834</v>
          </cell>
          <cell r="L63"/>
          <cell r="M63"/>
          <cell r="N63">
            <v>761</v>
          </cell>
          <cell r="O63"/>
          <cell r="P63"/>
        </row>
        <row r="64">
          <cell r="A64" t="str">
            <v>公営企業債等繰入見込額</v>
          </cell>
          <cell r="B64">
            <v>3216</v>
          </cell>
          <cell r="C64"/>
          <cell r="D64"/>
          <cell r="E64">
            <v>3057</v>
          </cell>
          <cell r="F64"/>
          <cell r="G64"/>
          <cell r="H64">
            <v>2631</v>
          </cell>
          <cell r="I64"/>
          <cell r="J64"/>
          <cell r="K64">
            <v>2288</v>
          </cell>
          <cell r="L64"/>
          <cell r="M64"/>
          <cell r="N64">
            <v>1926</v>
          </cell>
          <cell r="O64"/>
          <cell r="P64"/>
        </row>
        <row r="65">
          <cell r="A65" t="str">
            <v>債務負担行為に基づく支出予定額</v>
          </cell>
          <cell r="B65">
            <v>41</v>
          </cell>
          <cell r="C65"/>
          <cell r="D65"/>
          <cell r="E65">
            <v>50</v>
          </cell>
          <cell r="F65"/>
          <cell r="G65"/>
          <cell r="H65">
            <v>54</v>
          </cell>
          <cell r="I65"/>
          <cell r="J65"/>
          <cell r="K65">
            <v>38</v>
          </cell>
          <cell r="L65"/>
          <cell r="M65"/>
          <cell r="N65">
            <v>22</v>
          </cell>
          <cell r="O65"/>
          <cell r="P65"/>
        </row>
        <row r="66">
          <cell r="A66" t="str">
            <v>一般会計等に係る地方債の現在高</v>
          </cell>
          <cell r="B66">
            <v>12065</v>
          </cell>
          <cell r="C66"/>
          <cell r="D66"/>
          <cell r="E66">
            <v>12583</v>
          </cell>
          <cell r="F66"/>
          <cell r="G66"/>
          <cell r="H66">
            <v>12418</v>
          </cell>
          <cell r="I66"/>
          <cell r="J66"/>
          <cell r="K66">
            <v>12044</v>
          </cell>
          <cell r="L66"/>
          <cell r="M66"/>
          <cell r="N66">
            <v>12598</v>
          </cell>
          <cell r="O66"/>
          <cell r="P66"/>
        </row>
        <row r="67">
          <cell r="A67" t="str">
            <v>将来負担比率の分子</v>
          </cell>
          <cell r="B67" t="e">
            <v>#N/A</v>
          </cell>
          <cell r="C67">
            <v>3365</v>
          </cell>
          <cell r="D67" t="e">
            <v>#N/A</v>
          </cell>
          <cell r="E67" t="e">
            <v>#N/A</v>
          </cell>
          <cell r="F67">
            <v>3619</v>
          </cell>
          <cell r="G67" t="e">
            <v>#N/A</v>
          </cell>
          <cell r="H67" t="e">
            <v>#N/A</v>
          </cell>
          <cell r="I67">
            <v>2145</v>
          </cell>
          <cell r="J67" t="e">
            <v>#N/A</v>
          </cell>
          <cell r="K67" t="e">
            <v>#N/A</v>
          </cell>
          <cell r="L67">
            <v>523</v>
          </cell>
          <cell r="M67" t="e">
            <v>#N/A</v>
          </cell>
          <cell r="N67" t="e">
            <v>#N/A</v>
          </cell>
          <cell r="O67">
            <v>0</v>
          </cell>
          <cell r="P67" t="e">
            <v>#N/A</v>
          </cell>
        </row>
        <row r="71">
          <cell r="B71" t="str">
            <v>R03</v>
          </cell>
          <cell r="C71" t="str">
            <v>R04</v>
          </cell>
          <cell r="D71" t="str">
            <v>R05</v>
          </cell>
        </row>
        <row r="72">
          <cell r="A72" t="str">
            <v>財政調整基金</v>
          </cell>
          <cell r="B72">
            <v>1584</v>
          </cell>
          <cell r="C72">
            <v>1687</v>
          </cell>
          <cell r="D72">
            <v>1688</v>
          </cell>
        </row>
        <row r="73">
          <cell r="A73" t="str">
            <v>減債基金</v>
          </cell>
          <cell r="B73">
            <v>370</v>
          </cell>
          <cell r="C73">
            <v>436</v>
          </cell>
          <cell r="D73">
            <v>479</v>
          </cell>
        </row>
        <row r="74">
          <cell r="A74" t="str">
            <v>その他特定目的基金</v>
          </cell>
          <cell r="B74">
            <v>1102</v>
          </cell>
          <cell r="C74">
            <v>1770</v>
          </cell>
          <cell r="D74">
            <v>1940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x14ac:dyDescent="0.25">
      <c r="B2" s="41" t="s">
        <v>18</v>
      </c>
      <c r="C2" s="41"/>
      <c r="D2" s="42"/>
    </row>
    <row r="3" spans="1:119" ht="18.75" customHeight="1" thickBot="1" x14ac:dyDescent="0.25">
      <c r="A3" s="40"/>
      <c r="B3" s="586" t="s">
        <v>19</v>
      </c>
      <c r="C3" s="587"/>
      <c r="D3" s="587"/>
      <c r="E3" s="588"/>
      <c r="F3" s="588"/>
      <c r="G3" s="588"/>
      <c r="H3" s="588"/>
      <c r="I3" s="588"/>
      <c r="J3" s="588"/>
      <c r="K3" s="588"/>
      <c r="L3" s="588" t="s">
        <v>20</v>
      </c>
      <c r="M3" s="588"/>
      <c r="N3" s="588"/>
      <c r="O3" s="588"/>
      <c r="P3" s="588"/>
      <c r="Q3" s="588"/>
      <c r="R3" s="591"/>
      <c r="S3" s="591"/>
      <c r="T3" s="591"/>
      <c r="U3" s="591"/>
      <c r="V3" s="592"/>
      <c r="W3" s="482" t="s">
        <v>21</v>
      </c>
      <c r="X3" s="483"/>
      <c r="Y3" s="483"/>
      <c r="Z3" s="483"/>
      <c r="AA3" s="483"/>
      <c r="AB3" s="587"/>
      <c r="AC3" s="591" t="s">
        <v>22</v>
      </c>
      <c r="AD3" s="483"/>
      <c r="AE3" s="483"/>
      <c r="AF3" s="483"/>
      <c r="AG3" s="483"/>
      <c r="AH3" s="483"/>
      <c r="AI3" s="483"/>
      <c r="AJ3" s="483"/>
      <c r="AK3" s="483"/>
      <c r="AL3" s="553"/>
      <c r="AM3" s="482" t="s">
        <v>23</v>
      </c>
      <c r="AN3" s="483"/>
      <c r="AO3" s="483"/>
      <c r="AP3" s="483"/>
      <c r="AQ3" s="483"/>
      <c r="AR3" s="483"/>
      <c r="AS3" s="483"/>
      <c r="AT3" s="483"/>
      <c r="AU3" s="483"/>
      <c r="AV3" s="483"/>
      <c r="AW3" s="483"/>
      <c r="AX3" s="553"/>
      <c r="AY3" s="545" t="s">
        <v>24</v>
      </c>
      <c r="AZ3" s="546"/>
      <c r="BA3" s="546"/>
      <c r="BB3" s="546"/>
      <c r="BC3" s="546"/>
      <c r="BD3" s="546"/>
      <c r="BE3" s="546"/>
      <c r="BF3" s="546"/>
      <c r="BG3" s="546"/>
      <c r="BH3" s="546"/>
      <c r="BI3" s="546"/>
      <c r="BJ3" s="546"/>
      <c r="BK3" s="546"/>
      <c r="BL3" s="546"/>
      <c r="BM3" s="595"/>
      <c r="BN3" s="482" t="s">
        <v>25</v>
      </c>
      <c r="BO3" s="483"/>
      <c r="BP3" s="483"/>
      <c r="BQ3" s="483"/>
      <c r="BR3" s="483"/>
      <c r="BS3" s="483"/>
      <c r="BT3" s="483"/>
      <c r="BU3" s="553"/>
      <c r="BV3" s="482" t="s">
        <v>26</v>
      </c>
      <c r="BW3" s="483"/>
      <c r="BX3" s="483"/>
      <c r="BY3" s="483"/>
      <c r="BZ3" s="483"/>
      <c r="CA3" s="483"/>
      <c r="CB3" s="483"/>
      <c r="CC3" s="553"/>
      <c r="CD3" s="545" t="s">
        <v>24</v>
      </c>
      <c r="CE3" s="546"/>
      <c r="CF3" s="546"/>
      <c r="CG3" s="546"/>
      <c r="CH3" s="546"/>
      <c r="CI3" s="546"/>
      <c r="CJ3" s="546"/>
      <c r="CK3" s="546"/>
      <c r="CL3" s="546"/>
      <c r="CM3" s="546"/>
      <c r="CN3" s="546"/>
      <c r="CO3" s="546"/>
      <c r="CP3" s="546"/>
      <c r="CQ3" s="546"/>
      <c r="CR3" s="546"/>
      <c r="CS3" s="595"/>
      <c r="CT3" s="482" t="s">
        <v>27</v>
      </c>
      <c r="CU3" s="483"/>
      <c r="CV3" s="483"/>
      <c r="CW3" s="483"/>
      <c r="CX3" s="483"/>
      <c r="CY3" s="483"/>
      <c r="CZ3" s="483"/>
      <c r="DA3" s="553"/>
      <c r="DB3" s="482" t="s">
        <v>28</v>
      </c>
      <c r="DC3" s="483"/>
      <c r="DD3" s="483"/>
      <c r="DE3" s="483"/>
      <c r="DF3" s="483"/>
      <c r="DG3" s="483"/>
      <c r="DH3" s="483"/>
      <c r="DI3" s="553"/>
    </row>
    <row r="4" spans="1:119" ht="18.75" customHeight="1" x14ac:dyDescent="0.2">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29</v>
      </c>
      <c r="AZ4" s="440"/>
      <c r="BA4" s="440"/>
      <c r="BB4" s="440"/>
      <c r="BC4" s="440"/>
      <c r="BD4" s="440"/>
      <c r="BE4" s="440"/>
      <c r="BF4" s="440"/>
      <c r="BG4" s="440"/>
      <c r="BH4" s="440"/>
      <c r="BI4" s="440"/>
      <c r="BJ4" s="440"/>
      <c r="BK4" s="440"/>
      <c r="BL4" s="440"/>
      <c r="BM4" s="441"/>
      <c r="BN4" s="442">
        <v>16657419</v>
      </c>
      <c r="BO4" s="443"/>
      <c r="BP4" s="443"/>
      <c r="BQ4" s="443"/>
      <c r="BR4" s="443"/>
      <c r="BS4" s="443"/>
      <c r="BT4" s="443"/>
      <c r="BU4" s="444"/>
      <c r="BV4" s="442">
        <v>15515336</v>
      </c>
      <c r="BW4" s="443"/>
      <c r="BX4" s="443"/>
      <c r="BY4" s="443"/>
      <c r="BZ4" s="443"/>
      <c r="CA4" s="443"/>
      <c r="CB4" s="443"/>
      <c r="CC4" s="444"/>
      <c r="CD4" s="579" t="s">
        <v>30</v>
      </c>
      <c r="CE4" s="580"/>
      <c r="CF4" s="580"/>
      <c r="CG4" s="580"/>
      <c r="CH4" s="580"/>
      <c r="CI4" s="580"/>
      <c r="CJ4" s="580"/>
      <c r="CK4" s="580"/>
      <c r="CL4" s="580"/>
      <c r="CM4" s="580"/>
      <c r="CN4" s="580"/>
      <c r="CO4" s="580"/>
      <c r="CP4" s="580"/>
      <c r="CQ4" s="580"/>
      <c r="CR4" s="580"/>
      <c r="CS4" s="581"/>
      <c r="CT4" s="582">
        <v>7.6</v>
      </c>
      <c r="CU4" s="583"/>
      <c r="CV4" s="583"/>
      <c r="CW4" s="583"/>
      <c r="CX4" s="583"/>
      <c r="CY4" s="583"/>
      <c r="CZ4" s="583"/>
      <c r="DA4" s="584"/>
      <c r="DB4" s="582">
        <v>8.4</v>
      </c>
      <c r="DC4" s="583"/>
      <c r="DD4" s="583"/>
      <c r="DE4" s="583"/>
      <c r="DF4" s="583"/>
      <c r="DG4" s="583"/>
      <c r="DH4" s="583"/>
      <c r="DI4" s="584"/>
    </row>
    <row r="5" spans="1:119" ht="18.75" customHeight="1" x14ac:dyDescent="0.2">
      <c r="A5" s="40"/>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31</v>
      </c>
      <c r="AN5" s="370"/>
      <c r="AO5" s="370"/>
      <c r="AP5" s="370"/>
      <c r="AQ5" s="370"/>
      <c r="AR5" s="370"/>
      <c r="AS5" s="370"/>
      <c r="AT5" s="371"/>
      <c r="AU5" s="471" t="s">
        <v>32</v>
      </c>
      <c r="AV5" s="472"/>
      <c r="AW5" s="472"/>
      <c r="AX5" s="472"/>
      <c r="AY5" s="427" t="s">
        <v>33</v>
      </c>
      <c r="AZ5" s="428"/>
      <c r="BA5" s="428"/>
      <c r="BB5" s="428"/>
      <c r="BC5" s="428"/>
      <c r="BD5" s="428"/>
      <c r="BE5" s="428"/>
      <c r="BF5" s="428"/>
      <c r="BG5" s="428"/>
      <c r="BH5" s="428"/>
      <c r="BI5" s="428"/>
      <c r="BJ5" s="428"/>
      <c r="BK5" s="428"/>
      <c r="BL5" s="428"/>
      <c r="BM5" s="429"/>
      <c r="BN5" s="413">
        <v>16007332</v>
      </c>
      <c r="BO5" s="414"/>
      <c r="BP5" s="414"/>
      <c r="BQ5" s="414"/>
      <c r="BR5" s="414"/>
      <c r="BS5" s="414"/>
      <c r="BT5" s="414"/>
      <c r="BU5" s="415"/>
      <c r="BV5" s="413">
        <v>14798197</v>
      </c>
      <c r="BW5" s="414"/>
      <c r="BX5" s="414"/>
      <c r="BY5" s="414"/>
      <c r="BZ5" s="414"/>
      <c r="CA5" s="414"/>
      <c r="CB5" s="414"/>
      <c r="CC5" s="415"/>
      <c r="CD5" s="453" t="s">
        <v>34</v>
      </c>
      <c r="CE5" s="373"/>
      <c r="CF5" s="373"/>
      <c r="CG5" s="373"/>
      <c r="CH5" s="373"/>
      <c r="CI5" s="373"/>
      <c r="CJ5" s="373"/>
      <c r="CK5" s="373"/>
      <c r="CL5" s="373"/>
      <c r="CM5" s="373"/>
      <c r="CN5" s="373"/>
      <c r="CO5" s="373"/>
      <c r="CP5" s="373"/>
      <c r="CQ5" s="373"/>
      <c r="CR5" s="373"/>
      <c r="CS5" s="454"/>
      <c r="CT5" s="410">
        <v>91.1</v>
      </c>
      <c r="CU5" s="411"/>
      <c r="CV5" s="411"/>
      <c r="CW5" s="411"/>
      <c r="CX5" s="411"/>
      <c r="CY5" s="411"/>
      <c r="CZ5" s="411"/>
      <c r="DA5" s="412"/>
      <c r="DB5" s="410">
        <v>89.8</v>
      </c>
      <c r="DC5" s="411"/>
      <c r="DD5" s="411"/>
      <c r="DE5" s="411"/>
      <c r="DF5" s="411"/>
      <c r="DG5" s="411"/>
      <c r="DH5" s="411"/>
      <c r="DI5" s="412"/>
    </row>
    <row r="6" spans="1:119" ht="18.75" customHeight="1" x14ac:dyDescent="0.2">
      <c r="A6" s="40"/>
      <c r="B6" s="559" t="s">
        <v>35</v>
      </c>
      <c r="C6" s="400"/>
      <c r="D6" s="400"/>
      <c r="E6" s="560"/>
      <c r="F6" s="560"/>
      <c r="G6" s="560"/>
      <c r="H6" s="560"/>
      <c r="I6" s="560"/>
      <c r="J6" s="560"/>
      <c r="K6" s="560"/>
      <c r="L6" s="560" t="s">
        <v>36</v>
      </c>
      <c r="M6" s="560"/>
      <c r="N6" s="560"/>
      <c r="O6" s="560"/>
      <c r="P6" s="560"/>
      <c r="Q6" s="560"/>
      <c r="R6" s="398"/>
      <c r="S6" s="398"/>
      <c r="T6" s="398"/>
      <c r="U6" s="398"/>
      <c r="V6" s="566"/>
      <c r="W6" s="503" t="s">
        <v>37</v>
      </c>
      <c r="X6" s="399"/>
      <c r="Y6" s="399"/>
      <c r="Z6" s="399"/>
      <c r="AA6" s="399"/>
      <c r="AB6" s="400"/>
      <c r="AC6" s="571" t="s">
        <v>38</v>
      </c>
      <c r="AD6" s="572"/>
      <c r="AE6" s="572"/>
      <c r="AF6" s="572"/>
      <c r="AG6" s="572"/>
      <c r="AH6" s="572"/>
      <c r="AI6" s="572"/>
      <c r="AJ6" s="572"/>
      <c r="AK6" s="572"/>
      <c r="AL6" s="573"/>
      <c r="AM6" s="470" t="s">
        <v>39</v>
      </c>
      <c r="AN6" s="370"/>
      <c r="AO6" s="370"/>
      <c r="AP6" s="370"/>
      <c r="AQ6" s="370"/>
      <c r="AR6" s="370"/>
      <c r="AS6" s="370"/>
      <c r="AT6" s="371"/>
      <c r="AU6" s="471" t="s">
        <v>32</v>
      </c>
      <c r="AV6" s="472"/>
      <c r="AW6" s="472"/>
      <c r="AX6" s="472"/>
      <c r="AY6" s="427" t="s">
        <v>40</v>
      </c>
      <c r="AZ6" s="428"/>
      <c r="BA6" s="428"/>
      <c r="BB6" s="428"/>
      <c r="BC6" s="428"/>
      <c r="BD6" s="428"/>
      <c r="BE6" s="428"/>
      <c r="BF6" s="428"/>
      <c r="BG6" s="428"/>
      <c r="BH6" s="428"/>
      <c r="BI6" s="428"/>
      <c r="BJ6" s="428"/>
      <c r="BK6" s="428"/>
      <c r="BL6" s="428"/>
      <c r="BM6" s="429"/>
      <c r="BN6" s="413">
        <v>650087</v>
      </c>
      <c r="BO6" s="414"/>
      <c r="BP6" s="414"/>
      <c r="BQ6" s="414"/>
      <c r="BR6" s="414"/>
      <c r="BS6" s="414"/>
      <c r="BT6" s="414"/>
      <c r="BU6" s="415"/>
      <c r="BV6" s="413">
        <v>717139</v>
      </c>
      <c r="BW6" s="414"/>
      <c r="BX6" s="414"/>
      <c r="BY6" s="414"/>
      <c r="BZ6" s="414"/>
      <c r="CA6" s="414"/>
      <c r="CB6" s="414"/>
      <c r="CC6" s="415"/>
      <c r="CD6" s="453" t="s">
        <v>41</v>
      </c>
      <c r="CE6" s="373"/>
      <c r="CF6" s="373"/>
      <c r="CG6" s="373"/>
      <c r="CH6" s="373"/>
      <c r="CI6" s="373"/>
      <c r="CJ6" s="373"/>
      <c r="CK6" s="373"/>
      <c r="CL6" s="373"/>
      <c r="CM6" s="373"/>
      <c r="CN6" s="373"/>
      <c r="CO6" s="373"/>
      <c r="CP6" s="373"/>
      <c r="CQ6" s="373"/>
      <c r="CR6" s="373"/>
      <c r="CS6" s="454"/>
      <c r="CT6" s="556">
        <v>91.9</v>
      </c>
      <c r="CU6" s="557"/>
      <c r="CV6" s="557"/>
      <c r="CW6" s="557"/>
      <c r="CX6" s="557"/>
      <c r="CY6" s="557"/>
      <c r="CZ6" s="557"/>
      <c r="DA6" s="558"/>
      <c r="DB6" s="556">
        <v>91.6</v>
      </c>
      <c r="DC6" s="557"/>
      <c r="DD6" s="557"/>
      <c r="DE6" s="557"/>
      <c r="DF6" s="557"/>
      <c r="DG6" s="557"/>
      <c r="DH6" s="557"/>
      <c r="DI6" s="558"/>
    </row>
    <row r="7" spans="1:119" ht="18.75" customHeight="1" x14ac:dyDescent="0.2">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42</v>
      </c>
      <c r="AN7" s="370"/>
      <c r="AO7" s="370"/>
      <c r="AP7" s="370"/>
      <c r="AQ7" s="370"/>
      <c r="AR7" s="370"/>
      <c r="AS7" s="370"/>
      <c r="AT7" s="371"/>
      <c r="AU7" s="471" t="s">
        <v>32</v>
      </c>
      <c r="AV7" s="472"/>
      <c r="AW7" s="472"/>
      <c r="AX7" s="472"/>
      <c r="AY7" s="427" t="s">
        <v>43</v>
      </c>
      <c r="AZ7" s="428"/>
      <c r="BA7" s="428"/>
      <c r="BB7" s="428"/>
      <c r="BC7" s="428"/>
      <c r="BD7" s="428"/>
      <c r="BE7" s="428"/>
      <c r="BF7" s="428"/>
      <c r="BG7" s="428"/>
      <c r="BH7" s="428"/>
      <c r="BI7" s="428"/>
      <c r="BJ7" s="428"/>
      <c r="BK7" s="428"/>
      <c r="BL7" s="428"/>
      <c r="BM7" s="429"/>
      <c r="BN7" s="413">
        <v>33960</v>
      </c>
      <c r="BO7" s="414"/>
      <c r="BP7" s="414"/>
      <c r="BQ7" s="414"/>
      <c r="BR7" s="414"/>
      <c r="BS7" s="414"/>
      <c r="BT7" s="414"/>
      <c r="BU7" s="415"/>
      <c r="BV7" s="413">
        <v>47111</v>
      </c>
      <c r="BW7" s="414"/>
      <c r="BX7" s="414"/>
      <c r="BY7" s="414"/>
      <c r="BZ7" s="414"/>
      <c r="CA7" s="414"/>
      <c r="CB7" s="414"/>
      <c r="CC7" s="415"/>
      <c r="CD7" s="453" t="s">
        <v>44</v>
      </c>
      <c r="CE7" s="373"/>
      <c r="CF7" s="373"/>
      <c r="CG7" s="373"/>
      <c r="CH7" s="373"/>
      <c r="CI7" s="373"/>
      <c r="CJ7" s="373"/>
      <c r="CK7" s="373"/>
      <c r="CL7" s="373"/>
      <c r="CM7" s="373"/>
      <c r="CN7" s="373"/>
      <c r="CO7" s="373"/>
      <c r="CP7" s="373"/>
      <c r="CQ7" s="373"/>
      <c r="CR7" s="373"/>
      <c r="CS7" s="454"/>
      <c r="CT7" s="413">
        <v>8093407</v>
      </c>
      <c r="CU7" s="414"/>
      <c r="CV7" s="414"/>
      <c r="CW7" s="414"/>
      <c r="CX7" s="414"/>
      <c r="CY7" s="414"/>
      <c r="CZ7" s="414"/>
      <c r="DA7" s="415"/>
      <c r="DB7" s="413">
        <v>7946151</v>
      </c>
      <c r="DC7" s="414"/>
      <c r="DD7" s="414"/>
      <c r="DE7" s="414"/>
      <c r="DF7" s="414"/>
      <c r="DG7" s="414"/>
      <c r="DH7" s="414"/>
      <c r="DI7" s="415"/>
    </row>
    <row r="8" spans="1:119" ht="18.75" customHeight="1" thickBot="1" x14ac:dyDescent="0.25">
      <c r="A8" s="40"/>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45</v>
      </c>
      <c r="AN8" s="370"/>
      <c r="AO8" s="370"/>
      <c r="AP8" s="370"/>
      <c r="AQ8" s="370"/>
      <c r="AR8" s="370"/>
      <c r="AS8" s="370"/>
      <c r="AT8" s="371"/>
      <c r="AU8" s="471" t="s">
        <v>46</v>
      </c>
      <c r="AV8" s="472"/>
      <c r="AW8" s="472"/>
      <c r="AX8" s="472"/>
      <c r="AY8" s="427" t="s">
        <v>47</v>
      </c>
      <c r="AZ8" s="428"/>
      <c r="BA8" s="428"/>
      <c r="BB8" s="428"/>
      <c r="BC8" s="428"/>
      <c r="BD8" s="428"/>
      <c r="BE8" s="428"/>
      <c r="BF8" s="428"/>
      <c r="BG8" s="428"/>
      <c r="BH8" s="428"/>
      <c r="BI8" s="428"/>
      <c r="BJ8" s="428"/>
      <c r="BK8" s="428"/>
      <c r="BL8" s="428"/>
      <c r="BM8" s="429"/>
      <c r="BN8" s="413">
        <v>616127</v>
      </c>
      <c r="BO8" s="414"/>
      <c r="BP8" s="414"/>
      <c r="BQ8" s="414"/>
      <c r="BR8" s="414"/>
      <c r="BS8" s="414"/>
      <c r="BT8" s="414"/>
      <c r="BU8" s="415"/>
      <c r="BV8" s="413">
        <v>670028</v>
      </c>
      <c r="BW8" s="414"/>
      <c r="BX8" s="414"/>
      <c r="BY8" s="414"/>
      <c r="BZ8" s="414"/>
      <c r="CA8" s="414"/>
      <c r="CB8" s="414"/>
      <c r="CC8" s="415"/>
      <c r="CD8" s="453" t="s">
        <v>48</v>
      </c>
      <c r="CE8" s="373"/>
      <c r="CF8" s="373"/>
      <c r="CG8" s="373"/>
      <c r="CH8" s="373"/>
      <c r="CI8" s="373"/>
      <c r="CJ8" s="373"/>
      <c r="CK8" s="373"/>
      <c r="CL8" s="373"/>
      <c r="CM8" s="373"/>
      <c r="CN8" s="373"/>
      <c r="CO8" s="373"/>
      <c r="CP8" s="373"/>
      <c r="CQ8" s="373"/>
      <c r="CR8" s="373"/>
      <c r="CS8" s="454"/>
      <c r="CT8" s="516">
        <v>0.64</v>
      </c>
      <c r="CU8" s="517"/>
      <c r="CV8" s="517"/>
      <c r="CW8" s="517"/>
      <c r="CX8" s="517"/>
      <c r="CY8" s="517"/>
      <c r="CZ8" s="517"/>
      <c r="DA8" s="518"/>
      <c r="DB8" s="516">
        <v>0.66</v>
      </c>
      <c r="DC8" s="517"/>
      <c r="DD8" s="517"/>
      <c r="DE8" s="517"/>
      <c r="DF8" s="517"/>
      <c r="DG8" s="517"/>
      <c r="DH8" s="517"/>
      <c r="DI8" s="518"/>
    </row>
    <row r="9" spans="1:119" ht="18.75" customHeight="1" thickBot="1" x14ac:dyDescent="0.25">
      <c r="A9" s="40"/>
      <c r="B9" s="545" t="s">
        <v>49</v>
      </c>
      <c r="C9" s="546"/>
      <c r="D9" s="546"/>
      <c r="E9" s="546"/>
      <c r="F9" s="546"/>
      <c r="G9" s="546"/>
      <c r="H9" s="546"/>
      <c r="I9" s="546"/>
      <c r="J9" s="546"/>
      <c r="K9" s="464"/>
      <c r="L9" s="547" t="s">
        <v>50</v>
      </c>
      <c r="M9" s="548"/>
      <c r="N9" s="548"/>
      <c r="O9" s="548"/>
      <c r="P9" s="548"/>
      <c r="Q9" s="549"/>
      <c r="R9" s="550">
        <v>31165</v>
      </c>
      <c r="S9" s="551"/>
      <c r="T9" s="551"/>
      <c r="U9" s="551"/>
      <c r="V9" s="552"/>
      <c r="W9" s="482" t="s">
        <v>51</v>
      </c>
      <c r="X9" s="483"/>
      <c r="Y9" s="483"/>
      <c r="Z9" s="483"/>
      <c r="AA9" s="483"/>
      <c r="AB9" s="483"/>
      <c r="AC9" s="483"/>
      <c r="AD9" s="483"/>
      <c r="AE9" s="483"/>
      <c r="AF9" s="483"/>
      <c r="AG9" s="483"/>
      <c r="AH9" s="483"/>
      <c r="AI9" s="483"/>
      <c r="AJ9" s="483"/>
      <c r="AK9" s="483"/>
      <c r="AL9" s="553"/>
      <c r="AM9" s="470" t="s">
        <v>52</v>
      </c>
      <c r="AN9" s="370"/>
      <c r="AO9" s="370"/>
      <c r="AP9" s="370"/>
      <c r="AQ9" s="370"/>
      <c r="AR9" s="370"/>
      <c r="AS9" s="370"/>
      <c r="AT9" s="371"/>
      <c r="AU9" s="471" t="s">
        <v>32</v>
      </c>
      <c r="AV9" s="472"/>
      <c r="AW9" s="472"/>
      <c r="AX9" s="472"/>
      <c r="AY9" s="427" t="s">
        <v>53</v>
      </c>
      <c r="AZ9" s="428"/>
      <c r="BA9" s="428"/>
      <c r="BB9" s="428"/>
      <c r="BC9" s="428"/>
      <c r="BD9" s="428"/>
      <c r="BE9" s="428"/>
      <c r="BF9" s="428"/>
      <c r="BG9" s="428"/>
      <c r="BH9" s="428"/>
      <c r="BI9" s="428"/>
      <c r="BJ9" s="428"/>
      <c r="BK9" s="428"/>
      <c r="BL9" s="428"/>
      <c r="BM9" s="429"/>
      <c r="BN9" s="413">
        <v>-53901</v>
      </c>
      <c r="BO9" s="414"/>
      <c r="BP9" s="414"/>
      <c r="BQ9" s="414"/>
      <c r="BR9" s="414"/>
      <c r="BS9" s="414"/>
      <c r="BT9" s="414"/>
      <c r="BU9" s="415"/>
      <c r="BV9" s="413">
        <v>-341619</v>
      </c>
      <c r="BW9" s="414"/>
      <c r="BX9" s="414"/>
      <c r="BY9" s="414"/>
      <c r="BZ9" s="414"/>
      <c r="CA9" s="414"/>
      <c r="CB9" s="414"/>
      <c r="CC9" s="415"/>
      <c r="CD9" s="453" t="s">
        <v>54</v>
      </c>
      <c r="CE9" s="373"/>
      <c r="CF9" s="373"/>
      <c r="CG9" s="373"/>
      <c r="CH9" s="373"/>
      <c r="CI9" s="373"/>
      <c r="CJ9" s="373"/>
      <c r="CK9" s="373"/>
      <c r="CL9" s="373"/>
      <c r="CM9" s="373"/>
      <c r="CN9" s="373"/>
      <c r="CO9" s="373"/>
      <c r="CP9" s="373"/>
      <c r="CQ9" s="373"/>
      <c r="CR9" s="373"/>
      <c r="CS9" s="454"/>
      <c r="CT9" s="410">
        <v>12.2</v>
      </c>
      <c r="CU9" s="411"/>
      <c r="CV9" s="411"/>
      <c r="CW9" s="411"/>
      <c r="CX9" s="411"/>
      <c r="CY9" s="411"/>
      <c r="CZ9" s="411"/>
      <c r="DA9" s="412"/>
      <c r="DB9" s="410">
        <v>12</v>
      </c>
      <c r="DC9" s="411"/>
      <c r="DD9" s="411"/>
      <c r="DE9" s="411"/>
      <c r="DF9" s="411"/>
      <c r="DG9" s="411"/>
      <c r="DH9" s="411"/>
      <c r="DI9" s="412"/>
    </row>
    <row r="10" spans="1:119" ht="18.75" customHeight="1" thickBot="1" x14ac:dyDescent="0.25">
      <c r="A10" s="40"/>
      <c r="B10" s="545"/>
      <c r="C10" s="546"/>
      <c r="D10" s="546"/>
      <c r="E10" s="546"/>
      <c r="F10" s="546"/>
      <c r="G10" s="546"/>
      <c r="H10" s="546"/>
      <c r="I10" s="546"/>
      <c r="J10" s="546"/>
      <c r="K10" s="464"/>
      <c r="L10" s="369" t="s">
        <v>55</v>
      </c>
      <c r="M10" s="370"/>
      <c r="N10" s="370"/>
      <c r="O10" s="370"/>
      <c r="P10" s="370"/>
      <c r="Q10" s="371"/>
      <c r="R10" s="366">
        <v>33354</v>
      </c>
      <c r="S10" s="367"/>
      <c r="T10" s="367"/>
      <c r="U10" s="367"/>
      <c r="V10" s="426"/>
      <c r="W10" s="554"/>
      <c r="X10" s="364"/>
      <c r="Y10" s="364"/>
      <c r="Z10" s="364"/>
      <c r="AA10" s="364"/>
      <c r="AB10" s="364"/>
      <c r="AC10" s="364"/>
      <c r="AD10" s="364"/>
      <c r="AE10" s="364"/>
      <c r="AF10" s="364"/>
      <c r="AG10" s="364"/>
      <c r="AH10" s="364"/>
      <c r="AI10" s="364"/>
      <c r="AJ10" s="364"/>
      <c r="AK10" s="364"/>
      <c r="AL10" s="555"/>
      <c r="AM10" s="470" t="s">
        <v>56</v>
      </c>
      <c r="AN10" s="370"/>
      <c r="AO10" s="370"/>
      <c r="AP10" s="370"/>
      <c r="AQ10" s="370"/>
      <c r="AR10" s="370"/>
      <c r="AS10" s="370"/>
      <c r="AT10" s="371"/>
      <c r="AU10" s="471" t="s">
        <v>32</v>
      </c>
      <c r="AV10" s="472"/>
      <c r="AW10" s="472"/>
      <c r="AX10" s="472"/>
      <c r="AY10" s="427" t="s">
        <v>57</v>
      </c>
      <c r="AZ10" s="428"/>
      <c r="BA10" s="428"/>
      <c r="BB10" s="428"/>
      <c r="BC10" s="428"/>
      <c r="BD10" s="428"/>
      <c r="BE10" s="428"/>
      <c r="BF10" s="428"/>
      <c r="BG10" s="428"/>
      <c r="BH10" s="428"/>
      <c r="BI10" s="428"/>
      <c r="BJ10" s="428"/>
      <c r="BK10" s="428"/>
      <c r="BL10" s="428"/>
      <c r="BM10" s="429"/>
      <c r="BN10" s="413">
        <v>171</v>
      </c>
      <c r="BO10" s="414"/>
      <c r="BP10" s="414"/>
      <c r="BQ10" s="414"/>
      <c r="BR10" s="414"/>
      <c r="BS10" s="414"/>
      <c r="BT10" s="414"/>
      <c r="BU10" s="415"/>
      <c r="BV10" s="413">
        <v>103137</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5"/>
      <c r="C11" s="546"/>
      <c r="D11" s="546"/>
      <c r="E11" s="546"/>
      <c r="F11" s="546"/>
      <c r="G11" s="546"/>
      <c r="H11" s="546"/>
      <c r="I11" s="546"/>
      <c r="J11" s="546"/>
      <c r="K11" s="464"/>
      <c r="L11" s="374" t="s">
        <v>59</v>
      </c>
      <c r="M11" s="375"/>
      <c r="N11" s="375"/>
      <c r="O11" s="375"/>
      <c r="P11" s="375"/>
      <c r="Q11" s="376"/>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70" t="s">
        <v>61</v>
      </c>
      <c r="AN11" s="370"/>
      <c r="AO11" s="370"/>
      <c r="AP11" s="370"/>
      <c r="AQ11" s="370"/>
      <c r="AR11" s="370"/>
      <c r="AS11" s="370"/>
      <c r="AT11" s="371"/>
      <c r="AU11" s="471" t="s">
        <v>62</v>
      </c>
      <c r="AV11" s="472"/>
      <c r="AW11" s="472"/>
      <c r="AX11" s="472"/>
      <c r="AY11" s="427" t="s">
        <v>63</v>
      </c>
      <c r="AZ11" s="428"/>
      <c r="BA11" s="428"/>
      <c r="BB11" s="428"/>
      <c r="BC11" s="428"/>
      <c r="BD11" s="428"/>
      <c r="BE11" s="428"/>
      <c r="BF11" s="428"/>
      <c r="BG11" s="428"/>
      <c r="BH11" s="428"/>
      <c r="BI11" s="428"/>
      <c r="BJ11" s="428"/>
      <c r="BK11" s="428"/>
      <c r="BL11" s="428"/>
      <c r="BM11" s="429"/>
      <c r="BN11" s="413">
        <v>0</v>
      </c>
      <c r="BO11" s="414"/>
      <c r="BP11" s="414"/>
      <c r="BQ11" s="414"/>
      <c r="BR11" s="414"/>
      <c r="BS11" s="414"/>
      <c r="BT11" s="414"/>
      <c r="BU11" s="415"/>
      <c r="BV11" s="413">
        <v>0</v>
      </c>
      <c r="BW11" s="414"/>
      <c r="BX11" s="414"/>
      <c r="BY11" s="414"/>
      <c r="BZ11" s="414"/>
      <c r="CA11" s="414"/>
      <c r="CB11" s="414"/>
      <c r="CC11" s="415"/>
      <c r="CD11" s="453" t="s">
        <v>64</v>
      </c>
      <c r="CE11" s="373"/>
      <c r="CF11" s="373"/>
      <c r="CG11" s="373"/>
      <c r="CH11" s="373"/>
      <c r="CI11" s="373"/>
      <c r="CJ11" s="373"/>
      <c r="CK11" s="373"/>
      <c r="CL11" s="373"/>
      <c r="CM11" s="373"/>
      <c r="CN11" s="373"/>
      <c r="CO11" s="373"/>
      <c r="CP11" s="373"/>
      <c r="CQ11" s="373"/>
      <c r="CR11" s="373"/>
      <c r="CS11" s="454"/>
      <c r="CT11" s="516" t="s">
        <v>66</v>
      </c>
      <c r="CU11" s="517"/>
      <c r="CV11" s="517"/>
      <c r="CW11" s="517"/>
      <c r="CX11" s="517"/>
      <c r="CY11" s="517"/>
      <c r="CZ11" s="517"/>
      <c r="DA11" s="518"/>
      <c r="DB11" s="516" t="s">
        <v>67</v>
      </c>
      <c r="DC11" s="517"/>
      <c r="DD11" s="517"/>
      <c r="DE11" s="517"/>
      <c r="DF11" s="517"/>
      <c r="DG11" s="517"/>
      <c r="DH11" s="517"/>
      <c r="DI11" s="518"/>
    </row>
    <row r="12" spans="1:119" ht="18.75" customHeight="1" x14ac:dyDescent="0.2">
      <c r="A12" s="40"/>
      <c r="B12" s="519" t="s">
        <v>68</v>
      </c>
      <c r="C12" s="520"/>
      <c r="D12" s="520"/>
      <c r="E12" s="520"/>
      <c r="F12" s="520"/>
      <c r="G12" s="520"/>
      <c r="H12" s="520"/>
      <c r="I12" s="520"/>
      <c r="J12" s="520"/>
      <c r="K12" s="521"/>
      <c r="L12" s="528" t="s">
        <v>69</v>
      </c>
      <c r="M12" s="529"/>
      <c r="N12" s="529"/>
      <c r="O12" s="529"/>
      <c r="P12" s="529"/>
      <c r="Q12" s="530"/>
      <c r="R12" s="531">
        <v>30577</v>
      </c>
      <c r="S12" s="532"/>
      <c r="T12" s="532"/>
      <c r="U12" s="532"/>
      <c r="V12" s="533"/>
      <c r="W12" s="534" t="s">
        <v>24</v>
      </c>
      <c r="X12" s="472"/>
      <c r="Y12" s="472"/>
      <c r="Z12" s="472"/>
      <c r="AA12" s="472"/>
      <c r="AB12" s="535"/>
      <c r="AC12" s="536" t="s">
        <v>70</v>
      </c>
      <c r="AD12" s="537"/>
      <c r="AE12" s="537"/>
      <c r="AF12" s="537"/>
      <c r="AG12" s="538"/>
      <c r="AH12" s="536" t="s">
        <v>71</v>
      </c>
      <c r="AI12" s="537"/>
      <c r="AJ12" s="537"/>
      <c r="AK12" s="537"/>
      <c r="AL12" s="539"/>
      <c r="AM12" s="470" t="s">
        <v>72</v>
      </c>
      <c r="AN12" s="370"/>
      <c r="AO12" s="370"/>
      <c r="AP12" s="370"/>
      <c r="AQ12" s="370"/>
      <c r="AR12" s="370"/>
      <c r="AS12" s="370"/>
      <c r="AT12" s="371"/>
      <c r="AU12" s="471" t="s">
        <v>73</v>
      </c>
      <c r="AV12" s="472"/>
      <c r="AW12" s="472"/>
      <c r="AX12" s="472"/>
      <c r="AY12" s="427" t="s">
        <v>74</v>
      </c>
      <c r="AZ12" s="428"/>
      <c r="BA12" s="428"/>
      <c r="BB12" s="428"/>
      <c r="BC12" s="428"/>
      <c r="BD12" s="428"/>
      <c r="BE12" s="428"/>
      <c r="BF12" s="428"/>
      <c r="BG12" s="428"/>
      <c r="BH12" s="428"/>
      <c r="BI12" s="428"/>
      <c r="BJ12" s="428"/>
      <c r="BK12" s="428"/>
      <c r="BL12" s="428"/>
      <c r="BM12" s="429"/>
      <c r="BN12" s="413">
        <v>0</v>
      </c>
      <c r="BO12" s="414"/>
      <c r="BP12" s="414"/>
      <c r="BQ12" s="414"/>
      <c r="BR12" s="414"/>
      <c r="BS12" s="414"/>
      <c r="BT12" s="414"/>
      <c r="BU12" s="415"/>
      <c r="BV12" s="413">
        <v>0</v>
      </c>
      <c r="BW12" s="414"/>
      <c r="BX12" s="414"/>
      <c r="BY12" s="414"/>
      <c r="BZ12" s="414"/>
      <c r="CA12" s="414"/>
      <c r="CB12" s="414"/>
      <c r="CC12" s="415"/>
      <c r="CD12" s="453" t="s">
        <v>75</v>
      </c>
      <c r="CE12" s="373"/>
      <c r="CF12" s="373"/>
      <c r="CG12" s="373"/>
      <c r="CH12" s="373"/>
      <c r="CI12" s="373"/>
      <c r="CJ12" s="373"/>
      <c r="CK12" s="373"/>
      <c r="CL12" s="373"/>
      <c r="CM12" s="373"/>
      <c r="CN12" s="373"/>
      <c r="CO12" s="373"/>
      <c r="CP12" s="373"/>
      <c r="CQ12" s="373"/>
      <c r="CR12" s="373"/>
      <c r="CS12" s="454"/>
      <c r="CT12" s="516" t="s">
        <v>65</v>
      </c>
      <c r="CU12" s="517"/>
      <c r="CV12" s="517"/>
      <c r="CW12" s="517"/>
      <c r="CX12" s="517"/>
      <c r="CY12" s="517"/>
      <c r="CZ12" s="517"/>
      <c r="DA12" s="518"/>
      <c r="DB12" s="516" t="s">
        <v>76</v>
      </c>
      <c r="DC12" s="517"/>
      <c r="DD12" s="517"/>
      <c r="DE12" s="517"/>
      <c r="DF12" s="517"/>
      <c r="DG12" s="517"/>
      <c r="DH12" s="517"/>
      <c r="DI12" s="518"/>
    </row>
    <row r="13" spans="1:119" ht="18.75" customHeight="1" x14ac:dyDescent="0.2">
      <c r="A13" s="40"/>
      <c r="B13" s="522"/>
      <c r="C13" s="523"/>
      <c r="D13" s="523"/>
      <c r="E13" s="523"/>
      <c r="F13" s="523"/>
      <c r="G13" s="523"/>
      <c r="H13" s="523"/>
      <c r="I13" s="523"/>
      <c r="J13" s="523"/>
      <c r="K13" s="524"/>
      <c r="L13" s="49"/>
      <c r="M13" s="497" t="s">
        <v>77</v>
      </c>
      <c r="N13" s="498"/>
      <c r="O13" s="498"/>
      <c r="P13" s="498"/>
      <c r="Q13" s="499"/>
      <c r="R13" s="500">
        <v>30155</v>
      </c>
      <c r="S13" s="501"/>
      <c r="T13" s="501"/>
      <c r="U13" s="501"/>
      <c r="V13" s="502"/>
      <c r="W13" s="503" t="s">
        <v>78</v>
      </c>
      <c r="X13" s="399"/>
      <c r="Y13" s="399"/>
      <c r="Z13" s="399"/>
      <c r="AA13" s="399"/>
      <c r="AB13" s="400"/>
      <c r="AC13" s="366">
        <v>1145</v>
      </c>
      <c r="AD13" s="367"/>
      <c r="AE13" s="367"/>
      <c r="AF13" s="367"/>
      <c r="AG13" s="368"/>
      <c r="AH13" s="366">
        <v>1187</v>
      </c>
      <c r="AI13" s="367"/>
      <c r="AJ13" s="367"/>
      <c r="AK13" s="367"/>
      <c r="AL13" s="426"/>
      <c r="AM13" s="470" t="s">
        <v>79</v>
      </c>
      <c r="AN13" s="370"/>
      <c r="AO13" s="370"/>
      <c r="AP13" s="370"/>
      <c r="AQ13" s="370"/>
      <c r="AR13" s="370"/>
      <c r="AS13" s="370"/>
      <c r="AT13" s="371"/>
      <c r="AU13" s="471" t="s">
        <v>62</v>
      </c>
      <c r="AV13" s="472"/>
      <c r="AW13" s="472"/>
      <c r="AX13" s="472"/>
      <c r="AY13" s="427" t="s">
        <v>80</v>
      </c>
      <c r="AZ13" s="428"/>
      <c r="BA13" s="428"/>
      <c r="BB13" s="428"/>
      <c r="BC13" s="428"/>
      <c r="BD13" s="428"/>
      <c r="BE13" s="428"/>
      <c r="BF13" s="428"/>
      <c r="BG13" s="428"/>
      <c r="BH13" s="428"/>
      <c r="BI13" s="428"/>
      <c r="BJ13" s="428"/>
      <c r="BK13" s="428"/>
      <c r="BL13" s="428"/>
      <c r="BM13" s="429"/>
      <c r="BN13" s="413">
        <v>-53730</v>
      </c>
      <c r="BO13" s="414"/>
      <c r="BP13" s="414"/>
      <c r="BQ13" s="414"/>
      <c r="BR13" s="414"/>
      <c r="BS13" s="414"/>
      <c r="BT13" s="414"/>
      <c r="BU13" s="415"/>
      <c r="BV13" s="413">
        <v>-238482</v>
      </c>
      <c r="BW13" s="414"/>
      <c r="BX13" s="414"/>
      <c r="BY13" s="414"/>
      <c r="BZ13" s="414"/>
      <c r="CA13" s="414"/>
      <c r="CB13" s="414"/>
      <c r="CC13" s="415"/>
      <c r="CD13" s="453" t="s">
        <v>81</v>
      </c>
      <c r="CE13" s="373"/>
      <c r="CF13" s="373"/>
      <c r="CG13" s="373"/>
      <c r="CH13" s="373"/>
      <c r="CI13" s="373"/>
      <c r="CJ13" s="373"/>
      <c r="CK13" s="373"/>
      <c r="CL13" s="373"/>
      <c r="CM13" s="373"/>
      <c r="CN13" s="373"/>
      <c r="CO13" s="373"/>
      <c r="CP13" s="373"/>
      <c r="CQ13" s="373"/>
      <c r="CR13" s="373"/>
      <c r="CS13" s="454"/>
      <c r="CT13" s="410">
        <v>8.4</v>
      </c>
      <c r="CU13" s="411"/>
      <c r="CV13" s="411"/>
      <c r="CW13" s="411"/>
      <c r="CX13" s="411"/>
      <c r="CY13" s="411"/>
      <c r="CZ13" s="411"/>
      <c r="DA13" s="412"/>
      <c r="DB13" s="410">
        <v>8.6</v>
      </c>
      <c r="DC13" s="411"/>
      <c r="DD13" s="411"/>
      <c r="DE13" s="411"/>
      <c r="DF13" s="411"/>
      <c r="DG13" s="411"/>
      <c r="DH13" s="411"/>
      <c r="DI13" s="412"/>
    </row>
    <row r="14" spans="1:119" ht="18.75" customHeight="1" thickBot="1" x14ac:dyDescent="0.25">
      <c r="A14" s="40"/>
      <c r="B14" s="522"/>
      <c r="C14" s="523"/>
      <c r="D14" s="523"/>
      <c r="E14" s="523"/>
      <c r="F14" s="523"/>
      <c r="G14" s="523"/>
      <c r="H14" s="523"/>
      <c r="I14" s="523"/>
      <c r="J14" s="523"/>
      <c r="K14" s="524"/>
      <c r="L14" s="487" t="s">
        <v>82</v>
      </c>
      <c r="M14" s="540"/>
      <c r="N14" s="540"/>
      <c r="O14" s="540"/>
      <c r="P14" s="540"/>
      <c r="Q14" s="541"/>
      <c r="R14" s="500">
        <v>30946</v>
      </c>
      <c r="S14" s="501"/>
      <c r="T14" s="501"/>
      <c r="U14" s="501"/>
      <c r="V14" s="502"/>
      <c r="W14" s="504"/>
      <c r="X14" s="402"/>
      <c r="Y14" s="402"/>
      <c r="Z14" s="402"/>
      <c r="AA14" s="402"/>
      <c r="AB14" s="403"/>
      <c r="AC14" s="493">
        <v>7.7</v>
      </c>
      <c r="AD14" s="494"/>
      <c r="AE14" s="494"/>
      <c r="AF14" s="494"/>
      <c r="AG14" s="495"/>
      <c r="AH14" s="493">
        <v>7.3</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83</v>
      </c>
      <c r="CE14" s="451"/>
      <c r="CF14" s="451"/>
      <c r="CG14" s="451"/>
      <c r="CH14" s="451"/>
      <c r="CI14" s="451"/>
      <c r="CJ14" s="451"/>
      <c r="CK14" s="451"/>
      <c r="CL14" s="451"/>
      <c r="CM14" s="451"/>
      <c r="CN14" s="451"/>
      <c r="CO14" s="451"/>
      <c r="CP14" s="451"/>
      <c r="CQ14" s="451"/>
      <c r="CR14" s="451"/>
      <c r="CS14" s="452"/>
      <c r="CT14" s="510" t="s">
        <v>84</v>
      </c>
      <c r="CU14" s="511"/>
      <c r="CV14" s="511"/>
      <c r="CW14" s="511"/>
      <c r="CX14" s="511"/>
      <c r="CY14" s="511"/>
      <c r="CZ14" s="511"/>
      <c r="DA14" s="512"/>
      <c r="DB14" s="510">
        <v>7.3</v>
      </c>
      <c r="DC14" s="511"/>
      <c r="DD14" s="511"/>
      <c r="DE14" s="511"/>
      <c r="DF14" s="511"/>
      <c r="DG14" s="511"/>
      <c r="DH14" s="511"/>
      <c r="DI14" s="512"/>
    </row>
    <row r="15" spans="1:119" ht="18.75" customHeight="1" x14ac:dyDescent="0.2">
      <c r="A15" s="40"/>
      <c r="B15" s="522"/>
      <c r="C15" s="523"/>
      <c r="D15" s="523"/>
      <c r="E15" s="523"/>
      <c r="F15" s="523"/>
      <c r="G15" s="523"/>
      <c r="H15" s="523"/>
      <c r="I15" s="523"/>
      <c r="J15" s="523"/>
      <c r="K15" s="524"/>
      <c r="L15" s="49"/>
      <c r="M15" s="497" t="s">
        <v>85</v>
      </c>
      <c r="N15" s="498"/>
      <c r="O15" s="498"/>
      <c r="P15" s="498"/>
      <c r="Q15" s="499"/>
      <c r="R15" s="500">
        <v>30589</v>
      </c>
      <c r="S15" s="501"/>
      <c r="T15" s="501"/>
      <c r="U15" s="501"/>
      <c r="V15" s="502"/>
      <c r="W15" s="503" t="s">
        <v>86</v>
      </c>
      <c r="X15" s="399"/>
      <c r="Y15" s="399"/>
      <c r="Z15" s="399"/>
      <c r="AA15" s="399"/>
      <c r="AB15" s="400"/>
      <c r="AC15" s="366">
        <v>4667</v>
      </c>
      <c r="AD15" s="367"/>
      <c r="AE15" s="367"/>
      <c r="AF15" s="367"/>
      <c r="AG15" s="368"/>
      <c r="AH15" s="366">
        <v>5503</v>
      </c>
      <c r="AI15" s="367"/>
      <c r="AJ15" s="367"/>
      <c r="AK15" s="367"/>
      <c r="AL15" s="426"/>
      <c r="AM15" s="470"/>
      <c r="AN15" s="370"/>
      <c r="AO15" s="370"/>
      <c r="AP15" s="370"/>
      <c r="AQ15" s="370"/>
      <c r="AR15" s="370"/>
      <c r="AS15" s="370"/>
      <c r="AT15" s="371"/>
      <c r="AU15" s="471"/>
      <c r="AV15" s="472"/>
      <c r="AW15" s="472"/>
      <c r="AX15" s="472"/>
      <c r="AY15" s="439" t="s">
        <v>87</v>
      </c>
      <c r="AZ15" s="440"/>
      <c r="BA15" s="440"/>
      <c r="BB15" s="440"/>
      <c r="BC15" s="440"/>
      <c r="BD15" s="440"/>
      <c r="BE15" s="440"/>
      <c r="BF15" s="440"/>
      <c r="BG15" s="440"/>
      <c r="BH15" s="440"/>
      <c r="BI15" s="440"/>
      <c r="BJ15" s="440"/>
      <c r="BK15" s="440"/>
      <c r="BL15" s="440"/>
      <c r="BM15" s="441"/>
      <c r="BN15" s="442">
        <v>4421892</v>
      </c>
      <c r="BO15" s="443"/>
      <c r="BP15" s="443"/>
      <c r="BQ15" s="443"/>
      <c r="BR15" s="443"/>
      <c r="BS15" s="443"/>
      <c r="BT15" s="443"/>
      <c r="BU15" s="444"/>
      <c r="BV15" s="442">
        <v>4311730</v>
      </c>
      <c r="BW15" s="443"/>
      <c r="BX15" s="443"/>
      <c r="BY15" s="443"/>
      <c r="BZ15" s="443"/>
      <c r="CA15" s="443"/>
      <c r="CB15" s="443"/>
      <c r="CC15" s="444"/>
      <c r="CD15" s="513" t="s">
        <v>88</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2">
      <c r="A16" s="40"/>
      <c r="B16" s="522"/>
      <c r="C16" s="523"/>
      <c r="D16" s="523"/>
      <c r="E16" s="523"/>
      <c r="F16" s="523"/>
      <c r="G16" s="523"/>
      <c r="H16" s="523"/>
      <c r="I16" s="523"/>
      <c r="J16" s="523"/>
      <c r="K16" s="524"/>
      <c r="L16" s="487" t="s">
        <v>89</v>
      </c>
      <c r="M16" s="488"/>
      <c r="N16" s="488"/>
      <c r="O16" s="488"/>
      <c r="P16" s="488"/>
      <c r="Q16" s="489"/>
      <c r="R16" s="490" t="s">
        <v>90</v>
      </c>
      <c r="S16" s="491"/>
      <c r="T16" s="491"/>
      <c r="U16" s="491"/>
      <c r="V16" s="492"/>
      <c r="W16" s="504"/>
      <c r="X16" s="402"/>
      <c r="Y16" s="402"/>
      <c r="Z16" s="402"/>
      <c r="AA16" s="402"/>
      <c r="AB16" s="403"/>
      <c r="AC16" s="493">
        <v>31.3</v>
      </c>
      <c r="AD16" s="494"/>
      <c r="AE16" s="494"/>
      <c r="AF16" s="494"/>
      <c r="AG16" s="495"/>
      <c r="AH16" s="493">
        <v>33.799999999999997</v>
      </c>
      <c r="AI16" s="494"/>
      <c r="AJ16" s="494"/>
      <c r="AK16" s="494"/>
      <c r="AL16" s="496"/>
      <c r="AM16" s="470"/>
      <c r="AN16" s="370"/>
      <c r="AO16" s="370"/>
      <c r="AP16" s="370"/>
      <c r="AQ16" s="370"/>
      <c r="AR16" s="370"/>
      <c r="AS16" s="370"/>
      <c r="AT16" s="371"/>
      <c r="AU16" s="471"/>
      <c r="AV16" s="472"/>
      <c r="AW16" s="472"/>
      <c r="AX16" s="472"/>
      <c r="AY16" s="427" t="s">
        <v>91</v>
      </c>
      <c r="AZ16" s="428"/>
      <c r="BA16" s="428"/>
      <c r="BB16" s="428"/>
      <c r="BC16" s="428"/>
      <c r="BD16" s="428"/>
      <c r="BE16" s="428"/>
      <c r="BF16" s="428"/>
      <c r="BG16" s="428"/>
      <c r="BH16" s="428"/>
      <c r="BI16" s="428"/>
      <c r="BJ16" s="428"/>
      <c r="BK16" s="428"/>
      <c r="BL16" s="428"/>
      <c r="BM16" s="429"/>
      <c r="BN16" s="413">
        <v>6863183</v>
      </c>
      <c r="BO16" s="414"/>
      <c r="BP16" s="414"/>
      <c r="BQ16" s="414"/>
      <c r="BR16" s="414"/>
      <c r="BS16" s="414"/>
      <c r="BT16" s="414"/>
      <c r="BU16" s="415"/>
      <c r="BV16" s="413">
        <v>6658815</v>
      </c>
      <c r="BW16" s="414"/>
      <c r="BX16" s="414"/>
      <c r="BY16" s="414"/>
      <c r="BZ16" s="414"/>
      <c r="CA16" s="414"/>
      <c r="CB16" s="414"/>
      <c r="CC16" s="415"/>
      <c r="CD16" s="53"/>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5">
      <c r="A17" s="40"/>
      <c r="B17" s="525"/>
      <c r="C17" s="526"/>
      <c r="D17" s="526"/>
      <c r="E17" s="526"/>
      <c r="F17" s="526"/>
      <c r="G17" s="526"/>
      <c r="H17" s="526"/>
      <c r="I17" s="526"/>
      <c r="J17" s="526"/>
      <c r="K17" s="527"/>
      <c r="L17" s="54"/>
      <c r="M17" s="506" t="s">
        <v>92</v>
      </c>
      <c r="N17" s="507"/>
      <c r="O17" s="507"/>
      <c r="P17" s="507"/>
      <c r="Q17" s="508"/>
      <c r="R17" s="490" t="s">
        <v>93</v>
      </c>
      <c r="S17" s="491"/>
      <c r="T17" s="491"/>
      <c r="U17" s="491"/>
      <c r="V17" s="492"/>
      <c r="W17" s="503" t="s">
        <v>94</v>
      </c>
      <c r="X17" s="399"/>
      <c r="Y17" s="399"/>
      <c r="Z17" s="399"/>
      <c r="AA17" s="399"/>
      <c r="AB17" s="400"/>
      <c r="AC17" s="366">
        <v>9085</v>
      </c>
      <c r="AD17" s="367"/>
      <c r="AE17" s="367"/>
      <c r="AF17" s="367"/>
      <c r="AG17" s="368"/>
      <c r="AH17" s="366">
        <v>9579</v>
      </c>
      <c r="AI17" s="367"/>
      <c r="AJ17" s="367"/>
      <c r="AK17" s="367"/>
      <c r="AL17" s="426"/>
      <c r="AM17" s="470"/>
      <c r="AN17" s="370"/>
      <c r="AO17" s="370"/>
      <c r="AP17" s="370"/>
      <c r="AQ17" s="370"/>
      <c r="AR17" s="370"/>
      <c r="AS17" s="370"/>
      <c r="AT17" s="371"/>
      <c r="AU17" s="471"/>
      <c r="AV17" s="472"/>
      <c r="AW17" s="472"/>
      <c r="AX17" s="472"/>
      <c r="AY17" s="427" t="s">
        <v>95</v>
      </c>
      <c r="AZ17" s="428"/>
      <c r="BA17" s="428"/>
      <c r="BB17" s="428"/>
      <c r="BC17" s="428"/>
      <c r="BD17" s="428"/>
      <c r="BE17" s="428"/>
      <c r="BF17" s="428"/>
      <c r="BG17" s="428"/>
      <c r="BH17" s="428"/>
      <c r="BI17" s="428"/>
      <c r="BJ17" s="428"/>
      <c r="BK17" s="428"/>
      <c r="BL17" s="428"/>
      <c r="BM17" s="429"/>
      <c r="BN17" s="413">
        <v>5576226</v>
      </c>
      <c r="BO17" s="414"/>
      <c r="BP17" s="414"/>
      <c r="BQ17" s="414"/>
      <c r="BR17" s="414"/>
      <c r="BS17" s="414"/>
      <c r="BT17" s="414"/>
      <c r="BU17" s="415"/>
      <c r="BV17" s="413">
        <v>5436154</v>
      </c>
      <c r="BW17" s="414"/>
      <c r="BX17" s="414"/>
      <c r="BY17" s="414"/>
      <c r="BZ17" s="414"/>
      <c r="CA17" s="414"/>
      <c r="CB17" s="414"/>
      <c r="CC17" s="415"/>
      <c r="CD17" s="53"/>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5">
      <c r="A18" s="40"/>
      <c r="B18" s="463" t="s">
        <v>96</v>
      </c>
      <c r="C18" s="464"/>
      <c r="D18" s="464"/>
      <c r="E18" s="465"/>
      <c r="F18" s="465"/>
      <c r="G18" s="465"/>
      <c r="H18" s="465"/>
      <c r="I18" s="465"/>
      <c r="J18" s="465"/>
      <c r="K18" s="465"/>
      <c r="L18" s="466">
        <v>170.46</v>
      </c>
      <c r="M18" s="466"/>
      <c r="N18" s="466"/>
      <c r="O18" s="466"/>
      <c r="P18" s="466"/>
      <c r="Q18" s="466"/>
      <c r="R18" s="467"/>
      <c r="S18" s="467"/>
      <c r="T18" s="467"/>
      <c r="U18" s="467"/>
      <c r="V18" s="468"/>
      <c r="W18" s="484"/>
      <c r="X18" s="485"/>
      <c r="Y18" s="485"/>
      <c r="Z18" s="485"/>
      <c r="AA18" s="485"/>
      <c r="AB18" s="509"/>
      <c r="AC18" s="383">
        <v>61</v>
      </c>
      <c r="AD18" s="384"/>
      <c r="AE18" s="384"/>
      <c r="AF18" s="384"/>
      <c r="AG18" s="469"/>
      <c r="AH18" s="383">
        <v>58.9</v>
      </c>
      <c r="AI18" s="384"/>
      <c r="AJ18" s="384"/>
      <c r="AK18" s="384"/>
      <c r="AL18" s="385"/>
      <c r="AM18" s="470"/>
      <c r="AN18" s="370"/>
      <c r="AO18" s="370"/>
      <c r="AP18" s="370"/>
      <c r="AQ18" s="370"/>
      <c r="AR18" s="370"/>
      <c r="AS18" s="370"/>
      <c r="AT18" s="371"/>
      <c r="AU18" s="471"/>
      <c r="AV18" s="472"/>
      <c r="AW18" s="472"/>
      <c r="AX18" s="472"/>
      <c r="AY18" s="427" t="s">
        <v>97</v>
      </c>
      <c r="AZ18" s="428"/>
      <c r="BA18" s="428"/>
      <c r="BB18" s="428"/>
      <c r="BC18" s="428"/>
      <c r="BD18" s="428"/>
      <c r="BE18" s="428"/>
      <c r="BF18" s="428"/>
      <c r="BG18" s="428"/>
      <c r="BH18" s="428"/>
      <c r="BI18" s="428"/>
      <c r="BJ18" s="428"/>
      <c r="BK18" s="428"/>
      <c r="BL18" s="428"/>
      <c r="BM18" s="429"/>
      <c r="BN18" s="413">
        <v>7451924</v>
      </c>
      <c r="BO18" s="414"/>
      <c r="BP18" s="414"/>
      <c r="BQ18" s="414"/>
      <c r="BR18" s="414"/>
      <c r="BS18" s="414"/>
      <c r="BT18" s="414"/>
      <c r="BU18" s="415"/>
      <c r="BV18" s="413">
        <v>7298613</v>
      </c>
      <c r="BW18" s="414"/>
      <c r="BX18" s="414"/>
      <c r="BY18" s="414"/>
      <c r="BZ18" s="414"/>
      <c r="CA18" s="414"/>
      <c r="CB18" s="414"/>
      <c r="CC18" s="415"/>
      <c r="CD18" s="53"/>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5">
      <c r="A19" s="40"/>
      <c r="B19" s="463" t="s">
        <v>98</v>
      </c>
      <c r="C19" s="464"/>
      <c r="D19" s="464"/>
      <c r="E19" s="465"/>
      <c r="F19" s="465"/>
      <c r="G19" s="465"/>
      <c r="H19" s="465"/>
      <c r="I19" s="465"/>
      <c r="J19" s="465"/>
      <c r="K19" s="465"/>
      <c r="L19" s="473">
        <v>183</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99</v>
      </c>
      <c r="AZ19" s="428"/>
      <c r="BA19" s="428"/>
      <c r="BB19" s="428"/>
      <c r="BC19" s="428"/>
      <c r="BD19" s="428"/>
      <c r="BE19" s="428"/>
      <c r="BF19" s="428"/>
      <c r="BG19" s="428"/>
      <c r="BH19" s="428"/>
      <c r="BI19" s="428"/>
      <c r="BJ19" s="428"/>
      <c r="BK19" s="428"/>
      <c r="BL19" s="428"/>
      <c r="BM19" s="429"/>
      <c r="BN19" s="413">
        <v>10110434</v>
      </c>
      <c r="BO19" s="414"/>
      <c r="BP19" s="414"/>
      <c r="BQ19" s="414"/>
      <c r="BR19" s="414"/>
      <c r="BS19" s="414"/>
      <c r="BT19" s="414"/>
      <c r="BU19" s="415"/>
      <c r="BV19" s="413">
        <v>10379302</v>
      </c>
      <c r="BW19" s="414"/>
      <c r="BX19" s="414"/>
      <c r="BY19" s="414"/>
      <c r="BZ19" s="414"/>
      <c r="CA19" s="414"/>
      <c r="CB19" s="414"/>
      <c r="CC19" s="415"/>
      <c r="CD19" s="53"/>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5">
      <c r="A20" s="40"/>
      <c r="B20" s="463" t="s">
        <v>100</v>
      </c>
      <c r="C20" s="464"/>
      <c r="D20" s="464"/>
      <c r="E20" s="465"/>
      <c r="F20" s="465"/>
      <c r="G20" s="465"/>
      <c r="H20" s="465"/>
      <c r="I20" s="465"/>
      <c r="J20" s="465"/>
      <c r="K20" s="465"/>
      <c r="L20" s="473">
        <v>12012</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53"/>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5">
      <c r="A21" s="40"/>
      <c r="B21" s="460" t="s">
        <v>101</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53"/>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2">
      <c r="A22" s="40"/>
      <c r="B22" s="389" t="s">
        <v>102</v>
      </c>
      <c r="C22" s="390"/>
      <c r="D22" s="391"/>
      <c r="E22" s="398" t="s">
        <v>24</v>
      </c>
      <c r="F22" s="399"/>
      <c r="G22" s="399"/>
      <c r="H22" s="399"/>
      <c r="I22" s="399"/>
      <c r="J22" s="399"/>
      <c r="K22" s="400"/>
      <c r="L22" s="398" t="s">
        <v>103</v>
      </c>
      <c r="M22" s="399"/>
      <c r="N22" s="399"/>
      <c r="O22" s="399"/>
      <c r="P22" s="400"/>
      <c r="Q22" s="404" t="s">
        <v>104</v>
      </c>
      <c r="R22" s="405"/>
      <c r="S22" s="405"/>
      <c r="T22" s="405"/>
      <c r="U22" s="405"/>
      <c r="V22" s="406"/>
      <c r="W22" s="455" t="s">
        <v>105</v>
      </c>
      <c r="X22" s="390"/>
      <c r="Y22" s="391"/>
      <c r="Z22" s="398" t="s">
        <v>24</v>
      </c>
      <c r="AA22" s="399"/>
      <c r="AB22" s="399"/>
      <c r="AC22" s="399"/>
      <c r="AD22" s="399"/>
      <c r="AE22" s="399"/>
      <c r="AF22" s="399"/>
      <c r="AG22" s="400"/>
      <c r="AH22" s="416" t="s">
        <v>106</v>
      </c>
      <c r="AI22" s="399"/>
      <c r="AJ22" s="399"/>
      <c r="AK22" s="399"/>
      <c r="AL22" s="400"/>
      <c r="AM22" s="416" t="s">
        <v>107</v>
      </c>
      <c r="AN22" s="417"/>
      <c r="AO22" s="417"/>
      <c r="AP22" s="417"/>
      <c r="AQ22" s="417"/>
      <c r="AR22" s="418"/>
      <c r="AS22" s="404" t="s">
        <v>104</v>
      </c>
      <c r="AT22" s="405"/>
      <c r="AU22" s="405"/>
      <c r="AV22" s="405"/>
      <c r="AW22" s="405"/>
      <c r="AX22" s="422"/>
      <c r="AY22" s="439" t="s">
        <v>108</v>
      </c>
      <c r="AZ22" s="440"/>
      <c r="BA22" s="440"/>
      <c r="BB22" s="440"/>
      <c r="BC22" s="440"/>
      <c r="BD22" s="440"/>
      <c r="BE22" s="440"/>
      <c r="BF22" s="440"/>
      <c r="BG22" s="440"/>
      <c r="BH22" s="440"/>
      <c r="BI22" s="440"/>
      <c r="BJ22" s="440"/>
      <c r="BK22" s="440"/>
      <c r="BL22" s="440"/>
      <c r="BM22" s="441"/>
      <c r="BN22" s="442">
        <v>12597624</v>
      </c>
      <c r="BO22" s="443"/>
      <c r="BP22" s="443"/>
      <c r="BQ22" s="443"/>
      <c r="BR22" s="443"/>
      <c r="BS22" s="443"/>
      <c r="BT22" s="443"/>
      <c r="BU22" s="444"/>
      <c r="BV22" s="442">
        <v>12043778</v>
      </c>
      <c r="BW22" s="443"/>
      <c r="BX22" s="443"/>
      <c r="BY22" s="443"/>
      <c r="BZ22" s="443"/>
      <c r="CA22" s="443"/>
      <c r="CB22" s="443"/>
      <c r="CC22" s="444"/>
      <c r="CD22" s="53"/>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2">
      <c r="A23" s="40"/>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109</v>
      </c>
      <c r="AZ23" s="428"/>
      <c r="BA23" s="428"/>
      <c r="BB23" s="428"/>
      <c r="BC23" s="428"/>
      <c r="BD23" s="428"/>
      <c r="BE23" s="428"/>
      <c r="BF23" s="428"/>
      <c r="BG23" s="428"/>
      <c r="BH23" s="428"/>
      <c r="BI23" s="428"/>
      <c r="BJ23" s="428"/>
      <c r="BK23" s="428"/>
      <c r="BL23" s="428"/>
      <c r="BM23" s="429"/>
      <c r="BN23" s="413">
        <v>10923918</v>
      </c>
      <c r="BO23" s="414"/>
      <c r="BP23" s="414"/>
      <c r="BQ23" s="414"/>
      <c r="BR23" s="414"/>
      <c r="BS23" s="414"/>
      <c r="BT23" s="414"/>
      <c r="BU23" s="415"/>
      <c r="BV23" s="413">
        <v>10518431</v>
      </c>
      <c r="BW23" s="414"/>
      <c r="BX23" s="414"/>
      <c r="BY23" s="414"/>
      <c r="BZ23" s="414"/>
      <c r="CA23" s="414"/>
      <c r="CB23" s="414"/>
      <c r="CC23" s="415"/>
      <c r="CD23" s="53"/>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5">
      <c r="A24" s="40"/>
      <c r="B24" s="392"/>
      <c r="C24" s="393"/>
      <c r="D24" s="394"/>
      <c r="E24" s="369" t="s">
        <v>110</v>
      </c>
      <c r="F24" s="370"/>
      <c r="G24" s="370"/>
      <c r="H24" s="370"/>
      <c r="I24" s="370"/>
      <c r="J24" s="370"/>
      <c r="K24" s="371"/>
      <c r="L24" s="366">
        <v>1</v>
      </c>
      <c r="M24" s="367"/>
      <c r="N24" s="367"/>
      <c r="O24" s="367"/>
      <c r="P24" s="368"/>
      <c r="Q24" s="366">
        <v>8900</v>
      </c>
      <c r="R24" s="367"/>
      <c r="S24" s="367"/>
      <c r="T24" s="367"/>
      <c r="U24" s="367"/>
      <c r="V24" s="368"/>
      <c r="W24" s="456"/>
      <c r="X24" s="393"/>
      <c r="Y24" s="394"/>
      <c r="Z24" s="369" t="s">
        <v>111</v>
      </c>
      <c r="AA24" s="370"/>
      <c r="AB24" s="370"/>
      <c r="AC24" s="370"/>
      <c r="AD24" s="370"/>
      <c r="AE24" s="370"/>
      <c r="AF24" s="370"/>
      <c r="AG24" s="371"/>
      <c r="AH24" s="366">
        <v>212</v>
      </c>
      <c r="AI24" s="367"/>
      <c r="AJ24" s="367"/>
      <c r="AK24" s="367"/>
      <c r="AL24" s="368"/>
      <c r="AM24" s="366">
        <v>682852</v>
      </c>
      <c r="AN24" s="367"/>
      <c r="AO24" s="367"/>
      <c r="AP24" s="367"/>
      <c r="AQ24" s="367"/>
      <c r="AR24" s="368"/>
      <c r="AS24" s="366">
        <v>3221</v>
      </c>
      <c r="AT24" s="367"/>
      <c r="AU24" s="367"/>
      <c r="AV24" s="367"/>
      <c r="AW24" s="367"/>
      <c r="AX24" s="426"/>
      <c r="AY24" s="386" t="s">
        <v>112</v>
      </c>
      <c r="AZ24" s="387"/>
      <c r="BA24" s="387"/>
      <c r="BB24" s="387"/>
      <c r="BC24" s="387"/>
      <c r="BD24" s="387"/>
      <c r="BE24" s="387"/>
      <c r="BF24" s="387"/>
      <c r="BG24" s="387"/>
      <c r="BH24" s="387"/>
      <c r="BI24" s="387"/>
      <c r="BJ24" s="387"/>
      <c r="BK24" s="387"/>
      <c r="BL24" s="387"/>
      <c r="BM24" s="388"/>
      <c r="BN24" s="413">
        <v>7198501</v>
      </c>
      <c r="BO24" s="414"/>
      <c r="BP24" s="414"/>
      <c r="BQ24" s="414"/>
      <c r="BR24" s="414"/>
      <c r="BS24" s="414"/>
      <c r="BT24" s="414"/>
      <c r="BU24" s="415"/>
      <c r="BV24" s="413">
        <v>6169285</v>
      </c>
      <c r="BW24" s="414"/>
      <c r="BX24" s="414"/>
      <c r="BY24" s="414"/>
      <c r="BZ24" s="414"/>
      <c r="CA24" s="414"/>
      <c r="CB24" s="414"/>
      <c r="CC24" s="415"/>
      <c r="CD24" s="53"/>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2">
      <c r="A25" s="40"/>
      <c r="B25" s="392"/>
      <c r="C25" s="393"/>
      <c r="D25" s="394"/>
      <c r="E25" s="369" t="s">
        <v>113</v>
      </c>
      <c r="F25" s="370"/>
      <c r="G25" s="370"/>
      <c r="H25" s="370"/>
      <c r="I25" s="370"/>
      <c r="J25" s="370"/>
      <c r="K25" s="371"/>
      <c r="L25" s="366">
        <v>1</v>
      </c>
      <c r="M25" s="367"/>
      <c r="N25" s="367"/>
      <c r="O25" s="367"/>
      <c r="P25" s="368"/>
      <c r="Q25" s="366">
        <v>7050</v>
      </c>
      <c r="R25" s="367"/>
      <c r="S25" s="367"/>
      <c r="T25" s="367"/>
      <c r="U25" s="367"/>
      <c r="V25" s="368"/>
      <c r="W25" s="456"/>
      <c r="X25" s="393"/>
      <c r="Y25" s="394"/>
      <c r="Z25" s="369" t="s">
        <v>114</v>
      </c>
      <c r="AA25" s="370"/>
      <c r="AB25" s="370"/>
      <c r="AC25" s="370"/>
      <c r="AD25" s="370"/>
      <c r="AE25" s="370"/>
      <c r="AF25" s="370"/>
      <c r="AG25" s="371"/>
      <c r="AH25" s="366" t="s">
        <v>115</v>
      </c>
      <c r="AI25" s="367"/>
      <c r="AJ25" s="367"/>
      <c r="AK25" s="367"/>
      <c r="AL25" s="368"/>
      <c r="AM25" s="366" t="s">
        <v>116</v>
      </c>
      <c r="AN25" s="367"/>
      <c r="AO25" s="367"/>
      <c r="AP25" s="367"/>
      <c r="AQ25" s="367"/>
      <c r="AR25" s="368"/>
      <c r="AS25" s="366" t="s">
        <v>76</v>
      </c>
      <c r="AT25" s="367"/>
      <c r="AU25" s="367"/>
      <c r="AV25" s="367"/>
      <c r="AW25" s="367"/>
      <c r="AX25" s="426"/>
      <c r="AY25" s="439" t="s">
        <v>117</v>
      </c>
      <c r="AZ25" s="440"/>
      <c r="BA25" s="440"/>
      <c r="BB25" s="440"/>
      <c r="BC25" s="440"/>
      <c r="BD25" s="440"/>
      <c r="BE25" s="440"/>
      <c r="BF25" s="440"/>
      <c r="BG25" s="440"/>
      <c r="BH25" s="440"/>
      <c r="BI25" s="440"/>
      <c r="BJ25" s="440"/>
      <c r="BK25" s="440"/>
      <c r="BL25" s="440"/>
      <c r="BM25" s="441"/>
      <c r="BN25" s="442">
        <v>1951630</v>
      </c>
      <c r="BO25" s="443"/>
      <c r="BP25" s="443"/>
      <c r="BQ25" s="443"/>
      <c r="BR25" s="443"/>
      <c r="BS25" s="443"/>
      <c r="BT25" s="443"/>
      <c r="BU25" s="444"/>
      <c r="BV25" s="442">
        <v>925453</v>
      </c>
      <c r="BW25" s="443"/>
      <c r="BX25" s="443"/>
      <c r="BY25" s="443"/>
      <c r="BZ25" s="443"/>
      <c r="CA25" s="443"/>
      <c r="CB25" s="443"/>
      <c r="CC25" s="444"/>
      <c r="CD25" s="53"/>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2">
      <c r="A26" s="40"/>
      <c r="B26" s="392"/>
      <c r="C26" s="393"/>
      <c r="D26" s="394"/>
      <c r="E26" s="369" t="s">
        <v>118</v>
      </c>
      <c r="F26" s="370"/>
      <c r="G26" s="370"/>
      <c r="H26" s="370"/>
      <c r="I26" s="370"/>
      <c r="J26" s="370"/>
      <c r="K26" s="371"/>
      <c r="L26" s="366">
        <v>1</v>
      </c>
      <c r="M26" s="367"/>
      <c r="N26" s="367"/>
      <c r="O26" s="367"/>
      <c r="P26" s="368"/>
      <c r="Q26" s="366">
        <v>6400</v>
      </c>
      <c r="R26" s="367"/>
      <c r="S26" s="367"/>
      <c r="T26" s="367"/>
      <c r="U26" s="367"/>
      <c r="V26" s="368"/>
      <c r="W26" s="456"/>
      <c r="X26" s="393"/>
      <c r="Y26" s="394"/>
      <c r="Z26" s="369" t="s">
        <v>119</v>
      </c>
      <c r="AA26" s="424"/>
      <c r="AB26" s="424"/>
      <c r="AC26" s="424"/>
      <c r="AD26" s="424"/>
      <c r="AE26" s="424"/>
      <c r="AF26" s="424"/>
      <c r="AG26" s="425"/>
      <c r="AH26" s="366">
        <v>5</v>
      </c>
      <c r="AI26" s="367"/>
      <c r="AJ26" s="367"/>
      <c r="AK26" s="367"/>
      <c r="AL26" s="368"/>
      <c r="AM26" s="366">
        <v>15440</v>
      </c>
      <c r="AN26" s="367"/>
      <c r="AO26" s="367"/>
      <c r="AP26" s="367"/>
      <c r="AQ26" s="367"/>
      <c r="AR26" s="368"/>
      <c r="AS26" s="366">
        <v>3088</v>
      </c>
      <c r="AT26" s="367"/>
      <c r="AU26" s="367"/>
      <c r="AV26" s="367"/>
      <c r="AW26" s="367"/>
      <c r="AX26" s="426"/>
      <c r="AY26" s="453" t="s">
        <v>120</v>
      </c>
      <c r="AZ26" s="373"/>
      <c r="BA26" s="373"/>
      <c r="BB26" s="373"/>
      <c r="BC26" s="373"/>
      <c r="BD26" s="373"/>
      <c r="BE26" s="373"/>
      <c r="BF26" s="373"/>
      <c r="BG26" s="373"/>
      <c r="BH26" s="373"/>
      <c r="BI26" s="373"/>
      <c r="BJ26" s="373"/>
      <c r="BK26" s="373"/>
      <c r="BL26" s="373"/>
      <c r="BM26" s="454"/>
      <c r="BN26" s="413" t="s">
        <v>66</v>
      </c>
      <c r="BO26" s="414"/>
      <c r="BP26" s="414"/>
      <c r="BQ26" s="414"/>
      <c r="BR26" s="414"/>
      <c r="BS26" s="414"/>
      <c r="BT26" s="414"/>
      <c r="BU26" s="415"/>
      <c r="BV26" s="413" t="s">
        <v>67</v>
      </c>
      <c r="BW26" s="414"/>
      <c r="BX26" s="414"/>
      <c r="BY26" s="414"/>
      <c r="BZ26" s="414"/>
      <c r="CA26" s="414"/>
      <c r="CB26" s="414"/>
      <c r="CC26" s="415"/>
      <c r="CD26" s="53"/>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5">
      <c r="A27" s="40"/>
      <c r="B27" s="392"/>
      <c r="C27" s="393"/>
      <c r="D27" s="394"/>
      <c r="E27" s="369" t="s">
        <v>121</v>
      </c>
      <c r="F27" s="370"/>
      <c r="G27" s="370"/>
      <c r="H27" s="370"/>
      <c r="I27" s="370"/>
      <c r="J27" s="370"/>
      <c r="K27" s="371"/>
      <c r="L27" s="366">
        <v>1</v>
      </c>
      <c r="M27" s="367"/>
      <c r="N27" s="367"/>
      <c r="O27" s="367"/>
      <c r="P27" s="368"/>
      <c r="Q27" s="366">
        <v>4400</v>
      </c>
      <c r="R27" s="367"/>
      <c r="S27" s="367"/>
      <c r="T27" s="367"/>
      <c r="U27" s="367"/>
      <c r="V27" s="368"/>
      <c r="W27" s="456"/>
      <c r="X27" s="393"/>
      <c r="Y27" s="394"/>
      <c r="Z27" s="369" t="s">
        <v>122</v>
      </c>
      <c r="AA27" s="370"/>
      <c r="AB27" s="370"/>
      <c r="AC27" s="370"/>
      <c r="AD27" s="370"/>
      <c r="AE27" s="370"/>
      <c r="AF27" s="370"/>
      <c r="AG27" s="371"/>
      <c r="AH27" s="366">
        <v>5</v>
      </c>
      <c r="AI27" s="367"/>
      <c r="AJ27" s="367"/>
      <c r="AK27" s="367"/>
      <c r="AL27" s="368"/>
      <c r="AM27" s="366">
        <v>19660</v>
      </c>
      <c r="AN27" s="367"/>
      <c r="AO27" s="367"/>
      <c r="AP27" s="367"/>
      <c r="AQ27" s="367"/>
      <c r="AR27" s="368"/>
      <c r="AS27" s="366">
        <v>3932</v>
      </c>
      <c r="AT27" s="367"/>
      <c r="AU27" s="367"/>
      <c r="AV27" s="367"/>
      <c r="AW27" s="367"/>
      <c r="AX27" s="426"/>
      <c r="AY27" s="450" t="s">
        <v>123</v>
      </c>
      <c r="AZ27" s="451"/>
      <c r="BA27" s="451"/>
      <c r="BB27" s="451"/>
      <c r="BC27" s="451"/>
      <c r="BD27" s="451"/>
      <c r="BE27" s="451"/>
      <c r="BF27" s="451"/>
      <c r="BG27" s="451"/>
      <c r="BH27" s="451"/>
      <c r="BI27" s="451"/>
      <c r="BJ27" s="451"/>
      <c r="BK27" s="451"/>
      <c r="BL27" s="451"/>
      <c r="BM27" s="452"/>
      <c r="BN27" s="447">
        <v>181505</v>
      </c>
      <c r="BO27" s="448"/>
      <c r="BP27" s="448"/>
      <c r="BQ27" s="448"/>
      <c r="BR27" s="448"/>
      <c r="BS27" s="448"/>
      <c r="BT27" s="448"/>
      <c r="BU27" s="449"/>
      <c r="BV27" s="447">
        <v>181166</v>
      </c>
      <c r="BW27" s="448"/>
      <c r="BX27" s="448"/>
      <c r="BY27" s="448"/>
      <c r="BZ27" s="448"/>
      <c r="CA27" s="448"/>
      <c r="CB27" s="448"/>
      <c r="CC27" s="449"/>
      <c r="CD27" s="55"/>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2">
      <c r="A28" s="40"/>
      <c r="B28" s="392"/>
      <c r="C28" s="393"/>
      <c r="D28" s="394"/>
      <c r="E28" s="369" t="s">
        <v>124</v>
      </c>
      <c r="F28" s="370"/>
      <c r="G28" s="370"/>
      <c r="H28" s="370"/>
      <c r="I28" s="370"/>
      <c r="J28" s="370"/>
      <c r="K28" s="371"/>
      <c r="L28" s="366">
        <v>1</v>
      </c>
      <c r="M28" s="367"/>
      <c r="N28" s="367"/>
      <c r="O28" s="367"/>
      <c r="P28" s="368"/>
      <c r="Q28" s="366">
        <v>3550</v>
      </c>
      <c r="R28" s="367"/>
      <c r="S28" s="367"/>
      <c r="T28" s="367"/>
      <c r="U28" s="367"/>
      <c r="V28" s="368"/>
      <c r="W28" s="456"/>
      <c r="X28" s="393"/>
      <c r="Y28" s="394"/>
      <c r="Z28" s="369" t="s">
        <v>125</v>
      </c>
      <c r="AA28" s="370"/>
      <c r="AB28" s="370"/>
      <c r="AC28" s="370"/>
      <c r="AD28" s="370"/>
      <c r="AE28" s="370"/>
      <c r="AF28" s="370"/>
      <c r="AG28" s="371"/>
      <c r="AH28" s="366" t="s">
        <v>115</v>
      </c>
      <c r="AI28" s="367"/>
      <c r="AJ28" s="367"/>
      <c r="AK28" s="367"/>
      <c r="AL28" s="368"/>
      <c r="AM28" s="366" t="s">
        <v>115</v>
      </c>
      <c r="AN28" s="367"/>
      <c r="AO28" s="367"/>
      <c r="AP28" s="367"/>
      <c r="AQ28" s="367"/>
      <c r="AR28" s="368"/>
      <c r="AS28" s="366" t="s">
        <v>76</v>
      </c>
      <c r="AT28" s="367"/>
      <c r="AU28" s="367"/>
      <c r="AV28" s="367"/>
      <c r="AW28" s="367"/>
      <c r="AX28" s="426"/>
      <c r="AY28" s="430" t="s">
        <v>126</v>
      </c>
      <c r="AZ28" s="431"/>
      <c r="BA28" s="431"/>
      <c r="BB28" s="432"/>
      <c r="BC28" s="439" t="s">
        <v>127</v>
      </c>
      <c r="BD28" s="440"/>
      <c r="BE28" s="440"/>
      <c r="BF28" s="440"/>
      <c r="BG28" s="440"/>
      <c r="BH28" s="440"/>
      <c r="BI28" s="440"/>
      <c r="BJ28" s="440"/>
      <c r="BK28" s="440"/>
      <c r="BL28" s="440"/>
      <c r="BM28" s="441"/>
      <c r="BN28" s="442">
        <v>1687537</v>
      </c>
      <c r="BO28" s="443"/>
      <c r="BP28" s="443"/>
      <c r="BQ28" s="443"/>
      <c r="BR28" s="443"/>
      <c r="BS28" s="443"/>
      <c r="BT28" s="443"/>
      <c r="BU28" s="444"/>
      <c r="BV28" s="442">
        <v>1687366</v>
      </c>
      <c r="BW28" s="443"/>
      <c r="BX28" s="443"/>
      <c r="BY28" s="443"/>
      <c r="BZ28" s="443"/>
      <c r="CA28" s="443"/>
      <c r="CB28" s="443"/>
      <c r="CC28" s="444"/>
      <c r="CD28" s="53"/>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2">
      <c r="A29" s="40"/>
      <c r="B29" s="392"/>
      <c r="C29" s="393"/>
      <c r="D29" s="394"/>
      <c r="E29" s="369" t="s">
        <v>128</v>
      </c>
      <c r="F29" s="370"/>
      <c r="G29" s="370"/>
      <c r="H29" s="370"/>
      <c r="I29" s="370"/>
      <c r="J29" s="370"/>
      <c r="K29" s="371"/>
      <c r="L29" s="366">
        <v>13</v>
      </c>
      <c r="M29" s="367"/>
      <c r="N29" s="367"/>
      <c r="O29" s="367"/>
      <c r="P29" s="368"/>
      <c r="Q29" s="366">
        <v>3250</v>
      </c>
      <c r="R29" s="367"/>
      <c r="S29" s="367"/>
      <c r="T29" s="367"/>
      <c r="U29" s="367"/>
      <c r="V29" s="368"/>
      <c r="W29" s="457"/>
      <c r="X29" s="458"/>
      <c r="Y29" s="459"/>
      <c r="Z29" s="369" t="s">
        <v>129</v>
      </c>
      <c r="AA29" s="370"/>
      <c r="AB29" s="370"/>
      <c r="AC29" s="370"/>
      <c r="AD29" s="370"/>
      <c r="AE29" s="370"/>
      <c r="AF29" s="370"/>
      <c r="AG29" s="371"/>
      <c r="AH29" s="366">
        <v>217</v>
      </c>
      <c r="AI29" s="367"/>
      <c r="AJ29" s="367"/>
      <c r="AK29" s="367"/>
      <c r="AL29" s="368"/>
      <c r="AM29" s="366">
        <v>702512</v>
      </c>
      <c r="AN29" s="367"/>
      <c r="AO29" s="367"/>
      <c r="AP29" s="367"/>
      <c r="AQ29" s="367"/>
      <c r="AR29" s="368"/>
      <c r="AS29" s="366">
        <v>3237</v>
      </c>
      <c r="AT29" s="367"/>
      <c r="AU29" s="367"/>
      <c r="AV29" s="367"/>
      <c r="AW29" s="367"/>
      <c r="AX29" s="426"/>
      <c r="AY29" s="433"/>
      <c r="AZ29" s="434"/>
      <c r="BA29" s="434"/>
      <c r="BB29" s="435"/>
      <c r="BC29" s="427" t="s">
        <v>130</v>
      </c>
      <c r="BD29" s="428"/>
      <c r="BE29" s="428"/>
      <c r="BF29" s="428"/>
      <c r="BG29" s="428"/>
      <c r="BH29" s="428"/>
      <c r="BI29" s="428"/>
      <c r="BJ29" s="428"/>
      <c r="BK29" s="428"/>
      <c r="BL29" s="428"/>
      <c r="BM29" s="429"/>
      <c r="BN29" s="413">
        <v>479019</v>
      </c>
      <c r="BO29" s="414"/>
      <c r="BP29" s="414"/>
      <c r="BQ29" s="414"/>
      <c r="BR29" s="414"/>
      <c r="BS29" s="414"/>
      <c r="BT29" s="414"/>
      <c r="BU29" s="415"/>
      <c r="BV29" s="413">
        <v>435793</v>
      </c>
      <c r="BW29" s="414"/>
      <c r="BX29" s="414"/>
      <c r="BY29" s="414"/>
      <c r="BZ29" s="414"/>
      <c r="CA29" s="414"/>
      <c r="CB29" s="414"/>
      <c r="CC29" s="415"/>
      <c r="CD29" s="55"/>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5">
      <c r="A30" s="40"/>
      <c r="B30" s="395"/>
      <c r="C30" s="396"/>
      <c r="D30" s="397"/>
      <c r="E30" s="374"/>
      <c r="F30" s="375"/>
      <c r="G30" s="375"/>
      <c r="H30" s="375"/>
      <c r="I30" s="375"/>
      <c r="J30" s="375"/>
      <c r="K30" s="376"/>
      <c r="L30" s="377"/>
      <c r="M30" s="378"/>
      <c r="N30" s="378"/>
      <c r="O30" s="378"/>
      <c r="P30" s="379"/>
      <c r="Q30" s="377"/>
      <c r="R30" s="378"/>
      <c r="S30" s="378"/>
      <c r="T30" s="378"/>
      <c r="U30" s="378"/>
      <c r="V30" s="379"/>
      <c r="W30" s="380" t="s">
        <v>131</v>
      </c>
      <c r="X30" s="381"/>
      <c r="Y30" s="381"/>
      <c r="Z30" s="381"/>
      <c r="AA30" s="381"/>
      <c r="AB30" s="381"/>
      <c r="AC30" s="381"/>
      <c r="AD30" s="381"/>
      <c r="AE30" s="381"/>
      <c r="AF30" s="381"/>
      <c r="AG30" s="382"/>
      <c r="AH30" s="383">
        <v>98.2</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132</v>
      </c>
      <c r="BD30" s="387"/>
      <c r="BE30" s="387"/>
      <c r="BF30" s="387"/>
      <c r="BG30" s="387"/>
      <c r="BH30" s="387"/>
      <c r="BI30" s="387"/>
      <c r="BJ30" s="387"/>
      <c r="BK30" s="387"/>
      <c r="BL30" s="387"/>
      <c r="BM30" s="388"/>
      <c r="BN30" s="447">
        <v>1939570</v>
      </c>
      <c r="BO30" s="448"/>
      <c r="BP30" s="448"/>
      <c r="BQ30" s="448"/>
      <c r="BR30" s="448"/>
      <c r="BS30" s="448"/>
      <c r="BT30" s="448"/>
      <c r="BU30" s="449"/>
      <c r="BV30" s="447">
        <v>1769572</v>
      </c>
      <c r="BW30" s="448"/>
      <c r="BX30" s="448"/>
      <c r="BY30" s="448"/>
      <c r="BZ30" s="448"/>
      <c r="CA30" s="448"/>
      <c r="CB30" s="448"/>
      <c r="CC30" s="44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72" t="s">
        <v>133</v>
      </c>
      <c r="D32" s="372"/>
      <c r="E32" s="372"/>
      <c r="F32" s="372"/>
      <c r="G32" s="372"/>
      <c r="H32" s="372"/>
      <c r="I32" s="372"/>
      <c r="J32" s="372"/>
      <c r="K32" s="372"/>
      <c r="L32" s="372"/>
      <c r="M32" s="372"/>
      <c r="N32" s="372"/>
      <c r="O32" s="372"/>
      <c r="P32" s="372"/>
      <c r="Q32" s="372"/>
      <c r="R32" s="372"/>
      <c r="S32" s="372"/>
      <c r="U32" s="373" t="s">
        <v>134</v>
      </c>
      <c r="V32" s="373"/>
      <c r="W32" s="373"/>
      <c r="X32" s="373"/>
      <c r="Y32" s="373"/>
      <c r="Z32" s="373"/>
      <c r="AA32" s="373"/>
      <c r="AB32" s="373"/>
      <c r="AC32" s="373"/>
      <c r="AD32" s="373"/>
      <c r="AE32" s="373"/>
      <c r="AF32" s="373"/>
      <c r="AG32" s="373"/>
      <c r="AH32" s="373"/>
      <c r="AI32" s="373"/>
      <c r="AJ32" s="373"/>
      <c r="AK32" s="373"/>
      <c r="AM32" s="373" t="s">
        <v>135</v>
      </c>
      <c r="AN32" s="373"/>
      <c r="AO32" s="373"/>
      <c r="AP32" s="373"/>
      <c r="AQ32" s="373"/>
      <c r="AR32" s="373"/>
      <c r="AS32" s="373"/>
      <c r="AT32" s="373"/>
      <c r="AU32" s="373"/>
      <c r="AV32" s="373"/>
      <c r="AW32" s="373"/>
      <c r="AX32" s="373"/>
      <c r="AY32" s="373"/>
      <c r="AZ32" s="373"/>
      <c r="BA32" s="373"/>
      <c r="BB32" s="373"/>
      <c r="BC32" s="373"/>
      <c r="BE32" s="373" t="s">
        <v>136</v>
      </c>
      <c r="BF32" s="373"/>
      <c r="BG32" s="373"/>
      <c r="BH32" s="373"/>
      <c r="BI32" s="373"/>
      <c r="BJ32" s="373"/>
      <c r="BK32" s="373"/>
      <c r="BL32" s="373"/>
      <c r="BM32" s="373"/>
      <c r="BN32" s="373"/>
      <c r="BO32" s="373"/>
      <c r="BP32" s="373"/>
      <c r="BQ32" s="373"/>
      <c r="BR32" s="373"/>
      <c r="BS32" s="373"/>
      <c r="BT32" s="373"/>
      <c r="BU32" s="373"/>
      <c r="BW32" s="373" t="s">
        <v>137</v>
      </c>
      <c r="BX32" s="373"/>
      <c r="BY32" s="373"/>
      <c r="BZ32" s="373"/>
      <c r="CA32" s="373"/>
      <c r="CB32" s="373"/>
      <c r="CC32" s="373"/>
      <c r="CD32" s="373"/>
      <c r="CE32" s="373"/>
      <c r="CF32" s="373"/>
      <c r="CG32" s="373"/>
      <c r="CH32" s="373"/>
      <c r="CI32" s="373"/>
      <c r="CJ32" s="373"/>
      <c r="CK32" s="373"/>
      <c r="CL32" s="373"/>
      <c r="CM32" s="373"/>
      <c r="CO32" s="373" t="s">
        <v>138</v>
      </c>
      <c r="CP32" s="373"/>
      <c r="CQ32" s="373"/>
      <c r="CR32" s="373"/>
      <c r="CS32" s="373"/>
      <c r="CT32" s="373"/>
      <c r="CU32" s="373"/>
      <c r="CV32" s="373"/>
      <c r="CW32" s="373"/>
      <c r="CX32" s="373"/>
      <c r="CY32" s="373"/>
      <c r="CZ32" s="373"/>
      <c r="DA32" s="373"/>
      <c r="DB32" s="373"/>
      <c r="DC32" s="373"/>
      <c r="DD32" s="373"/>
      <c r="DE32" s="373"/>
      <c r="DI32" s="63"/>
    </row>
    <row r="33" spans="1:113" ht="13.5" customHeight="1" x14ac:dyDescent="0.2">
      <c r="A33" s="40"/>
      <c r="B33" s="64"/>
      <c r="C33" s="365" t="s">
        <v>139</v>
      </c>
      <c r="D33" s="365"/>
      <c r="E33" s="364" t="s">
        <v>140</v>
      </c>
      <c r="F33" s="364"/>
      <c r="G33" s="364"/>
      <c r="H33" s="364"/>
      <c r="I33" s="364"/>
      <c r="J33" s="364"/>
      <c r="K33" s="364"/>
      <c r="L33" s="364"/>
      <c r="M33" s="364"/>
      <c r="N33" s="364"/>
      <c r="O33" s="364"/>
      <c r="P33" s="364"/>
      <c r="Q33" s="364"/>
      <c r="R33" s="364"/>
      <c r="S33" s="364"/>
      <c r="T33" s="65"/>
      <c r="U33" s="365" t="s">
        <v>141</v>
      </c>
      <c r="V33" s="365"/>
      <c r="W33" s="364" t="s">
        <v>140</v>
      </c>
      <c r="X33" s="364"/>
      <c r="Y33" s="364"/>
      <c r="Z33" s="364"/>
      <c r="AA33" s="364"/>
      <c r="AB33" s="364"/>
      <c r="AC33" s="364"/>
      <c r="AD33" s="364"/>
      <c r="AE33" s="364"/>
      <c r="AF33" s="364"/>
      <c r="AG33" s="364"/>
      <c r="AH33" s="364"/>
      <c r="AI33" s="364"/>
      <c r="AJ33" s="364"/>
      <c r="AK33" s="364"/>
      <c r="AL33" s="65"/>
      <c r="AM33" s="365" t="s">
        <v>139</v>
      </c>
      <c r="AN33" s="365"/>
      <c r="AO33" s="364" t="s">
        <v>140</v>
      </c>
      <c r="AP33" s="364"/>
      <c r="AQ33" s="364"/>
      <c r="AR33" s="364"/>
      <c r="AS33" s="364"/>
      <c r="AT33" s="364"/>
      <c r="AU33" s="364"/>
      <c r="AV33" s="364"/>
      <c r="AW33" s="364"/>
      <c r="AX33" s="364"/>
      <c r="AY33" s="364"/>
      <c r="AZ33" s="364"/>
      <c r="BA33" s="364"/>
      <c r="BB33" s="364"/>
      <c r="BC33" s="364"/>
      <c r="BD33" s="66"/>
      <c r="BE33" s="364" t="s">
        <v>142</v>
      </c>
      <c r="BF33" s="364"/>
      <c r="BG33" s="364" t="s">
        <v>143</v>
      </c>
      <c r="BH33" s="364"/>
      <c r="BI33" s="364"/>
      <c r="BJ33" s="364"/>
      <c r="BK33" s="364"/>
      <c r="BL33" s="364"/>
      <c r="BM33" s="364"/>
      <c r="BN33" s="364"/>
      <c r="BO33" s="364"/>
      <c r="BP33" s="364"/>
      <c r="BQ33" s="364"/>
      <c r="BR33" s="364"/>
      <c r="BS33" s="364"/>
      <c r="BT33" s="364"/>
      <c r="BU33" s="364"/>
      <c r="BV33" s="66"/>
      <c r="BW33" s="365" t="s">
        <v>142</v>
      </c>
      <c r="BX33" s="365"/>
      <c r="BY33" s="364" t="s">
        <v>144</v>
      </c>
      <c r="BZ33" s="364"/>
      <c r="CA33" s="364"/>
      <c r="CB33" s="364"/>
      <c r="CC33" s="364"/>
      <c r="CD33" s="364"/>
      <c r="CE33" s="364"/>
      <c r="CF33" s="364"/>
      <c r="CG33" s="364"/>
      <c r="CH33" s="364"/>
      <c r="CI33" s="364"/>
      <c r="CJ33" s="364"/>
      <c r="CK33" s="364"/>
      <c r="CL33" s="364"/>
      <c r="CM33" s="364"/>
      <c r="CN33" s="65"/>
      <c r="CO33" s="365" t="s">
        <v>145</v>
      </c>
      <c r="CP33" s="365"/>
      <c r="CQ33" s="364" t="s">
        <v>146</v>
      </c>
      <c r="CR33" s="364"/>
      <c r="CS33" s="364"/>
      <c r="CT33" s="364"/>
      <c r="CU33" s="364"/>
      <c r="CV33" s="364"/>
      <c r="CW33" s="364"/>
      <c r="CX33" s="364"/>
      <c r="CY33" s="364"/>
      <c r="CZ33" s="364"/>
      <c r="DA33" s="364"/>
      <c r="DB33" s="364"/>
      <c r="DC33" s="364"/>
      <c r="DD33" s="364"/>
      <c r="DE33" s="364"/>
      <c r="DF33" s="65"/>
      <c r="DG33" s="363" t="s">
        <v>147</v>
      </c>
      <c r="DH33" s="363"/>
      <c r="DI33" s="67"/>
    </row>
    <row r="34" spans="1:113" ht="32.25" customHeight="1" x14ac:dyDescent="0.2">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介護保険特別会計</v>
      </c>
      <c r="X34" s="362"/>
      <c r="Y34" s="362"/>
      <c r="Z34" s="362"/>
      <c r="AA34" s="362"/>
      <c r="AB34" s="362"/>
      <c r="AC34" s="362"/>
      <c r="AD34" s="362"/>
      <c r="AE34" s="362"/>
      <c r="AF34" s="362"/>
      <c r="AG34" s="362"/>
      <c r="AH34" s="362"/>
      <c r="AI34" s="362"/>
      <c r="AJ34" s="362"/>
      <c r="AK34" s="362"/>
      <c r="AL34" s="40"/>
      <c r="AM34" s="361">
        <f>IF(AO34="","",MAX(C34:D43,U34:V43)+1)</f>
        <v>6</v>
      </c>
      <c r="AN34" s="361"/>
      <c r="AO34" s="362" t="str">
        <f>IF('各会計、関係団体の財政状況及び健全化判断比率'!B31="","",'各会計、関係団体の財政状況及び健全化判断比率'!B31)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t="str">
        <f>IF(BG34="","",MAX(C34:D43,U34:V43,AM34:AN43)+1)</f>
        <v/>
      </c>
      <c r="BF34" s="361"/>
      <c r="BG34" s="362"/>
      <c r="BH34" s="362"/>
      <c r="BI34" s="362"/>
      <c r="BJ34" s="362"/>
      <c r="BK34" s="362"/>
      <c r="BL34" s="362"/>
      <c r="BM34" s="362"/>
      <c r="BN34" s="362"/>
      <c r="BO34" s="362"/>
      <c r="BP34" s="362"/>
      <c r="BQ34" s="362"/>
      <c r="BR34" s="362"/>
      <c r="BS34" s="362"/>
      <c r="BT34" s="362"/>
      <c r="BU34" s="362"/>
      <c r="BV34" s="40"/>
      <c r="BW34" s="361">
        <f>IF(BY34="","",MAX(C34:D43,U34:V43,AM34:AN43,BE34:BF43)+1)</f>
        <v>8</v>
      </c>
      <c r="BX34" s="361"/>
      <c r="BY34" s="362" t="str">
        <f>IF('各会計、関係団体の財政状況及び健全化判断比率'!B68="","",'各会計、関係団体の財政状況及び健全化判断比率'!B68)</f>
        <v>塩谷広域行政組合　一般会計</v>
      </c>
      <c r="BZ34" s="362"/>
      <c r="CA34" s="362"/>
      <c r="CB34" s="362"/>
      <c r="CC34" s="362"/>
      <c r="CD34" s="362"/>
      <c r="CE34" s="362"/>
      <c r="CF34" s="362"/>
      <c r="CG34" s="362"/>
      <c r="CH34" s="362"/>
      <c r="CI34" s="362"/>
      <c r="CJ34" s="362"/>
      <c r="CK34" s="362"/>
      <c r="CL34" s="362"/>
      <c r="CM34" s="362"/>
      <c r="CN34" s="40"/>
      <c r="CO34" s="361">
        <f>IF(CQ34="","",MAX(C34:D43,U34:V43,AM34:AN43,BE34:BF43,BW34:BX43)+1)</f>
        <v>14</v>
      </c>
      <c r="CP34" s="361"/>
      <c r="CQ34" s="362" t="str">
        <f>IF('各会計、関係団体の財政状況及び健全化判断比率'!BS7="","",'各会計、関係団体の財政状況及び健全化判断比率'!BS7)</f>
        <v>矢板市農業公社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2">
      <c r="A35" s="40"/>
      <c r="B35" s="64"/>
      <c r="C35" s="361">
        <f>IF(E35="","",C34+1)</f>
        <v>2</v>
      </c>
      <c r="D35" s="361"/>
      <c r="E35" s="362" t="str">
        <f>IF('各会計、関係団体の財政状況及び健全化判断比率'!B8="","",'各会計、関係団体の財政状況及び健全化判断比率'!B8)</f>
        <v>ハッピーハイランド矢板排水処理事業特別会計</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国民健康保険特別会計</v>
      </c>
      <c r="X35" s="362"/>
      <c r="Y35" s="362"/>
      <c r="Z35" s="362"/>
      <c r="AA35" s="362"/>
      <c r="AB35" s="362"/>
      <c r="AC35" s="362"/>
      <c r="AD35" s="362"/>
      <c r="AE35" s="362"/>
      <c r="AF35" s="362"/>
      <c r="AG35" s="362"/>
      <c r="AH35" s="362"/>
      <c r="AI35" s="362"/>
      <c r="AJ35" s="362"/>
      <c r="AK35" s="362"/>
      <c r="AL35" s="40"/>
      <c r="AM35" s="361">
        <f t="shared" ref="AM35:AM43" si="0">IF(AO35="","",AM34+1)</f>
        <v>7</v>
      </c>
      <c r="AN35" s="361"/>
      <c r="AO35" s="362" t="str">
        <f>IF('各会計、関係団体の財政状況及び健全化判断比率'!B32="","",'各会計、関係団体の財政状況及び健全化判断比率'!B32)</f>
        <v>下水道事業会計</v>
      </c>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9</v>
      </c>
      <c r="BX35" s="361"/>
      <c r="BY35" s="362" t="str">
        <f>IF('各会計、関係団体の財政状況及び健全化判断比率'!B69="","",'各会計、関係団体の財政状況及び健全化判断比率'!B69)</f>
        <v>塩谷広域行政組合　塩谷地方ふるさと市町村圏基金特別会計</v>
      </c>
      <c r="BZ35" s="362"/>
      <c r="CA35" s="362"/>
      <c r="CB35" s="362"/>
      <c r="CC35" s="362"/>
      <c r="CD35" s="362"/>
      <c r="CE35" s="362"/>
      <c r="CF35" s="362"/>
      <c r="CG35" s="362"/>
      <c r="CH35" s="362"/>
      <c r="CI35" s="362"/>
      <c r="CJ35" s="362"/>
      <c r="CK35" s="362"/>
      <c r="CL35" s="362"/>
      <c r="CM35" s="362"/>
      <c r="CN35" s="40"/>
      <c r="CO35" s="361">
        <f t="shared" ref="CO35:CO43" si="3">IF(CQ35="","",CO34+1)</f>
        <v>15</v>
      </c>
      <c r="CP35" s="361"/>
      <c r="CQ35" s="362" t="str">
        <f>IF('各会計、関係団体の財政状況及び健全化判断比率'!BS8="","",'各会計、関係団体の財政状況及び健全化判断比率'!BS8)</f>
        <v>株式会社やいた未来</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2">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10</v>
      </c>
      <c r="BX36" s="361"/>
      <c r="BY36" s="362" t="str">
        <f>IF('各会計、関係団体の財政状況及び健全化判断比率'!B70="","",'各会計、関係団体の財政状況及び健全化判断比率'!B70)</f>
        <v>栃木県市町村総合事務組合　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2">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11</v>
      </c>
      <c r="BX37" s="361"/>
      <c r="BY37" s="362" t="str">
        <f>IF('各会計、関係団体の財政状況及び健全化判断比率'!B71="","",'各会計、関係団体の財政状況及び健全化判断比率'!B71)</f>
        <v>栃木県市町村総合事務組合　特別会計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2">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12</v>
      </c>
      <c r="BX38" s="361"/>
      <c r="BY38" s="362" t="str">
        <f>IF('各会計、関係団体の財政状況及び健全化判断比率'!B72="","",'各会計、関係団体の財政状況及び健全化判断比率'!B72)</f>
        <v>栃木県後期高齢者医療広域連合　一般会計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2">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13</v>
      </c>
      <c r="BX39" s="361"/>
      <c r="BY39" s="362" t="str">
        <f>IF('各会計、関係団体の財政状況及び健全化判断比率'!B73="","",'各会計、関係団体の財政状況及び健全化判断比率'!B73)</f>
        <v>栃木県後期高齢者医療広域連合　後期高齢者医療特別会計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2">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2">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2">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2">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148</v>
      </c>
      <c r="E46" s="358" t="s">
        <v>149</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2">
      <c r="E47" s="358" t="s">
        <v>150</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2">
      <c r="E48" s="358" t="s">
        <v>151</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2">
      <c r="E49" s="360" t="s">
        <v>152</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58" t="s">
        <v>153</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2">
      <c r="E51" s="358" t="s">
        <v>154</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2">
      <c r="E52" s="358" t="s">
        <v>155</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2">
      <c r="E53" s="358" t="s">
        <v>156</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2"/>
    <row r="55" spans="5:113" x14ac:dyDescent="0.2"/>
    <row r="56" spans="5:113" x14ac:dyDescent="0.2"/>
  </sheetData>
  <sheetProtection algorithmName="SHA-512" hashValue="qJwQR4hzZEC3nE7GGOp+qI41xgiirZIK1am77L1jA6Z7oJJdqfsU2gkWUjj3l6SLoDZk51+XeTTHyPW4Md064A==" saltValue="rsg/vAMt8IjdN9iVqSK/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14" sqref="BS14:CC14"/>
    </sheetView>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157</v>
      </c>
      <c r="DI1" s="712"/>
      <c r="DJ1" s="712"/>
      <c r="DK1" s="712"/>
      <c r="DL1" s="712"/>
      <c r="DM1" s="712"/>
      <c r="DN1" s="713"/>
      <c r="DO1" s="73"/>
      <c r="DP1" s="711" t="s">
        <v>158</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2">
      <c r="B2" s="74" t="s">
        <v>159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73" t="s">
        <v>160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161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162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24</v>
      </c>
      <c r="C4" s="674"/>
      <c r="D4" s="674"/>
      <c r="E4" s="674"/>
      <c r="F4" s="674"/>
      <c r="G4" s="674"/>
      <c r="H4" s="674"/>
      <c r="I4" s="674"/>
      <c r="J4" s="674"/>
      <c r="K4" s="674"/>
      <c r="L4" s="674"/>
      <c r="M4" s="674"/>
      <c r="N4" s="674"/>
      <c r="O4" s="674"/>
      <c r="P4" s="674"/>
      <c r="Q4" s="675"/>
      <c r="R4" s="673" t="s">
        <v>163</v>
      </c>
      <c r="S4" s="674"/>
      <c r="T4" s="674"/>
      <c r="U4" s="674"/>
      <c r="V4" s="674"/>
      <c r="W4" s="674"/>
      <c r="X4" s="674"/>
      <c r="Y4" s="675"/>
      <c r="Z4" s="673" t="s">
        <v>164</v>
      </c>
      <c r="AA4" s="674"/>
      <c r="AB4" s="674"/>
      <c r="AC4" s="675"/>
      <c r="AD4" s="673" t="s">
        <v>165</v>
      </c>
      <c r="AE4" s="674"/>
      <c r="AF4" s="674"/>
      <c r="AG4" s="674"/>
      <c r="AH4" s="674"/>
      <c r="AI4" s="674"/>
      <c r="AJ4" s="674"/>
      <c r="AK4" s="675"/>
      <c r="AL4" s="673" t="s">
        <v>164</v>
      </c>
      <c r="AM4" s="674"/>
      <c r="AN4" s="674"/>
      <c r="AO4" s="675"/>
      <c r="AP4" s="714" t="s">
        <v>166</v>
      </c>
      <c r="AQ4" s="714"/>
      <c r="AR4" s="714"/>
      <c r="AS4" s="714"/>
      <c r="AT4" s="714"/>
      <c r="AU4" s="714"/>
      <c r="AV4" s="714"/>
      <c r="AW4" s="714"/>
      <c r="AX4" s="714"/>
      <c r="AY4" s="714"/>
      <c r="AZ4" s="714"/>
      <c r="BA4" s="714"/>
      <c r="BB4" s="714"/>
      <c r="BC4" s="714"/>
      <c r="BD4" s="714"/>
      <c r="BE4" s="714"/>
      <c r="BF4" s="714"/>
      <c r="BG4" s="714" t="s">
        <v>167</v>
      </c>
      <c r="BH4" s="714"/>
      <c r="BI4" s="714"/>
      <c r="BJ4" s="714"/>
      <c r="BK4" s="714"/>
      <c r="BL4" s="714"/>
      <c r="BM4" s="714"/>
      <c r="BN4" s="714"/>
      <c r="BO4" s="714" t="s">
        <v>164</v>
      </c>
      <c r="BP4" s="714"/>
      <c r="BQ4" s="714"/>
      <c r="BR4" s="714"/>
      <c r="BS4" s="714" t="s">
        <v>168</v>
      </c>
      <c r="BT4" s="714"/>
      <c r="BU4" s="714"/>
      <c r="BV4" s="714"/>
      <c r="BW4" s="714"/>
      <c r="BX4" s="714"/>
      <c r="BY4" s="714"/>
      <c r="BZ4" s="714"/>
      <c r="CA4" s="714"/>
      <c r="CB4" s="714"/>
      <c r="CD4" s="673" t="s">
        <v>169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0" t="s">
        <v>170</v>
      </c>
      <c r="C5" s="671"/>
      <c r="D5" s="671"/>
      <c r="E5" s="671"/>
      <c r="F5" s="671"/>
      <c r="G5" s="671"/>
      <c r="H5" s="671"/>
      <c r="I5" s="671"/>
      <c r="J5" s="671"/>
      <c r="K5" s="671"/>
      <c r="L5" s="671"/>
      <c r="M5" s="671"/>
      <c r="N5" s="671"/>
      <c r="O5" s="671"/>
      <c r="P5" s="671"/>
      <c r="Q5" s="672"/>
      <c r="R5" s="667">
        <v>4643119</v>
      </c>
      <c r="S5" s="668"/>
      <c r="T5" s="668"/>
      <c r="U5" s="668"/>
      <c r="V5" s="668"/>
      <c r="W5" s="668"/>
      <c r="X5" s="668"/>
      <c r="Y5" s="696"/>
      <c r="Z5" s="709">
        <v>27.9</v>
      </c>
      <c r="AA5" s="709"/>
      <c r="AB5" s="709"/>
      <c r="AC5" s="709"/>
      <c r="AD5" s="710">
        <v>4472841</v>
      </c>
      <c r="AE5" s="710"/>
      <c r="AF5" s="710"/>
      <c r="AG5" s="710"/>
      <c r="AH5" s="710"/>
      <c r="AI5" s="710"/>
      <c r="AJ5" s="710"/>
      <c r="AK5" s="710"/>
      <c r="AL5" s="697">
        <v>55.2</v>
      </c>
      <c r="AM5" s="679"/>
      <c r="AN5" s="679"/>
      <c r="AO5" s="698"/>
      <c r="AP5" s="670" t="s">
        <v>171</v>
      </c>
      <c r="AQ5" s="671"/>
      <c r="AR5" s="671"/>
      <c r="AS5" s="671"/>
      <c r="AT5" s="671"/>
      <c r="AU5" s="671"/>
      <c r="AV5" s="671"/>
      <c r="AW5" s="671"/>
      <c r="AX5" s="671"/>
      <c r="AY5" s="671"/>
      <c r="AZ5" s="671"/>
      <c r="BA5" s="671"/>
      <c r="BB5" s="671"/>
      <c r="BC5" s="671"/>
      <c r="BD5" s="671"/>
      <c r="BE5" s="671"/>
      <c r="BF5" s="672"/>
      <c r="BG5" s="615">
        <v>4471853</v>
      </c>
      <c r="BH5" s="616"/>
      <c r="BI5" s="616"/>
      <c r="BJ5" s="616"/>
      <c r="BK5" s="616"/>
      <c r="BL5" s="616"/>
      <c r="BM5" s="616"/>
      <c r="BN5" s="617"/>
      <c r="BO5" s="653">
        <v>96.3</v>
      </c>
      <c r="BP5" s="653"/>
      <c r="BQ5" s="653"/>
      <c r="BR5" s="653"/>
      <c r="BS5" s="654">
        <v>58658</v>
      </c>
      <c r="BT5" s="654"/>
      <c r="BU5" s="654"/>
      <c r="BV5" s="654"/>
      <c r="BW5" s="654"/>
      <c r="BX5" s="654"/>
      <c r="BY5" s="654"/>
      <c r="BZ5" s="654"/>
      <c r="CA5" s="654"/>
      <c r="CB5" s="689"/>
      <c r="CD5" s="673" t="s">
        <v>166</v>
      </c>
      <c r="CE5" s="674"/>
      <c r="CF5" s="674"/>
      <c r="CG5" s="674"/>
      <c r="CH5" s="674"/>
      <c r="CI5" s="674"/>
      <c r="CJ5" s="674"/>
      <c r="CK5" s="674"/>
      <c r="CL5" s="674"/>
      <c r="CM5" s="674"/>
      <c r="CN5" s="674"/>
      <c r="CO5" s="674"/>
      <c r="CP5" s="674"/>
      <c r="CQ5" s="675"/>
      <c r="CR5" s="673" t="s">
        <v>172</v>
      </c>
      <c r="CS5" s="674"/>
      <c r="CT5" s="674"/>
      <c r="CU5" s="674"/>
      <c r="CV5" s="674"/>
      <c r="CW5" s="674"/>
      <c r="CX5" s="674"/>
      <c r="CY5" s="675"/>
      <c r="CZ5" s="673" t="s">
        <v>164</v>
      </c>
      <c r="DA5" s="674"/>
      <c r="DB5" s="674"/>
      <c r="DC5" s="675"/>
      <c r="DD5" s="673" t="s">
        <v>173</v>
      </c>
      <c r="DE5" s="674"/>
      <c r="DF5" s="674"/>
      <c r="DG5" s="674"/>
      <c r="DH5" s="674"/>
      <c r="DI5" s="674"/>
      <c r="DJ5" s="674"/>
      <c r="DK5" s="674"/>
      <c r="DL5" s="674"/>
      <c r="DM5" s="674"/>
      <c r="DN5" s="674"/>
      <c r="DO5" s="674"/>
      <c r="DP5" s="675"/>
      <c r="DQ5" s="673" t="s">
        <v>174</v>
      </c>
      <c r="DR5" s="674"/>
      <c r="DS5" s="674"/>
      <c r="DT5" s="674"/>
      <c r="DU5" s="674"/>
      <c r="DV5" s="674"/>
      <c r="DW5" s="674"/>
      <c r="DX5" s="674"/>
      <c r="DY5" s="674"/>
      <c r="DZ5" s="674"/>
      <c r="EA5" s="674"/>
      <c r="EB5" s="674"/>
      <c r="EC5" s="675"/>
    </row>
    <row r="6" spans="2:143" ht="11.25" customHeight="1" x14ac:dyDescent="0.2">
      <c r="B6" s="612" t="s">
        <v>175</v>
      </c>
      <c r="C6" s="613"/>
      <c r="D6" s="613"/>
      <c r="E6" s="613"/>
      <c r="F6" s="613"/>
      <c r="G6" s="613"/>
      <c r="H6" s="613"/>
      <c r="I6" s="613"/>
      <c r="J6" s="613"/>
      <c r="K6" s="613"/>
      <c r="L6" s="613"/>
      <c r="M6" s="613"/>
      <c r="N6" s="613"/>
      <c r="O6" s="613"/>
      <c r="P6" s="613"/>
      <c r="Q6" s="614"/>
      <c r="R6" s="615">
        <v>172889</v>
      </c>
      <c r="S6" s="616"/>
      <c r="T6" s="616"/>
      <c r="U6" s="616"/>
      <c r="V6" s="616"/>
      <c r="W6" s="616"/>
      <c r="X6" s="616"/>
      <c r="Y6" s="617"/>
      <c r="Z6" s="653">
        <v>1</v>
      </c>
      <c r="AA6" s="653"/>
      <c r="AB6" s="653"/>
      <c r="AC6" s="653"/>
      <c r="AD6" s="654">
        <v>172889</v>
      </c>
      <c r="AE6" s="654"/>
      <c r="AF6" s="654"/>
      <c r="AG6" s="654"/>
      <c r="AH6" s="654"/>
      <c r="AI6" s="654"/>
      <c r="AJ6" s="654"/>
      <c r="AK6" s="654"/>
      <c r="AL6" s="618">
        <v>2.1</v>
      </c>
      <c r="AM6" s="619"/>
      <c r="AN6" s="619"/>
      <c r="AO6" s="655"/>
      <c r="AP6" s="612" t="s">
        <v>176</v>
      </c>
      <c r="AQ6" s="613"/>
      <c r="AR6" s="613"/>
      <c r="AS6" s="613"/>
      <c r="AT6" s="613"/>
      <c r="AU6" s="613"/>
      <c r="AV6" s="613"/>
      <c r="AW6" s="613"/>
      <c r="AX6" s="613"/>
      <c r="AY6" s="613"/>
      <c r="AZ6" s="613"/>
      <c r="BA6" s="613"/>
      <c r="BB6" s="613"/>
      <c r="BC6" s="613"/>
      <c r="BD6" s="613"/>
      <c r="BE6" s="613"/>
      <c r="BF6" s="614"/>
      <c r="BG6" s="615">
        <v>4471853</v>
      </c>
      <c r="BH6" s="616"/>
      <c r="BI6" s="616"/>
      <c r="BJ6" s="616"/>
      <c r="BK6" s="616"/>
      <c r="BL6" s="616"/>
      <c r="BM6" s="616"/>
      <c r="BN6" s="617"/>
      <c r="BO6" s="653">
        <v>96.3</v>
      </c>
      <c r="BP6" s="653"/>
      <c r="BQ6" s="653"/>
      <c r="BR6" s="653"/>
      <c r="BS6" s="654">
        <v>58658</v>
      </c>
      <c r="BT6" s="654"/>
      <c r="BU6" s="654"/>
      <c r="BV6" s="654"/>
      <c r="BW6" s="654"/>
      <c r="BX6" s="654"/>
      <c r="BY6" s="654"/>
      <c r="BZ6" s="654"/>
      <c r="CA6" s="654"/>
      <c r="CB6" s="689"/>
      <c r="CD6" s="670" t="s">
        <v>177</v>
      </c>
      <c r="CE6" s="671"/>
      <c r="CF6" s="671"/>
      <c r="CG6" s="671"/>
      <c r="CH6" s="671"/>
      <c r="CI6" s="671"/>
      <c r="CJ6" s="671"/>
      <c r="CK6" s="671"/>
      <c r="CL6" s="671"/>
      <c r="CM6" s="671"/>
      <c r="CN6" s="671"/>
      <c r="CO6" s="671"/>
      <c r="CP6" s="671"/>
      <c r="CQ6" s="672"/>
      <c r="CR6" s="615">
        <v>149393</v>
      </c>
      <c r="CS6" s="616"/>
      <c r="CT6" s="616"/>
      <c r="CU6" s="616"/>
      <c r="CV6" s="616"/>
      <c r="CW6" s="616"/>
      <c r="CX6" s="616"/>
      <c r="CY6" s="617"/>
      <c r="CZ6" s="697">
        <v>0.9</v>
      </c>
      <c r="DA6" s="679"/>
      <c r="DB6" s="679"/>
      <c r="DC6" s="699"/>
      <c r="DD6" s="621" t="s">
        <v>178</v>
      </c>
      <c r="DE6" s="616"/>
      <c r="DF6" s="616"/>
      <c r="DG6" s="616"/>
      <c r="DH6" s="616"/>
      <c r="DI6" s="616"/>
      <c r="DJ6" s="616"/>
      <c r="DK6" s="616"/>
      <c r="DL6" s="616"/>
      <c r="DM6" s="616"/>
      <c r="DN6" s="616"/>
      <c r="DO6" s="616"/>
      <c r="DP6" s="617"/>
      <c r="DQ6" s="621">
        <v>148969</v>
      </c>
      <c r="DR6" s="616"/>
      <c r="DS6" s="616"/>
      <c r="DT6" s="616"/>
      <c r="DU6" s="616"/>
      <c r="DV6" s="616"/>
      <c r="DW6" s="616"/>
      <c r="DX6" s="616"/>
      <c r="DY6" s="616"/>
      <c r="DZ6" s="616"/>
      <c r="EA6" s="616"/>
      <c r="EB6" s="616"/>
      <c r="EC6" s="652"/>
    </row>
    <row r="7" spans="2:143" ht="11.25" customHeight="1" x14ac:dyDescent="0.2">
      <c r="B7" s="612" t="s">
        <v>179</v>
      </c>
      <c r="C7" s="613"/>
      <c r="D7" s="613"/>
      <c r="E7" s="613"/>
      <c r="F7" s="613"/>
      <c r="G7" s="613"/>
      <c r="H7" s="613"/>
      <c r="I7" s="613"/>
      <c r="J7" s="613"/>
      <c r="K7" s="613"/>
      <c r="L7" s="613"/>
      <c r="M7" s="613"/>
      <c r="N7" s="613"/>
      <c r="O7" s="613"/>
      <c r="P7" s="613"/>
      <c r="Q7" s="614"/>
      <c r="R7" s="615">
        <v>927</v>
      </c>
      <c r="S7" s="616"/>
      <c r="T7" s="616"/>
      <c r="U7" s="616"/>
      <c r="V7" s="616"/>
      <c r="W7" s="616"/>
      <c r="X7" s="616"/>
      <c r="Y7" s="617"/>
      <c r="Z7" s="653">
        <v>0</v>
      </c>
      <c r="AA7" s="653"/>
      <c r="AB7" s="653"/>
      <c r="AC7" s="653"/>
      <c r="AD7" s="654">
        <v>927</v>
      </c>
      <c r="AE7" s="654"/>
      <c r="AF7" s="654"/>
      <c r="AG7" s="654"/>
      <c r="AH7" s="654"/>
      <c r="AI7" s="654"/>
      <c r="AJ7" s="654"/>
      <c r="AK7" s="654"/>
      <c r="AL7" s="618">
        <v>0</v>
      </c>
      <c r="AM7" s="619"/>
      <c r="AN7" s="619"/>
      <c r="AO7" s="655"/>
      <c r="AP7" s="612" t="s">
        <v>180</v>
      </c>
      <c r="AQ7" s="613"/>
      <c r="AR7" s="613"/>
      <c r="AS7" s="613"/>
      <c r="AT7" s="613"/>
      <c r="AU7" s="613"/>
      <c r="AV7" s="613"/>
      <c r="AW7" s="613"/>
      <c r="AX7" s="613"/>
      <c r="AY7" s="613"/>
      <c r="AZ7" s="613"/>
      <c r="BA7" s="613"/>
      <c r="BB7" s="613"/>
      <c r="BC7" s="613"/>
      <c r="BD7" s="613"/>
      <c r="BE7" s="613"/>
      <c r="BF7" s="614"/>
      <c r="BG7" s="615">
        <v>1802677</v>
      </c>
      <c r="BH7" s="616"/>
      <c r="BI7" s="616"/>
      <c r="BJ7" s="616"/>
      <c r="BK7" s="616"/>
      <c r="BL7" s="616"/>
      <c r="BM7" s="616"/>
      <c r="BN7" s="617"/>
      <c r="BO7" s="653">
        <v>38.799999999999997</v>
      </c>
      <c r="BP7" s="653"/>
      <c r="BQ7" s="653"/>
      <c r="BR7" s="653"/>
      <c r="BS7" s="654">
        <v>58658</v>
      </c>
      <c r="BT7" s="654"/>
      <c r="BU7" s="654"/>
      <c r="BV7" s="654"/>
      <c r="BW7" s="654"/>
      <c r="BX7" s="654"/>
      <c r="BY7" s="654"/>
      <c r="BZ7" s="654"/>
      <c r="CA7" s="654"/>
      <c r="CB7" s="689"/>
      <c r="CD7" s="612" t="s">
        <v>181</v>
      </c>
      <c r="CE7" s="613"/>
      <c r="CF7" s="613"/>
      <c r="CG7" s="613"/>
      <c r="CH7" s="613"/>
      <c r="CI7" s="613"/>
      <c r="CJ7" s="613"/>
      <c r="CK7" s="613"/>
      <c r="CL7" s="613"/>
      <c r="CM7" s="613"/>
      <c r="CN7" s="613"/>
      <c r="CO7" s="613"/>
      <c r="CP7" s="613"/>
      <c r="CQ7" s="614"/>
      <c r="CR7" s="615">
        <v>2275207</v>
      </c>
      <c r="CS7" s="616"/>
      <c r="CT7" s="616"/>
      <c r="CU7" s="616"/>
      <c r="CV7" s="616"/>
      <c r="CW7" s="616"/>
      <c r="CX7" s="616"/>
      <c r="CY7" s="617"/>
      <c r="CZ7" s="653">
        <v>14.2</v>
      </c>
      <c r="DA7" s="653"/>
      <c r="DB7" s="653"/>
      <c r="DC7" s="653"/>
      <c r="DD7" s="621">
        <v>428653</v>
      </c>
      <c r="DE7" s="616"/>
      <c r="DF7" s="616"/>
      <c r="DG7" s="616"/>
      <c r="DH7" s="616"/>
      <c r="DI7" s="616"/>
      <c r="DJ7" s="616"/>
      <c r="DK7" s="616"/>
      <c r="DL7" s="616"/>
      <c r="DM7" s="616"/>
      <c r="DN7" s="616"/>
      <c r="DO7" s="616"/>
      <c r="DP7" s="617"/>
      <c r="DQ7" s="621">
        <v>1606419</v>
      </c>
      <c r="DR7" s="616"/>
      <c r="DS7" s="616"/>
      <c r="DT7" s="616"/>
      <c r="DU7" s="616"/>
      <c r="DV7" s="616"/>
      <c r="DW7" s="616"/>
      <c r="DX7" s="616"/>
      <c r="DY7" s="616"/>
      <c r="DZ7" s="616"/>
      <c r="EA7" s="616"/>
      <c r="EB7" s="616"/>
      <c r="EC7" s="652"/>
    </row>
    <row r="8" spans="2:143" ht="11.25" customHeight="1" x14ac:dyDescent="0.2">
      <c r="B8" s="612" t="s">
        <v>182</v>
      </c>
      <c r="C8" s="613"/>
      <c r="D8" s="613"/>
      <c r="E8" s="613"/>
      <c r="F8" s="613"/>
      <c r="G8" s="613"/>
      <c r="H8" s="613"/>
      <c r="I8" s="613"/>
      <c r="J8" s="613"/>
      <c r="K8" s="613"/>
      <c r="L8" s="613"/>
      <c r="M8" s="613"/>
      <c r="N8" s="613"/>
      <c r="O8" s="613"/>
      <c r="P8" s="613"/>
      <c r="Q8" s="614"/>
      <c r="R8" s="615">
        <v>21475</v>
      </c>
      <c r="S8" s="616"/>
      <c r="T8" s="616"/>
      <c r="U8" s="616"/>
      <c r="V8" s="616"/>
      <c r="W8" s="616"/>
      <c r="X8" s="616"/>
      <c r="Y8" s="617"/>
      <c r="Z8" s="653">
        <v>0.1</v>
      </c>
      <c r="AA8" s="653"/>
      <c r="AB8" s="653"/>
      <c r="AC8" s="653"/>
      <c r="AD8" s="654">
        <v>21475</v>
      </c>
      <c r="AE8" s="654"/>
      <c r="AF8" s="654"/>
      <c r="AG8" s="654"/>
      <c r="AH8" s="654"/>
      <c r="AI8" s="654"/>
      <c r="AJ8" s="654"/>
      <c r="AK8" s="654"/>
      <c r="AL8" s="618">
        <v>0.3</v>
      </c>
      <c r="AM8" s="619"/>
      <c r="AN8" s="619"/>
      <c r="AO8" s="655"/>
      <c r="AP8" s="612" t="s">
        <v>183</v>
      </c>
      <c r="AQ8" s="613"/>
      <c r="AR8" s="613"/>
      <c r="AS8" s="613"/>
      <c r="AT8" s="613"/>
      <c r="AU8" s="613"/>
      <c r="AV8" s="613"/>
      <c r="AW8" s="613"/>
      <c r="AX8" s="613"/>
      <c r="AY8" s="613"/>
      <c r="AZ8" s="613"/>
      <c r="BA8" s="613"/>
      <c r="BB8" s="613"/>
      <c r="BC8" s="613"/>
      <c r="BD8" s="613"/>
      <c r="BE8" s="613"/>
      <c r="BF8" s="614"/>
      <c r="BG8" s="615">
        <v>57999</v>
      </c>
      <c r="BH8" s="616"/>
      <c r="BI8" s="616"/>
      <c r="BJ8" s="616"/>
      <c r="BK8" s="616"/>
      <c r="BL8" s="616"/>
      <c r="BM8" s="616"/>
      <c r="BN8" s="617"/>
      <c r="BO8" s="653">
        <v>1.2</v>
      </c>
      <c r="BP8" s="653"/>
      <c r="BQ8" s="653"/>
      <c r="BR8" s="653"/>
      <c r="BS8" s="654" t="s">
        <v>116</v>
      </c>
      <c r="BT8" s="654"/>
      <c r="BU8" s="654"/>
      <c r="BV8" s="654"/>
      <c r="BW8" s="654"/>
      <c r="BX8" s="654"/>
      <c r="BY8" s="654"/>
      <c r="BZ8" s="654"/>
      <c r="CA8" s="654"/>
      <c r="CB8" s="689"/>
      <c r="CD8" s="612" t="s">
        <v>184</v>
      </c>
      <c r="CE8" s="613"/>
      <c r="CF8" s="613"/>
      <c r="CG8" s="613"/>
      <c r="CH8" s="613"/>
      <c r="CI8" s="613"/>
      <c r="CJ8" s="613"/>
      <c r="CK8" s="613"/>
      <c r="CL8" s="613"/>
      <c r="CM8" s="613"/>
      <c r="CN8" s="613"/>
      <c r="CO8" s="613"/>
      <c r="CP8" s="613"/>
      <c r="CQ8" s="614"/>
      <c r="CR8" s="615">
        <v>5050401</v>
      </c>
      <c r="CS8" s="616"/>
      <c r="CT8" s="616"/>
      <c r="CU8" s="616"/>
      <c r="CV8" s="616"/>
      <c r="CW8" s="616"/>
      <c r="CX8" s="616"/>
      <c r="CY8" s="617"/>
      <c r="CZ8" s="653">
        <v>31.6</v>
      </c>
      <c r="DA8" s="653"/>
      <c r="DB8" s="653"/>
      <c r="DC8" s="653"/>
      <c r="DD8" s="621">
        <v>7395</v>
      </c>
      <c r="DE8" s="616"/>
      <c r="DF8" s="616"/>
      <c r="DG8" s="616"/>
      <c r="DH8" s="616"/>
      <c r="DI8" s="616"/>
      <c r="DJ8" s="616"/>
      <c r="DK8" s="616"/>
      <c r="DL8" s="616"/>
      <c r="DM8" s="616"/>
      <c r="DN8" s="616"/>
      <c r="DO8" s="616"/>
      <c r="DP8" s="617"/>
      <c r="DQ8" s="621">
        <v>2605910</v>
      </c>
      <c r="DR8" s="616"/>
      <c r="DS8" s="616"/>
      <c r="DT8" s="616"/>
      <c r="DU8" s="616"/>
      <c r="DV8" s="616"/>
      <c r="DW8" s="616"/>
      <c r="DX8" s="616"/>
      <c r="DY8" s="616"/>
      <c r="DZ8" s="616"/>
      <c r="EA8" s="616"/>
      <c r="EB8" s="616"/>
      <c r="EC8" s="652"/>
    </row>
    <row r="9" spans="2:143" ht="11.25" customHeight="1" x14ac:dyDescent="0.2">
      <c r="B9" s="612" t="s">
        <v>185</v>
      </c>
      <c r="C9" s="613"/>
      <c r="D9" s="613"/>
      <c r="E9" s="613"/>
      <c r="F9" s="613"/>
      <c r="G9" s="613"/>
      <c r="H9" s="613"/>
      <c r="I9" s="613"/>
      <c r="J9" s="613"/>
      <c r="K9" s="613"/>
      <c r="L9" s="613"/>
      <c r="M9" s="613"/>
      <c r="N9" s="613"/>
      <c r="O9" s="613"/>
      <c r="P9" s="613"/>
      <c r="Q9" s="614"/>
      <c r="R9" s="615">
        <v>24793</v>
      </c>
      <c r="S9" s="616"/>
      <c r="T9" s="616"/>
      <c r="U9" s="616"/>
      <c r="V9" s="616"/>
      <c r="W9" s="616"/>
      <c r="X9" s="616"/>
      <c r="Y9" s="617"/>
      <c r="Z9" s="653">
        <v>0.1</v>
      </c>
      <c r="AA9" s="653"/>
      <c r="AB9" s="653"/>
      <c r="AC9" s="653"/>
      <c r="AD9" s="654">
        <v>24793</v>
      </c>
      <c r="AE9" s="654"/>
      <c r="AF9" s="654"/>
      <c r="AG9" s="654"/>
      <c r="AH9" s="654"/>
      <c r="AI9" s="654"/>
      <c r="AJ9" s="654"/>
      <c r="AK9" s="654"/>
      <c r="AL9" s="618">
        <v>0.3</v>
      </c>
      <c r="AM9" s="619"/>
      <c r="AN9" s="619"/>
      <c r="AO9" s="655"/>
      <c r="AP9" s="612" t="s">
        <v>186</v>
      </c>
      <c r="AQ9" s="613"/>
      <c r="AR9" s="613"/>
      <c r="AS9" s="613"/>
      <c r="AT9" s="613"/>
      <c r="AU9" s="613"/>
      <c r="AV9" s="613"/>
      <c r="AW9" s="613"/>
      <c r="AX9" s="613"/>
      <c r="AY9" s="613"/>
      <c r="AZ9" s="613"/>
      <c r="BA9" s="613"/>
      <c r="BB9" s="613"/>
      <c r="BC9" s="613"/>
      <c r="BD9" s="613"/>
      <c r="BE9" s="613"/>
      <c r="BF9" s="614"/>
      <c r="BG9" s="615">
        <v>1492999</v>
      </c>
      <c r="BH9" s="616"/>
      <c r="BI9" s="616"/>
      <c r="BJ9" s="616"/>
      <c r="BK9" s="616"/>
      <c r="BL9" s="616"/>
      <c r="BM9" s="616"/>
      <c r="BN9" s="617"/>
      <c r="BO9" s="653">
        <v>32.200000000000003</v>
      </c>
      <c r="BP9" s="653"/>
      <c r="BQ9" s="653"/>
      <c r="BR9" s="653"/>
      <c r="BS9" s="654" t="s">
        <v>116</v>
      </c>
      <c r="BT9" s="654"/>
      <c r="BU9" s="654"/>
      <c r="BV9" s="654"/>
      <c r="BW9" s="654"/>
      <c r="BX9" s="654"/>
      <c r="BY9" s="654"/>
      <c r="BZ9" s="654"/>
      <c r="CA9" s="654"/>
      <c r="CB9" s="689"/>
      <c r="CD9" s="612" t="s">
        <v>187</v>
      </c>
      <c r="CE9" s="613"/>
      <c r="CF9" s="613"/>
      <c r="CG9" s="613"/>
      <c r="CH9" s="613"/>
      <c r="CI9" s="613"/>
      <c r="CJ9" s="613"/>
      <c r="CK9" s="613"/>
      <c r="CL9" s="613"/>
      <c r="CM9" s="613"/>
      <c r="CN9" s="613"/>
      <c r="CO9" s="613"/>
      <c r="CP9" s="613"/>
      <c r="CQ9" s="614"/>
      <c r="CR9" s="615">
        <v>988761</v>
      </c>
      <c r="CS9" s="616"/>
      <c r="CT9" s="616"/>
      <c r="CU9" s="616"/>
      <c r="CV9" s="616"/>
      <c r="CW9" s="616"/>
      <c r="CX9" s="616"/>
      <c r="CY9" s="617"/>
      <c r="CZ9" s="653">
        <v>6.2</v>
      </c>
      <c r="DA9" s="653"/>
      <c r="DB9" s="653"/>
      <c r="DC9" s="653"/>
      <c r="DD9" s="621">
        <v>25484</v>
      </c>
      <c r="DE9" s="616"/>
      <c r="DF9" s="616"/>
      <c r="DG9" s="616"/>
      <c r="DH9" s="616"/>
      <c r="DI9" s="616"/>
      <c r="DJ9" s="616"/>
      <c r="DK9" s="616"/>
      <c r="DL9" s="616"/>
      <c r="DM9" s="616"/>
      <c r="DN9" s="616"/>
      <c r="DO9" s="616"/>
      <c r="DP9" s="617"/>
      <c r="DQ9" s="621">
        <v>732256</v>
      </c>
      <c r="DR9" s="616"/>
      <c r="DS9" s="616"/>
      <c r="DT9" s="616"/>
      <c r="DU9" s="616"/>
      <c r="DV9" s="616"/>
      <c r="DW9" s="616"/>
      <c r="DX9" s="616"/>
      <c r="DY9" s="616"/>
      <c r="DZ9" s="616"/>
      <c r="EA9" s="616"/>
      <c r="EB9" s="616"/>
      <c r="EC9" s="652"/>
    </row>
    <row r="10" spans="2:143" ht="11.25" customHeight="1" x14ac:dyDescent="0.2">
      <c r="B10" s="612" t="s">
        <v>188</v>
      </c>
      <c r="C10" s="613"/>
      <c r="D10" s="613"/>
      <c r="E10" s="613"/>
      <c r="F10" s="613"/>
      <c r="G10" s="613"/>
      <c r="H10" s="613"/>
      <c r="I10" s="613"/>
      <c r="J10" s="613"/>
      <c r="K10" s="613"/>
      <c r="L10" s="613"/>
      <c r="M10" s="613"/>
      <c r="N10" s="613"/>
      <c r="O10" s="613"/>
      <c r="P10" s="613"/>
      <c r="Q10" s="614"/>
      <c r="R10" s="615" t="s">
        <v>76</v>
      </c>
      <c r="S10" s="616"/>
      <c r="T10" s="616"/>
      <c r="U10" s="616"/>
      <c r="V10" s="616"/>
      <c r="W10" s="616"/>
      <c r="X10" s="616"/>
      <c r="Y10" s="617"/>
      <c r="Z10" s="653" t="s">
        <v>116</v>
      </c>
      <c r="AA10" s="653"/>
      <c r="AB10" s="653"/>
      <c r="AC10" s="653"/>
      <c r="AD10" s="654" t="s">
        <v>76</v>
      </c>
      <c r="AE10" s="654"/>
      <c r="AF10" s="654"/>
      <c r="AG10" s="654"/>
      <c r="AH10" s="654"/>
      <c r="AI10" s="654"/>
      <c r="AJ10" s="654"/>
      <c r="AK10" s="654"/>
      <c r="AL10" s="618" t="s">
        <v>178</v>
      </c>
      <c r="AM10" s="619"/>
      <c r="AN10" s="619"/>
      <c r="AO10" s="655"/>
      <c r="AP10" s="612" t="s">
        <v>189</v>
      </c>
      <c r="AQ10" s="613"/>
      <c r="AR10" s="613"/>
      <c r="AS10" s="613"/>
      <c r="AT10" s="613"/>
      <c r="AU10" s="613"/>
      <c r="AV10" s="613"/>
      <c r="AW10" s="613"/>
      <c r="AX10" s="613"/>
      <c r="AY10" s="613"/>
      <c r="AZ10" s="613"/>
      <c r="BA10" s="613"/>
      <c r="BB10" s="613"/>
      <c r="BC10" s="613"/>
      <c r="BD10" s="613"/>
      <c r="BE10" s="613"/>
      <c r="BF10" s="614"/>
      <c r="BG10" s="615">
        <v>110190</v>
      </c>
      <c r="BH10" s="616"/>
      <c r="BI10" s="616"/>
      <c r="BJ10" s="616"/>
      <c r="BK10" s="616"/>
      <c r="BL10" s="616"/>
      <c r="BM10" s="616"/>
      <c r="BN10" s="617"/>
      <c r="BO10" s="653">
        <v>2.4</v>
      </c>
      <c r="BP10" s="653"/>
      <c r="BQ10" s="653"/>
      <c r="BR10" s="653"/>
      <c r="BS10" s="654">
        <v>18238</v>
      </c>
      <c r="BT10" s="654"/>
      <c r="BU10" s="654"/>
      <c r="BV10" s="654"/>
      <c r="BW10" s="654"/>
      <c r="BX10" s="654"/>
      <c r="BY10" s="654"/>
      <c r="BZ10" s="654"/>
      <c r="CA10" s="654"/>
      <c r="CB10" s="689"/>
      <c r="CD10" s="612" t="s">
        <v>190</v>
      </c>
      <c r="CE10" s="613"/>
      <c r="CF10" s="613"/>
      <c r="CG10" s="613"/>
      <c r="CH10" s="613"/>
      <c r="CI10" s="613"/>
      <c r="CJ10" s="613"/>
      <c r="CK10" s="613"/>
      <c r="CL10" s="613"/>
      <c r="CM10" s="613"/>
      <c r="CN10" s="613"/>
      <c r="CO10" s="613"/>
      <c r="CP10" s="613"/>
      <c r="CQ10" s="614"/>
      <c r="CR10" s="615">
        <v>1888</v>
      </c>
      <c r="CS10" s="616"/>
      <c r="CT10" s="616"/>
      <c r="CU10" s="616"/>
      <c r="CV10" s="616"/>
      <c r="CW10" s="616"/>
      <c r="CX10" s="616"/>
      <c r="CY10" s="617"/>
      <c r="CZ10" s="653">
        <v>0</v>
      </c>
      <c r="DA10" s="653"/>
      <c r="DB10" s="653"/>
      <c r="DC10" s="653"/>
      <c r="DD10" s="621" t="s">
        <v>76</v>
      </c>
      <c r="DE10" s="616"/>
      <c r="DF10" s="616"/>
      <c r="DG10" s="616"/>
      <c r="DH10" s="616"/>
      <c r="DI10" s="616"/>
      <c r="DJ10" s="616"/>
      <c r="DK10" s="616"/>
      <c r="DL10" s="616"/>
      <c r="DM10" s="616"/>
      <c r="DN10" s="616"/>
      <c r="DO10" s="616"/>
      <c r="DP10" s="617"/>
      <c r="DQ10" s="621">
        <v>1888</v>
      </c>
      <c r="DR10" s="616"/>
      <c r="DS10" s="616"/>
      <c r="DT10" s="616"/>
      <c r="DU10" s="616"/>
      <c r="DV10" s="616"/>
      <c r="DW10" s="616"/>
      <c r="DX10" s="616"/>
      <c r="DY10" s="616"/>
      <c r="DZ10" s="616"/>
      <c r="EA10" s="616"/>
      <c r="EB10" s="616"/>
      <c r="EC10" s="652"/>
    </row>
    <row r="11" spans="2:143" ht="11.25" customHeight="1" x14ac:dyDescent="0.2">
      <c r="B11" s="612" t="s">
        <v>191</v>
      </c>
      <c r="C11" s="613"/>
      <c r="D11" s="613"/>
      <c r="E11" s="613"/>
      <c r="F11" s="613"/>
      <c r="G11" s="613"/>
      <c r="H11" s="613"/>
      <c r="I11" s="613"/>
      <c r="J11" s="613"/>
      <c r="K11" s="613"/>
      <c r="L11" s="613"/>
      <c r="M11" s="613"/>
      <c r="N11" s="613"/>
      <c r="O11" s="613"/>
      <c r="P11" s="613"/>
      <c r="Q11" s="614"/>
      <c r="R11" s="615">
        <v>793555</v>
      </c>
      <c r="S11" s="616"/>
      <c r="T11" s="616"/>
      <c r="U11" s="616"/>
      <c r="V11" s="616"/>
      <c r="W11" s="616"/>
      <c r="X11" s="616"/>
      <c r="Y11" s="617"/>
      <c r="Z11" s="618">
        <v>4.8</v>
      </c>
      <c r="AA11" s="619"/>
      <c r="AB11" s="619"/>
      <c r="AC11" s="620"/>
      <c r="AD11" s="621">
        <v>793555</v>
      </c>
      <c r="AE11" s="616"/>
      <c r="AF11" s="616"/>
      <c r="AG11" s="616"/>
      <c r="AH11" s="616"/>
      <c r="AI11" s="616"/>
      <c r="AJ11" s="616"/>
      <c r="AK11" s="617"/>
      <c r="AL11" s="618">
        <v>9.8000000000000007</v>
      </c>
      <c r="AM11" s="619"/>
      <c r="AN11" s="619"/>
      <c r="AO11" s="655"/>
      <c r="AP11" s="612" t="s">
        <v>192</v>
      </c>
      <c r="AQ11" s="613"/>
      <c r="AR11" s="613"/>
      <c r="AS11" s="613"/>
      <c r="AT11" s="613"/>
      <c r="AU11" s="613"/>
      <c r="AV11" s="613"/>
      <c r="AW11" s="613"/>
      <c r="AX11" s="613"/>
      <c r="AY11" s="613"/>
      <c r="AZ11" s="613"/>
      <c r="BA11" s="613"/>
      <c r="BB11" s="613"/>
      <c r="BC11" s="613"/>
      <c r="BD11" s="613"/>
      <c r="BE11" s="613"/>
      <c r="BF11" s="614"/>
      <c r="BG11" s="615">
        <v>141489</v>
      </c>
      <c r="BH11" s="616"/>
      <c r="BI11" s="616"/>
      <c r="BJ11" s="616"/>
      <c r="BK11" s="616"/>
      <c r="BL11" s="616"/>
      <c r="BM11" s="616"/>
      <c r="BN11" s="617"/>
      <c r="BO11" s="653">
        <v>3</v>
      </c>
      <c r="BP11" s="653"/>
      <c r="BQ11" s="653"/>
      <c r="BR11" s="653"/>
      <c r="BS11" s="654">
        <v>40420</v>
      </c>
      <c r="BT11" s="654"/>
      <c r="BU11" s="654"/>
      <c r="BV11" s="654"/>
      <c r="BW11" s="654"/>
      <c r="BX11" s="654"/>
      <c r="BY11" s="654"/>
      <c r="BZ11" s="654"/>
      <c r="CA11" s="654"/>
      <c r="CB11" s="689"/>
      <c r="CD11" s="612" t="s">
        <v>193</v>
      </c>
      <c r="CE11" s="613"/>
      <c r="CF11" s="613"/>
      <c r="CG11" s="613"/>
      <c r="CH11" s="613"/>
      <c r="CI11" s="613"/>
      <c r="CJ11" s="613"/>
      <c r="CK11" s="613"/>
      <c r="CL11" s="613"/>
      <c r="CM11" s="613"/>
      <c r="CN11" s="613"/>
      <c r="CO11" s="613"/>
      <c r="CP11" s="613"/>
      <c r="CQ11" s="614"/>
      <c r="CR11" s="615">
        <v>500486</v>
      </c>
      <c r="CS11" s="616"/>
      <c r="CT11" s="616"/>
      <c r="CU11" s="616"/>
      <c r="CV11" s="616"/>
      <c r="CW11" s="616"/>
      <c r="CX11" s="616"/>
      <c r="CY11" s="617"/>
      <c r="CZ11" s="653">
        <v>3.1</v>
      </c>
      <c r="DA11" s="653"/>
      <c r="DB11" s="653"/>
      <c r="DC11" s="653"/>
      <c r="DD11" s="621">
        <v>20714</v>
      </c>
      <c r="DE11" s="616"/>
      <c r="DF11" s="616"/>
      <c r="DG11" s="616"/>
      <c r="DH11" s="616"/>
      <c r="DI11" s="616"/>
      <c r="DJ11" s="616"/>
      <c r="DK11" s="616"/>
      <c r="DL11" s="616"/>
      <c r="DM11" s="616"/>
      <c r="DN11" s="616"/>
      <c r="DO11" s="616"/>
      <c r="DP11" s="617"/>
      <c r="DQ11" s="621">
        <v>292211</v>
      </c>
      <c r="DR11" s="616"/>
      <c r="DS11" s="616"/>
      <c r="DT11" s="616"/>
      <c r="DU11" s="616"/>
      <c r="DV11" s="616"/>
      <c r="DW11" s="616"/>
      <c r="DX11" s="616"/>
      <c r="DY11" s="616"/>
      <c r="DZ11" s="616"/>
      <c r="EA11" s="616"/>
      <c r="EB11" s="616"/>
      <c r="EC11" s="652"/>
    </row>
    <row r="12" spans="2:143" ht="11.25" customHeight="1" x14ac:dyDescent="0.2">
      <c r="B12" s="612" t="s">
        <v>194</v>
      </c>
      <c r="C12" s="613"/>
      <c r="D12" s="613"/>
      <c r="E12" s="613"/>
      <c r="F12" s="613"/>
      <c r="G12" s="613"/>
      <c r="H12" s="613"/>
      <c r="I12" s="613"/>
      <c r="J12" s="613"/>
      <c r="K12" s="613"/>
      <c r="L12" s="613"/>
      <c r="M12" s="613"/>
      <c r="N12" s="613"/>
      <c r="O12" s="613"/>
      <c r="P12" s="613"/>
      <c r="Q12" s="614"/>
      <c r="R12" s="615">
        <v>28967</v>
      </c>
      <c r="S12" s="616"/>
      <c r="T12" s="616"/>
      <c r="U12" s="616"/>
      <c r="V12" s="616"/>
      <c r="W12" s="616"/>
      <c r="X12" s="616"/>
      <c r="Y12" s="617"/>
      <c r="Z12" s="653">
        <v>0.2</v>
      </c>
      <c r="AA12" s="653"/>
      <c r="AB12" s="653"/>
      <c r="AC12" s="653"/>
      <c r="AD12" s="654">
        <v>28967</v>
      </c>
      <c r="AE12" s="654"/>
      <c r="AF12" s="654"/>
      <c r="AG12" s="654"/>
      <c r="AH12" s="654"/>
      <c r="AI12" s="654"/>
      <c r="AJ12" s="654"/>
      <c r="AK12" s="654"/>
      <c r="AL12" s="618">
        <v>0.4</v>
      </c>
      <c r="AM12" s="619"/>
      <c r="AN12" s="619"/>
      <c r="AO12" s="655"/>
      <c r="AP12" s="612" t="s">
        <v>195</v>
      </c>
      <c r="AQ12" s="613"/>
      <c r="AR12" s="613"/>
      <c r="AS12" s="613"/>
      <c r="AT12" s="613"/>
      <c r="AU12" s="613"/>
      <c r="AV12" s="613"/>
      <c r="AW12" s="613"/>
      <c r="AX12" s="613"/>
      <c r="AY12" s="613"/>
      <c r="AZ12" s="613"/>
      <c r="BA12" s="613"/>
      <c r="BB12" s="613"/>
      <c r="BC12" s="613"/>
      <c r="BD12" s="613"/>
      <c r="BE12" s="613"/>
      <c r="BF12" s="614"/>
      <c r="BG12" s="615">
        <v>2314357</v>
      </c>
      <c r="BH12" s="616"/>
      <c r="BI12" s="616"/>
      <c r="BJ12" s="616"/>
      <c r="BK12" s="616"/>
      <c r="BL12" s="616"/>
      <c r="BM12" s="616"/>
      <c r="BN12" s="617"/>
      <c r="BO12" s="653">
        <v>49.8</v>
      </c>
      <c r="BP12" s="653"/>
      <c r="BQ12" s="653"/>
      <c r="BR12" s="653"/>
      <c r="BS12" s="654" t="s">
        <v>178</v>
      </c>
      <c r="BT12" s="654"/>
      <c r="BU12" s="654"/>
      <c r="BV12" s="654"/>
      <c r="BW12" s="654"/>
      <c r="BX12" s="654"/>
      <c r="BY12" s="654"/>
      <c r="BZ12" s="654"/>
      <c r="CA12" s="654"/>
      <c r="CB12" s="689"/>
      <c r="CD12" s="612" t="s">
        <v>196</v>
      </c>
      <c r="CE12" s="613"/>
      <c r="CF12" s="613"/>
      <c r="CG12" s="613"/>
      <c r="CH12" s="613"/>
      <c r="CI12" s="613"/>
      <c r="CJ12" s="613"/>
      <c r="CK12" s="613"/>
      <c r="CL12" s="613"/>
      <c r="CM12" s="613"/>
      <c r="CN12" s="613"/>
      <c r="CO12" s="613"/>
      <c r="CP12" s="613"/>
      <c r="CQ12" s="614"/>
      <c r="CR12" s="615">
        <v>727994</v>
      </c>
      <c r="CS12" s="616"/>
      <c r="CT12" s="616"/>
      <c r="CU12" s="616"/>
      <c r="CV12" s="616"/>
      <c r="CW12" s="616"/>
      <c r="CX12" s="616"/>
      <c r="CY12" s="617"/>
      <c r="CZ12" s="653">
        <v>4.5</v>
      </c>
      <c r="DA12" s="653"/>
      <c r="DB12" s="653"/>
      <c r="DC12" s="653"/>
      <c r="DD12" s="621">
        <v>221040</v>
      </c>
      <c r="DE12" s="616"/>
      <c r="DF12" s="616"/>
      <c r="DG12" s="616"/>
      <c r="DH12" s="616"/>
      <c r="DI12" s="616"/>
      <c r="DJ12" s="616"/>
      <c r="DK12" s="616"/>
      <c r="DL12" s="616"/>
      <c r="DM12" s="616"/>
      <c r="DN12" s="616"/>
      <c r="DO12" s="616"/>
      <c r="DP12" s="617"/>
      <c r="DQ12" s="621">
        <v>225289</v>
      </c>
      <c r="DR12" s="616"/>
      <c r="DS12" s="616"/>
      <c r="DT12" s="616"/>
      <c r="DU12" s="616"/>
      <c r="DV12" s="616"/>
      <c r="DW12" s="616"/>
      <c r="DX12" s="616"/>
      <c r="DY12" s="616"/>
      <c r="DZ12" s="616"/>
      <c r="EA12" s="616"/>
      <c r="EB12" s="616"/>
      <c r="EC12" s="652"/>
    </row>
    <row r="13" spans="2:143" ht="11.25" customHeight="1" x14ac:dyDescent="0.2">
      <c r="B13" s="612" t="s">
        <v>197</v>
      </c>
      <c r="C13" s="613"/>
      <c r="D13" s="613"/>
      <c r="E13" s="613"/>
      <c r="F13" s="613"/>
      <c r="G13" s="613"/>
      <c r="H13" s="613"/>
      <c r="I13" s="613"/>
      <c r="J13" s="613"/>
      <c r="K13" s="613"/>
      <c r="L13" s="613"/>
      <c r="M13" s="613"/>
      <c r="N13" s="613"/>
      <c r="O13" s="613"/>
      <c r="P13" s="613"/>
      <c r="Q13" s="614"/>
      <c r="R13" s="615" t="s">
        <v>178</v>
      </c>
      <c r="S13" s="616"/>
      <c r="T13" s="616"/>
      <c r="U13" s="616"/>
      <c r="V13" s="616"/>
      <c r="W13" s="616"/>
      <c r="X13" s="616"/>
      <c r="Y13" s="617"/>
      <c r="Z13" s="653" t="s">
        <v>76</v>
      </c>
      <c r="AA13" s="653"/>
      <c r="AB13" s="653"/>
      <c r="AC13" s="653"/>
      <c r="AD13" s="654" t="s">
        <v>76</v>
      </c>
      <c r="AE13" s="654"/>
      <c r="AF13" s="654"/>
      <c r="AG13" s="654"/>
      <c r="AH13" s="654"/>
      <c r="AI13" s="654"/>
      <c r="AJ13" s="654"/>
      <c r="AK13" s="654"/>
      <c r="AL13" s="618" t="s">
        <v>178</v>
      </c>
      <c r="AM13" s="619"/>
      <c r="AN13" s="619"/>
      <c r="AO13" s="655"/>
      <c r="AP13" s="612" t="s">
        <v>198</v>
      </c>
      <c r="AQ13" s="613"/>
      <c r="AR13" s="613"/>
      <c r="AS13" s="613"/>
      <c r="AT13" s="613"/>
      <c r="AU13" s="613"/>
      <c r="AV13" s="613"/>
      <c r="AW13" s="613"/>
      <c r="AX13" s="613"/>
      <c r="AY13" s="613"/>
      <c r="AZ13" s="613"/>
      <c r="BA13" s="613"/>
      <c r="BB13" s="613"/>
      <c r="BC13" s="613"/>
      <c r="BD13" s="613"/>
      <c r="BE13" s="613"/>
      <c r="BF13" s="614"/>
      <c r="BG13" s="615">
        <v>2299825</v>
      </c>
      <c r="BH13" s="616"/>
      <c r="BI13" s="616"/>
      <c r="BJ13" s="616"/>
      <c r="BK13" s="616"/>
      <c r="BL13" s="616"/>
      <c r="BM13" s="616"/>
      <c r="BN13" s="617"/>
      <c r="BO13" s="653">
        <v>49.5</v>
      </c>
      <c r="BP13" s="653"/>
      <c r="BQ13" s="653"/>
      <c r="BR13" s="653"/>
      <c r="BS13" s="654" t="s">
        <v>76</v>
      </c>
      <c r="BT13" s="654"/>
      <c r="BU13" s="654"/>
      <c r="BV13" s="654"/>
      <c r="BW13" s="654"/>
      <c r="BX13" s="654"/>
      <c r="BY13" s="654"/>
      <c r="BZ13" s="654"/>
      <c r="CA13" s="654"/>
      <c r="CB13" s="689"/>
      <c r="CD13" s="612" t="s">
        <v>199</v>
      </c>
      <c r="CE13" s="613"/>
      <c r="CF13" s="613"/>
      <c r="CG13" s="613"/>
      <c r="CH13" s="613"/>
      <c r="CI13" s="613"/>
      <c r="CJ13" s="613"/>
      <c r="CK13" s="613"/>
      <c r="CL13" s="613"/>
      <c r="CM13" s="613"/>
      <c r="CN13" s="613"/>
      <c r="CO13" s="613"/>
      <c r="CP13" s="613"/>
      <c r="CQ13" s="614"/>
      <c r="CR13" s="615">
        <v>1333099</v>
      </c>
      <c r="CS13" s="616"/>
      <c r="CT13" s="616"/>
      <c r="CU13" s="616"/>
      <c r="CV13" s="616"/>
      <c r="CW13" s="616"/>
      <c r="CX13" s="616"/>
      <c r="CY13" s="617"/>
      <c r="CZ13" s="653">
        <v>8.3000000000000007</v>
      </c>
      <c r="DA13" s="653"/>
      <c r="DB13" s="653"/>
      <c r="DC13" s="653"/>
      <c r="DD13" s="621">
        <v>709154</v>
      </c>
      <c r="DE13" s="616"/>
      <c r="DF13" s="616"/>
      <c r="DG13" s="616"/>
      <c r="DH13" s="616"/>
      <c r="DI13" s="616"/>
      <c r="DJ13" s="616"/>
      <c r="DK13" s="616"/>
      <c r="DL13" s="616"/>
      <c r="DM13" s="616"/>
      <c r="DN13" s="616"/>
      <c r="DO13" s="616"/>
      <c r="DP13" s="617"/>
      <c r="DQ13" s="621">
        <v>629679</v>
      </c>
      <c r="DR13" s="616"/>
      <c r="DS13" s="616"/>
      <c r="DT13" s="616"/>
      <c r="DU13" s="616"/>
      <c r="DV13" s="616"/>
      <c r="DW13" s="616"/>
      <c r="DX13" s="616"/>
      <c r="DY13" s="616"/>
      <c r="DZ13" s="616"/>
      <c r="EA13" s="616"/>
      <c r="EB13" s="616"/>
      <c r="EC13" s="652"/>
    </row>
    <row r="14" spans="2:143" ht="11.25" customHeight="1" x14ac:dyDescent="0.2">
      <c r="B14" s="612" t="s">
        <v>200</v>
      </c>
      <c r="C14" s="613"/>
      <c r="D14" s="613"/>
      <c r="E14" s="613"/>
      <c r="F14" s="613"/>
      <c r="G14" s="613"/>
      <c r="H14" s="613"/>
      <c r="I14" s="613"/>
      <c r="J14" s="613"/>
      <c r="K14" s="613"/>
      <c r="L14" s="613"/>
      <c r="M14" s="613"/>
      <c r="N14" s="613"/>
      <c r="O14" s="613"/>
      <c r="P14" s="613"/>
      <c r="Q14" s="614"/>
      <c r="R14" s="615">
        <v>1138</v>
      </c>
      <c r="S14" s="616"/>
      <c r="T14" s="616"/>
      <c r="U14" s="616"/>
      <c r="V14" s="616"/>
      <c r="W14" s="616"/>
      <c r="X14" s="616"/>
      <c r="Y14" s="617"/>
      <c r="Z14" s="653">
        <v>0</v>
      </c>
      <c r="AA14" s="653"/>
      <c r="AB14" s="653"/>
      <c r="AC14" s="653"/>
      <c r="AD14" s="654">
        <v>1138</v>
      </c>
      <c r="AE14" s="654"/>
      <c r="AF14" s="654"/>
      <c r="AG14" s="654"/>
      <c r="AH14" s="654"/>
      <c r="AI14" s="654"/>
      <c r="AJ14" s="654"/>
      <c r="AK14" s="654"/>
      <c r="AL14" s="618">
        <v>0</v>
      </c>
      <c r="AM14" s="619"/>
      <c r="AN14" s="619"/>
      <c r="AO14" s="655"/>
      <c r="AP14" s="612" t="s">
        <v>201</v>
      </c>
      <c r="AQ14" s="613"/>
      <c r="AR14" s="613"/>
      <c r="AS14" s="613"/>
      <c r="AT14" s="613"/>
      <c r="AU14" s="613"/>
      <c r="AV14" s="613"/>
      <c r="AW14" s="613"/>
      <c r="AX14" s="613"/>
      <c r="AY14" s="613"/>
      <c r="AZ14" s="613"/>
      <c r="BA14" s="613"/>
      <c r="BB14" s="613"/>
      <c r="BC14" s="613"/>
      <c r="BD14" s="613"/>
      <c r="BE14" s="613"/>
      <c r="BF14" s="614"/>
      <c r="BG14" s="615">
        <v>112538</v>
      </c>
      <c r="BH14" s="616"/>
      <c r="BI14" s="616"/>
      <c r="BJ14" s="616"/>
      <c r="BK14" s="616"/>
      <c r="BL14" s="616"/>
      <c r="BM14" s="616"/>
      <c r="BN14" s="617"/>
      <c r="BO14" s="653">
        <v>2.4</v>
      </c>
      <c r="BP14" s="653"/>
      <c r="BQ14" s="653"/>
      <c r="BR14" s="653"/>
      <c r="BS14" s="654" t="s">
        <v>76</v>
      </c>
      <c r="BT14" s="654"/>
      <c r="BU14" s="654"/>
      <c r="BV14" s="654"/>
      <c r="BW14" s="654"/>
      <c r="BX14" s="654"/>
      <c r="BY14" s="654"/>
      <c r="BZ14" s="654"/>
      <c r="CA14" s="654"/>
      <c r="CB14" s="689"/>
      <c r="CD14" s="612" t="s">
        <v>202</v>
      </c>
      <c r="CE14" s="613"/>
      <c r="CF14" s="613"/>
      <c r="CG14" s="613"/>
      <c r="CH14" s="613"/>
      <c r="CI14" s="613"/>
      <c r="CJ14" s="613"/>
      <c r="CK14" s="613"/>
      <c r="CL14" s="613"/>
      <c r="CM14" s="613"/>
      <c r="CN14" s="613"/>
      <c r="CO14" s="613"/>
      <c r="CP14" s="613"/>
      <c r="CQ14" s="614"/>
      <c r="CR14" s="615">
        <v>516095</v>
      </c>
      <c r="CS14" s="616"/>
      <c r="CT14" s="616"/>
      <c r="CU14" s="616"/>
      <c r="CV14" s="616"/>
      <c r="CW14" s="616"/>
      <c r="CX14" s="616"/>
      <c r="CY14" s="617"/>
      <c r="CZ14" s="653">
        <v>3.2</v>
      </c>
      <c r="DA14" s="653"/>
      <c r="DB14" s="653"/>
      <c r="DC14" s="653"/>
      <c r="DD14" s="621">
        <v>137</v>
      </c>
      <c r="DE14" s="616"/>
      <c r="DF14" s="616"/>
      <c r="DG14" s="616"/>
      <c r="DH14" s="616"/>
      <c r="DI14" s="616"/>
      <c r="DJ14" s="616"/>
      <c r="DK14" s="616"/>
      <c r="DL14" s="616"/>
      <c r="DM14" s="616"/>
      <c r="DN14" s="616"/>
      <c r="DO14" s="616"/>
      <c r="DP14" s="617"/>
      <c r="DQ14" s="621">
        <v>514859</v>
      </c>
      <c r="DR14" s="616"/>
      <c r="DS14" s="616"/>
      <c r="DT14" s="616"/>
      <c r="DU14" s="616"/>
      <c r="DV14" s="616"/>
      <c r="DW14" s="616"/>
      <c r="DX14" s="616"/>
      <c r="DY14" s="616"/>
      <c r="DZ14" s="616"/>
      <c r="EA14" s="616"/>
      <c r="EB14" s="616"/>
      <c r="EC14" s="652"/>
    </row>
    <row r="15" spans="2:143" ht="11.25" customHeight="1" x14ac:dyDescent="0.2">
      <c r="B15" s="612" t="s">
        <v>203</v>
      </c>
      <c r="C15" s="613"/>
      <c r="D15" s="613"/>
      <c r="E15" s="613"/>
      <c r="F15" s="613"/>
      <c r="G15" s="613"/>
      <c r="H15" s="613"/>
      <c r="I15" s="613"/>
      <c r="J15" s="613"/>
      <c r="K15" s="613"/>
      <c r="L15" s="613"/>
      <c r="M15" s="613"/>
      <c r="N15" s="613"/>
      <c r="O15" s="613"/>
      <c r="P15" s="613"/>
      <c r="Q15" s="614"/>
      <c r="R15" s="615" t="s">
        <v>76</v>
      </c>
      <c r="S15" s="616"/>
      <c r="T15" s="616"/>
      <c r="U15" s="616"/>
      <c r="V15" s="616"/>
      <c r="W15" s="616"/>
      <c r="X15" s="616"/>
      <c r="Y15" s="617"/>
      <c r="Z15" s="653" t="s">
        <v>76</v>
      </c>
      <c r="AA15" s="653"/>
      <c r="AB15" s="653"/>
      <c r="AC15" s="653"/>
      <c r="AD15" s="654" t="s">
        <v>76</v>
      </c>
      <c r="AE15" s="654"/>
      <c r="AF15" s="654"/>
      <c r="AG15" s="654"/>
      <c r="AH15" s="654"/>
      <c r="AI15" s="654"/>
      <c r="AJ15" s="654"/>
      <c r="AK15" s="654"/>
      <c r="AL15" s="618" t="s">
        <v>76</v>
      </c>
      <c r="AM15" s="619"/>
      <c r="AN15" s="619"/>
      <c r="AO15" s="655"/>
      <c r="AP15" s="612" t="s">
        <v>204</v>
      </c>
      <c r="AQ15" s="613"/>
      <c r="AR15" s="613"/>
      <c r="AS15" s="613"/>
      <c r="AT15" s="613"/>
      <c r="AU15" s="613"/>
      <c r="AV15" s="613"/>
      <c r="AW15" s="613"/>
      <c r="AX15" s="613"/>
      <c r="AY15" s="613"/>
      <c r="AZ15" s="613"/>
      <c r="BA15" s="613"/>
      <c r="BB15" s="613"/>
      <c r="BC15" s="613"/>
      <c r="BD15" s="613"/>
      <c r="BE15" s="613"/>
      <c r="BF15" s="614"/>
      <c r="BG15" s="615">
        <v>242281</v>
      </c>
      <c r="BH15" s="616"/>
      <c r="BI15" s="616"/>
      <c r="BJ15" s="616"/>
      <c r="BK15" s="616"/>
      <c r="BL15" s="616"/>
      <c r="BM15" s="616"/>
      <c r="BN15" s="617"/>
      <c r="BO15" s="653">
        <v>5.2</v>
      </c>
      <c r="BP15" s="653"/>
      <c r="BQ15" s="653"/>
      <c r="BR15" s="653"/>
      <c r="BS15" s="654" t="s">
        <v>76</v>
      </c>
      <c r="BT15" s="654"/>
      <c r="BU15" s="654"/>
      <c r="BV15" s="654"/>
      <c r="BW15" s="654"/>
      <c r="BX15" s="654"/>
      <c r="BY15" s="654"/>
      <c r="BZ15" s="654"/>
      <c r="CA15" s="654"/>
      <c r="CB15" s="689"/>
      <c r="CD15" s="612" t="s">
        <v>205</v>
      </c>
      <c r="CE15" s="613"/>
      <c r="CF15" s="613"/>
      <c r="CG15" s="613"/>
      <c r="CH15" s="613"/>
      <c r="CI15" s="613"/>
      <c r="CJ15" s="613"/>
      <c r="CK15" s="613"/>
      <c r="CL15" s="613"/>
      <c r="CM15" s="613"/>
      <c r="CN15" s="613"/>
      <c r="CO15" s="613"/>
      <c r="CP15" s="613"/>
      <c r="CQ15" s="614"/>
      <c r="CR15" s="615">
        <v>3176452</v>
      </c>
      <c r="CS15" s="616"/>
      <c r="CT15" s="616"/>
      <c r="CU15" s="616"/>
      <c r="CV15" s="616"/>
      <c r="CW15" s="616"/>
      <c r="CX15" s="616"/>
      <c r="CY15" s="617"/>
      <c r="CZ15" s="653">
        <v>19.8</v>
      </c>
      <c r="DA15" s="653"/>
      <c r="DB15" s="653"/>
      <c r="DC15" s="653"/>
      <c r="DD15" s="621">
        <v>1921460</v>
      </c>
      <c r="DE15" s="616"/>
      <c r="DF15" s="616"/>
      <c r="DG15" s="616"/>
      <c r="DH15" s="616"/>
      <c r="DI15" s="616"/>
      <c r="DJ15" s="616"/>
      <c r="DK15" s="616"/>
      <c r="DL15" s="616"/>
      <c r="DM15" s="616"/>
      <c r="DN15" s="616"/>
      <c r="DO15" s="616"/>
      <c r="DP15" s="617"/>
      <c r="DQ15" s="621">
        <v>1445487</v>
      </c>
      <c r="DR15" s="616"/>
      <c r="DS15" s="616"/>
      <c r="DT15" s="616"/>
      <c r="DU15" s="616"/>
      <c r="DV15" s="616"/>
      <c r="DW15" s="616"/>
      <c r="DX15" s="616"/>
      <c r="DY15" s="616"/>
      <c r="DZ15" s="616"/>
      <c r="EA15" s="616"/>
      <c r="EB15" s="616"/>
      <c r="EC15" s="652"/>
    </row>
    <row r="16" spans="2:143" ht="11.25" customHeight="1" x14ac:dyDescent="0.2">
      <c r="B16" s="612" t="s">
        <v>206</v>
      </c>
      <c r="C16" s="613"/>
      <c r="D16" s="613"/>
      <c r="E16" s="613"/>
      <c r="F16" s="613"/>
      <c r="G16" s="613"/>
      <c r="H16" s="613"/>
      <c r="I16" s="613"/>
      <c r="J16" s="613"/>
      <c r="K16" s="613"/>
      <c r="L16" s="613"/>
      <c r="M16" s="613"/>
      <c r="N16" s="613"/>
      <c r="O16" s="613"/>
      <c r="P16" s="613"/>
      <c r="Q16" s="614"/>
      <c r="R16" s="615">
        <v>17774</v>
      </c>
      <c r="S16" s="616"/>
      <c r="T16" s="616"/>
      <c r="U16" s="616"/>
      <c r="V16" s="616"/>
      <c r="W16" s="616"/>
      <c r="X16" s="616"/>
      <c r="Y16" s="617"/>
      <c r="Z16" s="653">
        <v>0.1</v>
      </c>
      <c r="AA16" s="653"/>
      <c r="AB16" s="653"/>
      <c r="AC16" s="653"/>
      <c r="AD16" s="654">
        <v>17774</v>
      </c>
      <c r="AE16" s="654"/>
      <c r="AF16" s="654"/>
      <c r="AG16" s="654"/>
      <c r="AH16" s="654"/>
      <c r="AI16" s="654"/>
      <c r="AJ16" s="654"/>
      <c r="AK16" s="654"/>
      <c r="AL16" s="618">
        <v>0.2</v>
      </c>
      <c r="AM16" s="619"/>
      <c r="AN16" s="619"/>
      <c r="AO16" s="655"/>
      <c r="AP16" s="612" t="s">
        <v>207</v>
      </c>
      <c r="AQ16" s="613"/>
      <c r="AR16" s="613"/>
      <c r="AS16" s="613"/>
      <c r="AT16" s="613"/>
      <c r="AU16" s="613"/>
      <c r="AV16" s="613"/>
      <c r="AW16" s="613"/>
      <c r="AX16" s="613"/>
      <c r="AY16" s="613"/>
      <c r="AZ16" s="613"/>
      <c r="BA16" s="613"/>
      <c r="BB16" s="613"/>
      <c r="BC16" s="613"/>
      <c r="BD16" s="613"/>
      <c r="BE16" s="613"/>
      <c r="BF16" s="614"/>
      <c r="BG16" s="615" t="s">
        <v>76</v>
      </c>
      <c r="BH16" s="616"/>
      <c r="BI16" s="616"/>
      <c r="BJ16" s="616"/>
      <c r="BK16" s="616"/>
      <c r="BL16" s="616"/>
      <c r="BM16" s="616"/>
      <c r="BN16" s="617"/>
      <c r="BO16" s="653" t="s">
        <v>76</v>
      </c>
      <c r="BP16" s="653"/>
      <c r="BQ16" s="653"/>
      <c r="BR16" s="653"/>
      <c r="BS16" s="654" t="s">
        <v>76</v>
      </c>
      <c r="BT16" s="654"/>
      <c r="BU16" s="654"/>
      <c r="BV16" s="654"/>
      <c r="BW16" s="654"/>
      <c r="BX16" s="654"/>
      <c r="BY16" s="654"/>
      <c r="BZ16" s="654"/>
      <c r="CA16" s="654"/>
      <c r="CB16" s="689"/>
      <c r="CD16" s="612" t="s">
        <v>208</v>
      </c>
      <c r="CE16" s="613"/>
      <c r="CF16" s="613"/>
      <c r="CG16" s="613"/>
      <c r="CH16" s="613"/>
      <c r="CI16" s="613"/>
      <c r="CJ16" s="613"/>
      <c r="CK16" s="613"/>
      <c r="CL16" s="613"/>
      <c r="CM16" s="613"/>
      <c r="CN16" s="613"/>
      <c r="CO16" s="613"/>
      <c r="CP16" s="613"/>
      <c r="CQ16" s="614"/>
      <c r="CR16" s="615">
        <v>20952</v>
      </c>
      <c r="CS16" s="616"/>
      <c r="CT16" s="616"/>
      <c r="CU16" s="616"/>
      <c r="CV16" s="616"/>
      <c r="CW16" s="616"/>
      <c r="CX16" s="616"/>
      <c r="CY16" s="617"/>
      <c r="CZ16" s="653">
        <v>0.1</v>
      </c>
      <c r="DA16" s="653"/>
      <c r="DB16" s="653"/>
      <c r="DC16" s="653"/>
      <c r="DD16" s="621" t="s">
        <v>76</v>
      </c>
      <c r="DE16" s="616"/>
      <c r="DF16" s="616"/>
      <c r="DG16" s="616"/>
      <c r="DH16" s="616"/>
      <c r="DI16" s="616"/>
      <c r="DJ16" s="616"/>
      <c r="DK16" s="616"/>
      <c r="DL16" s="616"/>
      <c r="DM16" s="616"/>
      <c r="DN16" s="616"/>
      <c r="DO16" s="616"/>
      <c r="DP16" s="617"/>
      <c r="DQ16" s="621">
        <v>20952</v>
      </c>
      <c r="DR16" s="616"/>
      <c r="DS16" s="616"/>
      <c r="DT16" s="616"/>
      <c r="DU16" s="616"/>
      <c r="DV16" s="616"/>
      <c r="DW16" s="616"/>
      <c r="DX16" s="616"/>
      <c r="DY16" s="616"/>
      <c r="DZ16" s="616"/>
      <c r="EA16" s="616"/>
      <c r="EB16" s="616"/>
      <c r="EC16" s="652"/>
    </row>
    <row r="17" spans="2:133" ht="11.25" customHeight="1" x14ac:dyDescent="0.2">
      <c r="B17" s="612" t="s">
        <v>209</v>
      </c>
      <c r="C17" s="613"/>
      <c r="D17" s="613"/>
      <c r="E17" s="613"/>
      <c r="F17" s="613"/>
      <c r="G17" s="613"/>
      <c r="H17" s="613"/>
      <c r="I17" s="613"/>
      <c r="J17" s="613"/>
      <c r="K17" s="613"/>
      <c r="L17" s="613"/>
      <c r="M17" s="613"/>
      <c r="N17" s="613"/>
      <c r="O17" s="613"/>
      <c r="P17" s="613"/>
      <c r="Q17" s="614"/>
      <c r="R17" s="615">
        <v>69590</v>
      </c>
      <c r="S17" s="616"/>
      <c r="T17" s="616"/>
      <c r="U17" s="616"/>
      <c r="V17" s="616"/>
      <c r="W17" s="616"/>
      <c r="X17" s="616"/>
      <c r="Y17" s="617"/>
      <c r="Z17" s="653">
        <v>0.4</v>
      </c>
      <c r="AA17" s="653"/>
      <c r="AB17" s="653"/>
      <c r="AC17" s="653"/>
      <c r="AD17" s="654">
        <v>69590</v>
      </c>
      <c r="AE17" s="654"/>
      <c r="AF17" s="654"/>
      <c r="AG17" s="654"/>
      <c r="AH17" s="654"/>
      <c r="AI17" s="654"/>
      <c r="AJ17" s="654"/>
      <c r="AK17" s="654"/>
      <c r="AL17" s="618">
        <v>0.9</v>
      </c>
      <c r="AM17" s="619"/>
      <c r="AN17" s="619"/>
      <c r="AO17" s="655"/>
      <c r="AP17" s="612" t="s">
        <v>210</v>
      </c>
      <c r="AQ17" s="613"/>
      <c r="AR17" s="613"/>
      <c r="AS17" s="613"/>
      <c r="AT17" s="613"/>
      <c r="AU17" s="613"/>
      <c r="AV17" s="613"/>
      <c r="AW17" s="613"/>
      <c r="AX17" s="613"/>
      <c r="AY17" s="613"/>
      <c r="AZ17" s="613"/>
      <c r="BA17" s="613"/>
      <c r="BB17" s="613"/>
      <c r="BC17" s="613"/>
      <c r="BD17" s="613"/>
      <c r="BE17" s="613"/>
      <c r="BF17" s="614"/>
      <c r="BG17" s="615" t="s">
        <v>76</v>
      </c>
      <c r="BH17" s="616"/>
      <c r="BI17" s="616"/>
      <c r="BJ17" s="616"/>
      <c r="BK17" s="616"/>
      <c r="BL17" s="616"/>
      <c r="BM17" s="616"/>
      <c r="BN17" s="617"/>
      <c r="BO17" s="653" t="s">
        <v>76</v>
      </c>
      <c r="BP17" s="653"/>
      <c r="BQ17" s="653"/>
      <c r="BR17" s="653"/>
      <c r="BS17" s="654" t="s">
        <v>76</v>
      </c>
      <c r="BT17" s="654"/>
      <c r="BU17" s="654"/>
      <c r="BV17" s="654"/>
      <c r="BW17" s="654"/>
      <c r="BX17" s="654"/>
      <c r="BY17" s="654"/>
      <c r="BZ17" s="654"/>
      <c r="CA17" s="654"/>
      <c r="CB17" s="689"/>
      <c r="CD17" s="612" t="s">
        <v>211</v>
      </c>
      <c r="CE17" s="613"/>
      <c r="CF17" s="613"/>
      <c r="CG17" s="613"/>
      <c r="CH17" s="613"/>
      <c r="CI17" s="613"/>
      <c r="CJ17" s="613"/>
      <c r="CK17" s="613"/>
      <c r="CL17" s="613"/>
      <c r="CM17" s="613"/>
      <c r="CN17" s="613"/>
      <c r="CO17" s="613"/>
      <c r="CP17" s="613"/>
      <c r="CQ17" s="614"/>
      <c r="CR17" s="615">
        <v>1266604</v>
      </c>
      <c r="CS17" s="616"/>
      <c r="CT17" s="616"/>
      <c r="CU17" s="616"/>
      <c r="CV17" s="616"/>
      <c r="CW17" s="616"/>
      <c r="CX17" s="616"/>
      <c r="CY17" s="617"/>
      <c r="CZ17" s="653">
        <v>7.9</v>
      </c>
      <c r="DA17" s="653"/>
      <c r="DB17" s="653"/>
      <c r="DC17" s="653"/>
      <c r="DD17" s="621" t="s">
        <v>76</v>
      </c>
      <c r="DE17" s="616"/>
      <c r="DF17" s="616"/>
      <c r="DG17" s="616"/>
      <c r="DH17" s="616"/>
      <c r="DI17" s="616"/>
      <c r="DJ17" s="616"/>
      <c r="DK17" s="616"/>
      <c r="DL17" s="616"/>
      <c r="DM17" s="616"/>
      <c r="DN17" s="616"/>
      <c r="DO17" s="616"/>
      <c r="DP17" s="617"/>
      <c r="DQ17" s="621">
        <v>1236428</v>
      </c>
      <c r="DR17" s="616"/>
      <c r="DS17" s="616"/>
      <c r="DT17" s="616"/>
      <c r="DU17" s="616"/>
      <c r="DV17" s="616"/>
      <c r="DW17" s="616"/>
      <c r="DX17" s="616"/>
      <c r="DY17" s="616"/>
      <c r="DZ17" s="616"/>
      <c r="EA17" s="616"/>
      <c r="EB17" s="616"/>
      <c r="EC17" s="652"/>
    </row>
    <row r="18" spans="2:133" ht="11.25" customHeight="1" x14ac:dyDescent="0.2">
      <c r="B18" s="612" t="s">
        <v>212</v>
      </c>
      <c r="C18" s="613"/>
      <c r="D18" s="613"/>
      <c r="E18" s="613"/>
      <c r="F18" s="613"/>
      <c r="G18" s="613"/>
      <c r="H18" s="613"/>
      <c r="I18" s="613"/>
      <c r="J18" s="613"/>
      <c r="K18" s="613"/>
      <c r="L18" s="613"/>
      <c r="M18" s="613"/>
      <c r="N18" s="613"/>
      <c r="O18" s="613"/>
      <c r="P18" s="613"/>
      <c r="Q18" s="614"/>
      <c r="R18" s="615">
        <v>34732</v>
      </c>
      <c r="S18" s="616"/>
      <c r="T18" s="616"/>
      <c r="U18" s="616"/>
      <c r="V18" s="616"/>
      <c r="W18" s="616"/>
      <c r="X18" s="616"/>
      <c r="Y18" s="617"/>
      <c r="Z18" s="653">
        <v>0.2</v>
      </c>
      <c r="AA18" s="653"/>
      <c r="AB18" s="653"/>
      <c r="AC18" s="653"/>
      <c r="AD18" s="654">
        <v>34732</v>
      </c>
      <c r="AE18" s="654"/>
      <c r="AF18" s="654"/>
      <c r="AG18" s="654"/>
      <c r="AH18" s="654"/>
      <c r="AI18" s="654"/>
      <c r="AJ18" s="654"/>
      <c r="AK18" s="654"/>
      <c r="AL18" s="618">
        <v>0.4</v>
      </c>
      <c r="AM18" s="619"/>
      <c r="AN18" s="619"/>
      <c r="AO18" s="655"/>
      <c r="AP18" s="612" t="s">
        <v>213</v>
      </c>
      <c r="AQ18" s="613"/>
      <c r="AR18" s="613"/>
      <c r="AS18" s="613"/>
      <c r="AT18" s="613"/>
      <c r="AU18" s="613"/>
      <c r="AV18" s="613"/>
      <c r="AW18" s="613"/>
      <c r="AX18" s="613"/>
      <c r="AY18" s="613"/>
      <c r="AZ18" s="613"/>
      <c r="BA18" s="613"/>
      <c r="BB18" s="613"/>
      <c r="BC18" s="613"/>
      <c r="BD18" s="613"/>
      <c r="BE18" s="613"/>
      <c r="BF18" s="614"/>
      <c r="BG18" s="615" t="s">
        <v>214</v>
      </c>
      <c r="BH18" s="616"/>
      <c r="BI18" s="616"/>
      <c r="BJ18" s="616"/>
      <c r="BK18" s="616"/>
      <c r="BL18" s="616"/>
      <c r="BM18" s="616"/>
      <c r="BN18" s="617"/>
      <c r="BO18" s="653" t="s">
        <v>76</v>
      </c>
      <c r="BP18" s="653"/>
      <c r="BQ18" s="653"/>
      <c r="BR18" s="653"/>
      <c r="BS18" s="654" t="s">
        <v>76</v>
      </c>
      <c r="BT18" s="654"/>
      <c r="BU18" s="654"/>
      <c r="BV18" s="654"/>
      <c r="BW18" s="654"/>
      <c r="BX18" s="654"/>
      <c r="BY18" s="654"/>
      <c r="BZ18" s="654"/>
      <c r="CA18" s="654"/>
      <c r="CB18" s="689"/>
      <c r="CD18" s="612" t="s">
        <v>215</v>
      </c>
      <c r="CE18" s="613"/>
      <c r="CF18" s="613"/>
      <c r="CG18" s="613"/>
      <c r="CH18" s="613"/>
      <c r="CI18" s="613"/>
      <c r="CJ18" s="613"/>
      <c r="CK18" s="613"/>
      <c r="CL18" s="613"/>
      <c r="CM18" s="613"/>
      <c r="CN18" s="613"/>
      <c r="CO18" s="613"/>
      <c r="CP18" s="613"/>
      <c r="CQ18" s="614"/>
      <c r="CR18" s="615" t="s">
        <v>76</v>
      </c>
      <c r="CS18" s="616"/>
      <c r="CT18" s="616"/>
      <c r="CU18" s="616"/>
      <c r="CV18" s="616"/>
      <c r="CW18" s="616"/>
      <c r="CX18" s="616"/>
      <c r="CY18" s="617"/>
      <c r="CZ18" s="653" t="s">
        <v>76</v>
      </c>
      <c r="DA18" s="653"/>
      <c r="DB18" s="653"/>
      <c r="DC18" s="653"/>
      <c r="DD18" s="621" t="s">
        <v>76</v>
      </c>
      <c r="DE18" s="616"/>
      <c r="DF18" s="616"/>
      <c r="DG18" s="616"/>
      <c r="DH18" s="616"/>
      <c r="DI18" s="616"/>
      <c r="DJ18" s="616"/>
      <c r="DK18" s="616"/>
      <c r="DL18" s="616"/>
      <c r="DM18" s="616"/>
      <c r="DN18" s="616"/>
      <c r="DO18" s="616"/>
      <c r="DP18" s="617"/>
      <c r="DQ18" s="621" t="s">
        <v>84</v>
      </c>
      <c r="DR18" s="616"/>
      <c r="DS18" s="616"/>
      <c r="DT18" s="616"/>
      <c r="DU18" s="616"/>
      <c r="DV18" s="616"/>
      <c r="DW18" s="616"/>
      <c r="DX18" s="616"/>
      <c r="DY18" s="616"/>
      <c r="DZ18" s="616"/>
      <c r="EA18" s="616"/>
      <c r="EB18" s="616"/>
      <c r="EC18" s="652"/>
    </row>
    <row r="19" spans="2:133" ht="11.25" customHeight="1" x14ac:dyDescent="0.2">
      <c r="B19" s="612" t="s">
        <v>216</v>
      </c>
      <c r="C19" s="613"/>
      <c r="D19" s="613"/>
      <c r="E19" s="613"/>
      <c r="F19" s="613"/>
      <c r="G19" s="613"/>
      <c r="H19" s="613"/>
      <c r="I19" s="613"/>
      <c r="J19" s="613"/>
      <c r="K19" s="613"/>
      <c r="L19" s="613"/>
      <c r="M19" s="613"/>
      <c r="N19" s="613"/>
      <c r="O19" s="613"/>
      <c r="P19" s="613"/>
      <c r="Q19" s="614"/>
      <c r="R19" s="615">
        <v>30731</v>
      </c>
      <c r="S19" s="616"/>
      <c r="T19" s="616"/>
      <c r="U19" s="616"/>
      <c r="V19" s="616"/>
      <c r="W19" s="616"/>
      <c r="X19" s="616"/>
      <c r="Y19" s="617"/>
      <c r="Z19" s="653">
        <v>0.2</v>
      </c>
      <c r="AA19" s="653"/>
      <c r="AB19" s="653"/>
      <c r="AC19" s="653"/>
      <c r="AD19" s="654">
        <v>30731</v>
      </c>
      <c r="AE19" s="654"/>
      <c r="AF19" s="654"/>
      <c r="AG19" s="654"/>
      <c r="AH19" s="654"/>
      <c r="AI19" s="654"/>
      <c r="AJ19" s="654"/>
      <c r="AK19" s="654"/>
      <c r="AL19" s="618">
        <v>0.4</v>
      </c>
      <c r="AM19" s="619"/>
      <c r="AN19" s="619"/>
      <c r="AO19" s="655"/>
      <c r="AP19" s="612" t="s">
        <v>217</v>
      </c>
      <c r="AQ19" s="613"/>
      <c r="AR19" s="613"/>
      <c r="AS19" s="613"/>
      <c r="AT19" s="613"/>
      <c r="AU19" s="613"/>
      <c r="AV19" s="613"/>
      <c r="AW19" s="613"/>
      <c r="AX19" s="613"/>
      <c r="AY19" s="613"/>
      <c r="AZ19" s="613"/>
      <c r="BA19" s="613"/>
      <c r="BB19" s="613"/>
      <c r="BC19" s="613"/>
      <c r="BD19" s="613"/>
      <c r="BE19" s="613"/>
      <c r="BF19" s="614"/>
      <c r="BG19" s="615">
        <v>171266</v>
      </c>
      <c r="BH19" s="616"/>
      <c r="BI19" s="616"/>
      <c r="BJ19" s="616"/>
      <c r="BK19" s="616"/>
      <c r="BL19" s="616"/>
      <c r="BM19" s="616"/>
      <c r="BN19" s="617"/>
      <c r="BO19" s="653">
        <v>3.7</v>
      </c>
      <c r="BP19" s="653"/>
      <c r="BQ19" s="653"/>
      <c r="BR19" s="653"/>
      <c r="BS19" s="654" t="s">
        <v>84</v>
      </c>
      <c r="BT19" s="654"/>
      <c r="BU19" s="654"/>
      <c r="BV19" s="654"/>
      <c r="BW19" s="654"/>
      <c r="BX19" s="654"/>
      <c r="BY19" s="654"/>
      <c r="BZ19" s="654"/>
      <c r="CA19" s="654"/>
      <c r="CB19" s="689"/>
      <c r="CD19" s="612" t="s">
        <v>218</v>
      </c>
      <c r="CE19" s="613"/>
      <c r="CF19" s="613"/>
      <c r="CG19" s="613"/>
      <c r="CH19" s="613"/>
      <c r="CI19" s="613"/>
      <c r="CJ19" s="613"/>
      <c r="CK19" s="613"/>
      <c r="CL19" s="613"/>
      <c r="CM19" s="613"/>
      <c r="CN19" s="613"/>
      <c r="CO19" s="613"/>
      <c r="CP19" s="613"/>
      <c r="CQ19" s="614"/>
      <c r="CR19" s="615" t="s">
        <v>76</v>
      </c>
      <c r="CS19" s="616"/>
      <c r="CT19" s="616"/>
      <c r="CU19" s="616"/>
      <c r="CV19" s="616"/>
      <c r="CW19" s="616"/>
      <c r="CX19" s="616"/>
      <c r="CY19" s="617"/>
      <c r="CZ19" s="653" t="s">
        <v>76</v>
      </c>
      <c r="DA19" s="653"/>
      <c r="DB19" s="653"/>
      <c r="DC19" s="653"/>
      <c r="DD19" s="621" t="s">
        <v>84</v>
      </c>
      <c r="DE19" s="616"/>
      <c r="DF19" s="616"/>
      <c r="DG19" s="616"/>
      <c r="DH19" s="616"/>
      <c r="DI19" s="616"/>
      <c r="DJ19" s="616"/>
      <c r="DK19" s="616"/>
      <c r="DL19" s="616"/>
      <c r="DM19" s="616"/>
      <c r="DN19" s="616"/>
      <c r="DO19" s="616"/>
      <c r="DP19" s="617"/>
      <c r="DQ19" s="621" t="s">
        <v>76</v>
      </c>
      <c r="DR19" s="616"/>
      <c r="DS19" s="616"/>
      <c r="DT19" s="616"/>
      <c r="DU19" s="616"/>
      <c r="DV19" s="616"/>
      <c r="DW19" s="616"/>
      <c r="DX19" s="616"/>
      <c r="DY19" s="616"/>
      <c r="DZ19" s="616"/>
      <c r="EA19" s="616"/>
      <c r="EB19" s="616"/>
      <c r="EC19" s="652"/>
    </row>
    <row r="20" spans="2:133" ht="11.25" customHeight="1" x14ac:dyDescent="0.2">
      <c r="B20" s="690" t="s">
        <v>219</v>
      </c>
      <c r="C20" s="691"/>
      <c r="D20" s="691"/>
      <c r="E20" s="691"/>
      <c r="F20" s="691"/>
      <c r="G20" s="691"/>
      <c r="H20" s="691"/>
      <c r="I20" s="691"/>
      <c r="J20" s="691"/>
      <c r="K20" s="691"/>
      <c r="L20" s="691"/>
      <c r="M20" s="691"/>
      <c r="N20" s="691"/>
      <c r="O20" s="691"/>
      <c r="P20" s="691"/>
      <c r="Q20" s="692"/>
      <c r="R20" s="615">
        <v>4001</v>
      </c>
      <c r="S20" s="616"/>
      <c r="T20" s="616"/>
      <c r="U20" s="616"/>
      <c r="V20" s="616"/>
      <c r="W20" s="616"/>
      <c r="X20" s="616"/>
      <c r="Y20" s="617"/>
      <c r="Z20" s="653">
        <v>0</v>
      </c>
      <c r="AA20" s="653"/>
      <c r="AB20" s="653"/>
      <c r="AC20" s="653"/>
      <c r="AD20" s="654">
        <v>4001</v>
      </c>
      <c r="AE20" s="654"/>
      <c r="AF20" s="654"/>
      <c r="AG20" s="654"/>
      <c r="AH20" s="654"/>
      <c r="AI20" s="654"/>
      <c r="AJ20" s="654"/>
      <c r="AK20" s="654"/>
      <c r="AL20" s="618">
        <v>0</v>
      </c>
      <c r="AM20" s="619"/>
      <c r="AN20" s="619"/>
      <c r="AO20" s="655"/>
      <c r="AP20" s="612" t="s">
        <v>220</v>
      </c>
      <c r="AQ20" s="613"/>
      <c r="AR20" s="613"/>
      <c r="AS20" s="613"/>
      <c r="AT20" s="613"/>
      <c r="AU20" s="613"/>
      <c r="AV20" s="613"/>
      <c r="AW20" s="613"/>
      <c r="AX20" s="613"/>
      <c r="AY20" s="613"/>
      <c r="AZ20" s="613"/>
      <c r="BA20" s="613"/>
      <c r="BB20" s="613"/>
      <c r="BC20" s="613"/>
      <c r="BD20" s="613"/>
      <c r="BE20" s="613"/>
      <c r="BF20" s="614"/>
      <c r="BG20" s="615">
        <v>171266</v>
      </c>
      <c r="BH20" s="616"/>
      <c r="BI20" s="616"/>
      <c r="BJ20" s="616"/>
      <c r="BK20" s="616"/>
      <c r="BL20" s="616"/>
      <c r="BM20" s="616"/>
      <c r="BN20" s="617"/>
      <c r="BO20" s="653">
        <v>3.7</v>
      </c>
      <c r="BP20" s="653"/>
      <c r="BQ20" s="653"/>
      <c r="BR20" s="653"/>
      <c r="BS20" s="654" t="s">
        <v>76</v>
      </c>
      <c r="BT20" s="654"/>
      <c r="BU20" s="654"/>
      <c r="BV20" s="654"/>
      <c r="BW20" s="654"/>
      <c r="BX20" s="654"/>
      <c r="BY20" s="654"/>
      <c r="BZ20" s="654"/>
      <c r="CA20" s="654"/>
      <c r="CB20" s="689"/>
      <c r="CD20" s="612" t="s">
        <v>221</v>
      </c>
      <c r="CE20" s="613"/>
      <c r="CF20" s="613"/>
      <c r="CG20" s="613"/>
      <c r="CH20" s="613"/>
      <c r="CI20" s="613"/>
      <c r="CJ20" s="613"/>
      <c r="CK20" s="613"/>
      <c r="CL20" s="613"/>
      <c r="CM20" s="613"/>
      <c r="CN20" s="613"/>
      <c r="CO20" s="613"/>
      <c r="CP20" s="613"/>
      <c r="CQ20" s="614"/>
      <c r="CR20" s="615">
        <v>16007332</v>
      </c>
      <c r="CS20" s="616"/>
      <c r="CT20" s="616"/>
      <c r="CU20" s="616"/>
      <c r="CV20" s="616"/>
      <c r="CW20" s="616"/>
      <c r="CX20" s="616"/>
      <c r="CY20" s="617"/>
      <c r="CZ20" s="653">
        <v>100</v>
      </c>
      <c r="DA20" s="653"/>
      <c r="DB20" s="653"/>
      <c r="DC20" s="653"/>
      <c r="DD20" s="621">
        <v>3334037</v>
      </c>
      <c r="DE20" s="616"/>
      <c r="DF20" s="616"/>
      <c r="DG20" s="616"/>
      <c r="DH20" s="616"/>
      <c r="DI20" s="616"/>
      <c r="DJ20" s="616"/>
      <c r="DK20" s="616"/>
      <c r="DL20" s="616"/>
      <c r="DM20" s="616"/>
      <c r="DN20" s="616"/>
      <c r="DO20" s="616"/>
      <c r="DP20" s="617"/>
      <c r="DQ20" s="621">
        <v>9460347</v>
      </c>
      <c r="DR20" s="616"/>
      <c r="DS20" s="616"/>
      <c r="DT20" s="616"/>
      <c r="DU20" s="616"/>
      <c r="DV20" s="616"/>
      <c r="DW20" s="616"/>
      <c r="DX20" s="616"/>
      <c r="DY20" s="616"/>
      <c r="DZ20" s="616"/>
      <c r="EA20" s="616"/>
      <c r="EB20" s="616"/>
      <c r="EC20" s="652"/>
    </row>
    <row r="21" spans="2:133" ht="11.25" customHeight="1" x14ac:dyDescent="0.2">
      <c r="B21" s="612" t="s">
        <v>222</v>
      </c>
      <c r="C21" s="613"/>
      <c r="D21" s="613"/>
      <c r="E21" s="613"/>
      <c r="F21" s="613"/>
      <c r="G21" s="613"/>
      <c r="H21" s="613"/>
      <c r="I21" s="613"/>
      <c r="J21" s="613"/>
      <c r="K21" s="613"/>
      <c r="L21" s="613"/>
      <c r="M21" s="613"/>
      <c r="N21" s="613"/>
      <c r="O21" s="613"/>
      <c r="P21" s="613"/>
      <c r="Q21" s="614"/>
      <c r="R21" s="615">
        <v>2840170</v>
      </c>
      <c r="S21" s="616"/>
      <c r="T21" s="616"/>
      <c r="U21" s="616"/>
      <c r="V21" s="616"/>
      <c r="W21" s="616"/>
      <c r="X21" s="616"/>
      <c r="Y21" s="617"/>
      <c r="Z21" s="653">
        <v>17.100000000000001</v>
      </c>
      <c r="AA21" s="653"/>
      <c r="AB21" s="653"/>
      <c r="AC21" s="653"/>
      <c r="AD21" s="654">
        <v>2443488</v>
      </c>
      <c r="AE21" s="654"/>
      <c r="AF21" s="654"/>
      <c r="AG21" s="654"/>
      <c r="AH21" s="654"/>
      <c r="AI21" s="654"/>
      <c r="AJ21" s="654"/>
      <c r="AK21" s="654"/>
      <c r="AL21" s="618">
        <v>30.1</v>
      </c>
      <c r="AM21" s="619"/>
      <c r="AN21" s="619"/>
      <c r="AO21" s="655"/>
      <c r="AP21" s="612" t="s">
        <v>223</v>
      </c>
      <c r="AQ21" s="693"/>
      <c r="AR21" s="693"/>
      <c r="AS21" s="693"/>
      <c r="AT21" s="693"/>
      <c r="AU21" s="693"/>
      <c r="AV21" s="693"/>
      <c r="AW21" s="693"/>
      <c r="AX21" s="693"/>
      <c r="AY21" s="693"/>
      <c r="AZ21" s="693"/>
      <c r="BA21" s="693"/>
      <c r="BB21" s="693"/>
      <c r="BC21" s="693"/>
      <c r="BD21" s="693"/>
      <c r="BE21" s="693"/>
      <c r="BF21" s="694"/>
      <c r="BG21" s="615">
        <v>988</v>
      </c>
      <c r="BH21" s="616"/>
      <c r="BI21" s="616"/>
      <c r="BJ21" s="616"/>
      <c r="BK21" s="616"/>
      <c r="BL21" s="616"/>
      <c r="BM21" s="616"/>
      <c r="BN21" s="617"/>
      <c r="BO21" s="653">
        <v>0</v>
      </c>
      <c r="BP21" s="653"/>
      <c r="BQ21" s="653"/>
      <c r="BR21" s="653"/>
      <c r="BS21" s="654" t="s">
        <v>76</v>
      </c>
      <c r="BT21" s="654"/>
      <c r="BU21" s="654"/>
      <c r="BV21" s="654"/>
      <c r="BW21" s="654"/>
      <c r="BX21" s="654"/>
      <c r="BY21" s="654"/>
      <c r="BZ21" s="654"/>
      <c r="CA21" s="654"/>
      <c r="CB21" s="689"/>
      <c r="CD21" s="596"/>
      <c r="CE21" s="597"/>
      <c r="CF21" s="597"/>
      <c r="CG21" s="597"/>
      <c r="CH21" s="597"/>
      <c r="CI21" s="597"/>
      <c r="CJ21" s="597"/>
      <c r="CK21" s="597"/>
      <c r="CL21" s="597"/>
      <c r="CM21" s="597"/>
      <c r="CN21" s="597"/>
      <c r="CO21" s="597"/>
      <c r="CP21" s="597"/>
      <c r="CQ21" s="598"/>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2">
      <c r="B22" s="612" t="s">
        <v>224</v>
      </c>
      <c r="C22" s="613"/>
      <c r="D22" s="613"/>
      <c r="E22" s="613"/>
      <c r="F22" s="613"/>
      <c r="G22" s="613"/>
      <c r="H22" s="613"/>
      <c r="I22" s="613"/>
      <c r="J22" s="613"/>
      <c r="K22" s="613"/>
      <c r="L22" s="613"/>
      <c r="M22" s="613"/>
      <c r="N22" s="613"/>
      <c r="O22" s="613"/>
      <c r="P22" s="613"/>
      <c r="Q22" s="614"/>
      <c r="R22" s="615">
        <v>2443488</v>
      </c>
      <c r="S22" s="616"/>
      <c r="T22" s="616"/>
      <c r="U22" s="616"/>
      <c r="V22" s="616"/>
      <c r="W22" s="616"/>
      <c r="X22" s="616"/>
      <c r="Y22" s="617"/>
      <c r="Z22" s="653">
        <v>14.7</v>
      </c>
      <c r="AA22" s="653"/>
      <c r="AB22" s="653"/>
      <c r="AC22" s="653"/>
      <c r="AD22" s="654">
        <v>2443488</v>
      </c>
      <c r="AE22" s="654"/>
      <c r="AF22" s="654"/>
      <c r="AG22" s="654"/>
      <c r="AH22" s="654"/>
      <c r="AI22" s="654"/>
      <c r="AJ22" s="654"/>
      <c r="AK22" s="654"/>
      <c r="AL22" s="618">
        <v>30.1</v>
      </c>
      <c r="AM22" s="619"/>
      <c r="AN22" s="619"/>
      <c r="AO22" s="655"/>
      <c r="AP22" s="612" t="s">
        <v>225</v>
      </c>
      <c r="AQ22" s="693"/>
      <c r="AR22" s="693"/>
      <c r="AS22" s="693"/>
      <c r="AT22" s="693"/>
      <c r="AU22" s="693"/>
      <c r="AV22" s="693"/>
      <c r="AW22" s="693"/>
      <c r="AX22" s="693"/>
      <c r="AY22" s="693"/>
      <c r="AZ22" s="693"/>
      <c r="BA22" s="693"/>
      <c r="BB22" s="693"/>
      <c r="BC22" s="693"/>
      <c r="BD22" s="693"/>
      <c r="BE22" s="693"/>
      <c r="BF22" s="694"/>
      <c r="BG22" s="615" t="s">
        <v>76</v>
      </c>
      <c r="BH22" s="616"/>
      <c r="BI22" s="616"/>
      <c r="BJ22" s="616"/>
      <c r="BK22" s="616"/>
      <c r="BL22" s="616"/>
      <c r="BM22" s="616"/>
      <c r="BN22" s="617"/>
      <c r="BO22" s="653" t="s">
        <v>76</v>
      </c>
      <c r="BP22" s="653"/>
      <c r="BQ22" s="653"/>
      <c r="BR22" s="653"/>
      <c r="BS22" s="654" t="s">
        <v>76</v>
      </c>
      <c r="BT22" s="654"/>
      <c r="BU22" s="654"/>
      <c r="BV22" s="654"/>
      <c r="BW22" s="654"/>
      <c r="BX22" s="654"/>
      <c r="BY22" s="654"/>
      <c r="BZ22" s="654"/>
      <c r="CA22" s="654"/>
      <c r="CB22" s="689"/>
      <c r="CD22" s="673" t="s">
        <v>226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2" t="s">
        <v>227</v>
      </c>
      <c r="C23" s="613"/>
      <c r="D23" s="613"/>
      <c r="E23" s="613"/>
      <c r="F23" s="613"/>
      <c r="G23" s="613"/>
      <c r="H23" s="613"/>
      <c r="I23" s="613"/>
      <c r="J23" s="613"/>
      <c r="K23" s="613"/>
      <c r="L23" s="613"/>
      <c r="M23" s="613"/>
      <c r="N23" s="613"/>
      <c r="O23" s="613"/>
      <c r="P23" s="613"/>
      <c r="Q23" s="614"/>
      <c r="R23" s="615">
        <v>395695</v>
      </c>
      <c r="S23" s="616"/>
      <c r="T23" s="616"/>
      <c r="U23" s="616"/>
      <c r="V23" s="616"/>
      <c r="W23" s="616"/>
      <c r="X23" s="616"/>
      <c r="Y23" s="617"/>
      <c r="Z23" s="653">
        <v>2.4</v>
      </c>
      <c r="AA23" s="653"/>
      <c r="AB23" s="653"/>
      <c r="AC23" s="653"/>
      <c r="AD23" s="654" t="s">
        <v>76</v>
      </c>
      <c r="AE23" s="654"/>
      <c r="AF23" s="654"/>
      <c r="AG23" s="654"/>
      <c r="AH23" s="654"/>
      <c r="AI23" s="654"/>
      <c r="AJ23" s="654"/>
      <c r="AK23" s="654"/>
      <c r="AL23" s="618" t="s">
        <v>228</v>
      </c>
      <c r="AM23" s="619"/>
      <c r="AN23" s="619"/>
      <c r="AO23" s="655"/>
      <c r="AP23" s="612" t="s">
        <v>229</v>
      </c>
      <c r="AQ23" s="693"/>
      <c r="AR23" s="693"/>
      <c r="AS23" s="693"/>
      <c r="AT23" s="693"/>
      <c r="AU23" s="693"/>
      <c r="AV23" s="693"/>
      <c r="AW23" s="693"/>
      <c r="AX23" s="693"/>
      <c r="AY23" s="693"/>
      <c r="AZ23" s="693"/>
      <c r="BA23" s="693"/>
      <c r="BB23" s="693"/>
      <c r="BC23" s="693"/>
      <c r="BD23" s="693"/>
      <c r="BE23" s="693"/>
      <c r="BF23" s="694"/>
      <c r="BG23" s="615">
        <v>170278</v>
      </c>
      <c r="BH23" s="616"/>
      <c r="BI23" s="616"/>
      <c r="BJ23" s="616"/>
      <c r="BK23" s="616"/>
      <c r="BL23" s="616"/>
      <c r="BM23" s="616"/>
      <c r="BN23" s="617"/>
      <c r="BO23" s="653">
        <v>3.7</v>
      </c>
      <c r="BP23" s="653"/>
      <c r="BQ23" s="653"/>
      <c r="BR23" s="653"/>
      <c r="BS23" s="654" t="s">
        <v>76</v>
      </c>
      <c r="BT23" s="654"/>
      <c r="BU23" s="654"/>
      <c r="BV23" s="654"/>
      <c r="BW23" s="654"/>
      <c r="BX23" s="654"/>
      <c r="BY23" s="654"/>
      <c r="BZ23" s="654"/>
      <c r="CA23" s="654"/>
      <c r="CB23" s="689"/>
      <c r="CD23" s="673" t="s">
        <v>166</v>
      </c>
      <c r="CE23" s="674"/>
      <c r="CF23" s="674"/>
      <c r="CG23" s="674"/>
      <c r="CH23" s="674"/>
      <c r="CI23" s="674"/>
      <c r="CJ23" s="674"/>
      <c r="CK23" s="674"/>
      <c r="CL23" s="674"/>
      <c r="CM23" s="674"/>
      <c r="CN23" s="674"/>
      <c r="CO23" s="674"/>
      <c r="CP23" s="674"/>
      <c r="CQ23" s="675"/>
      <c r="CR23" s="673" t="s">
        <v>230</v>
      </c>
      <c r="CS23" s="674"/>
      <c r="CT23" s="674"/>
      <c r="CU23" s="674"/>
      <c r="CV23" s="674"/>
      <c r="CW23" s="674"/>
      <c r="CX23" s="674"/>
      <c r="CY23" s="675"/>
      <c r="CZ23" s="673" t="s">
        <v>231</v>
      </c>
      <c r="DA23" s="674"/>
      <c r="DB23" s="674"/>
      <c r="DC23" s="675"/>
      <c r="DD23" s="673" t="s">
        <v>232</v>
      </c>
      <c r="DE23" s="674"/>
      <c r="DF23" s="674"/>
      <c r="DG23" s="674"/>
      <c r="DH23" s="674"/>
      <c r="DI23" s="674"/>
      <c r="DJ23" s="674"/>
      <c r="DK23" s="675"/>
      <c r="DL23" s="705" t="s">
        <v>233</v>
      </c>
      <c r="DM23" s="706"/>
      <c r="DN23" s="706"/>
      <c r="DO23" s="706"/>
      <c r="DP23" s="706"/>
      <c r="DQ23" s="706"/>
      <c r="DR23" s="706"/>
      <c r="DS23" s="706"/>
      <c r="DT23" s="706"/>
      <c r="DU23" s="706"/>
      <c r="DV23" s="707"/>
      <c r="DW23" s="673" t="s">
        <v>234</v>
      </c>
      <c r="DX23" s="674"/>
      <c r="DY23" s="674"/>
      <c r="DZ23" s="674"/>
      <c r="EA23" s="674"/>
      <c r="EB23" s="674"/>
      <c r="EC23" s="675"/>
    </row>
    <row r="24" spans="2:133" ht="11.25" customHeight="1" x14ac:dyDescent="0.2">
      <c r="B24" s="612" t="s">
        <v>235</v>
      </c>
      <c r="C24" s="613"/>
      <c r="D24" s="613"/>
      <c r="E24" s="613"/>
      <c r="F24" s="613"/>
      <c r="G24" s="613"/>
      <c r="H24" s="613"/>
      <c r="I24" s="613"/>
      <c r="J24" s="613"/>
      <c r="K24" s="613"/>
      <c r="L24" s="613"/>
      <c r="M24" s="613"/>
      <c r="N24" s="613"/>
      <c r="O24" s="613"/>
      <c r="P24" s="613"/>
      <c r="Q24" s="614"/>
      <c r="R24" s="615">
        <v>987</v>
      </c>
      <c r="S24" s="616"/>
      <c r="T24" s="616"/>
      <c r="U24" s="616"/>
      <c r="V24" s="616"/>
      <c r="W24" s="616"/>
      <c r="X24" s="616"/>
      <c r="Y24" s="617"/>
      <c r="Z24" s="653">
        <v>0</v>
      </c>
      <c r="AA24" s="653"/>
      <c r="AB24" s="653"/>
      <c r="AC24" s="653"/>
      <c r="AD24" s="654" t="s">
        <v>76</v>
      </c>
      <c r="AE24" s="654"/>
      <c r="AF24" s="654"/>
      <c r="AG24" s="654"/>
      <c r="AH24" s="654"/>
      <c r="AI24" s="654"/>
      <c r="AJ24" s="654"/>
      <c r="AK24" s="654"/>
      <c r="AL24" s="618" t="s">
        <v>76</v>
      </c>
      <c r="AM24" s="619"/>
      <c r="AN24" s="619"/>
      <c r="AO24" s="655"/>
      <c r="AP24" s="612" t="s">
        <v>236</v>
      </c>
      <c r="AQ24" s="693"/>
      <c r="AR24" s="693"/>
      <c r="AS24" s="693"/>
      <c r="AT24" s="693"/>
      <c r="AU24" s="693"/>
      <c r="AV24" s="693"/>
      <c r="AW24" s="693"/>
      <c r="AX24" s="693"/>
      <c r="AY24" s="693"/>
      <c r="AZ24" s="693"/>
      <c r="BA24" s="693"/>
      <c r="BB24" s="693"/>
      <c r="BC24" s="693"/>
      <c r="BD24" s="693"/>
      <c r="BE24" s="693"/>
      <c r="BF24" s="694"/>
      <c r="BG24" s="615" t="s">
        <v>76</v>
      </c>
      <c r="BH24" s="616"/>
      <c r="BI24" s="616"/>
      <c r="BJ24" s="616"/>
      <c r="BK24" s="616"/>
      <c r="BL24" s="616"/>
      <c r="BM24" s="616"/>
      <c r="BN24" s="617"/>
      <c r="BO24" s="653" t="s">
        <v>84</v>
      </c>
      <c r="BP24" s="653"/>
      <c r="BQ24" s="653"/>
      <c r="BR24" s="653"/>
      <c r="BS24" s="654" t="s">
        <v>228</v>
      </c>
      <c r="BT24" s="654"/>
      <c r="BU24" s="654"/>
      <c r="BV24" s="654"/>
      <c r="BW24" s="654"/>
      <c r="BX24" s="654"/>
      <c r="BY24" s="654"/>
      <c r="BZ24" s="654"/>
      <c r="CA24" s="654"/>
      <c r="CB24" s="689"/>
      <c r="CD24" s="670" t="s">
        <v>237</v>
      </c>
      <c r="CE24" s="671"/>
      <c r="CF24" s="671"/>
      <c r="CG24" s="671"/>
      <c r="CH24" s="671"/>
      <c r="CI24" s="671"/>
      <c r="CJ24" s="671"/>
      <c r="CK24" s="671"/>
      <c r="CL24" s="671"/>
      <c r="CM24" s="671"/>
      <c r="CN24" s="671"/>
      <c r="CO24" s="671"/>
      <c r="CP24" s="671"/>
      <c r="CQ24" s="672"/>
      <c r="CR24" s="667">
        <v>6588082</v>
      </c>
      <c r="CS24" s="668"/>
      <c r="CT24" s="668"/>
      <c r="CU24" s="668"/>
      <c r="CV24" s="668"/>
      <c r="CW24" s="668"/>
      <c r="CX24" s="668"/>
      <c r="CY24" s="696"/>
      <c r="CZ24" s="697">
        <v>41.2</v>
      </c>
      <c r="DA24" s="679"/>
      <c r="DB24" s="679"/>
      <c r="DC24" s="699"/>
      <c r="DD24" s="695">
        <v>4243439</v>
      </c>
      <c r="DE24" s="668"/>
      <c r="DF24" s="668"/>
      <c r="DG24" s="668"/>
      <c r="DH24" s="668"/>
      <c r="DI24" s="668"/>
      <c r="DJ24" s="668"/>
      <c r="DK24" s="696"/>
      <c r="DL24" s="695">
        <v>3910146</v>
      </c>
      <c r="DM24" s="668"/>
      <c r="DN24" s="668"/>
      <c r="DO24" s="668"/>
      <c r="DP24" s="668"/>
      <c r="DQ24" s="668"/>
      <c r="DR24" s="668"/>
      <c r="DS24" s="668"/>
      <c r="DT24" s="668"/>
      <c r="DU24" s="668"/>
      <c r="DV24" s="696"/>
      <c r="DW24" s="697">
        <v>47.8</v>
      </c>
      <c r="DX24" s="679"/>
      <c r="DY24" s="679"/>
      <c r="DZ24" s="679"/>
      <c r="EA24" s="679"/>
      <c r="EB24" s="679"/>
      <c r="EC24" s="698"/>
    </row>
    <row r="25" spans="2:133" ht="11.25" customHeight="1" x14ac:dyDescent="0.2">
      <c r="B25" s="612" t="s">
        <v>238</v>
      </c>
      <c r="C25" s="613"/>
      <c r="D25" s="613"/>
      <c r="E25" s="613"/>
      <c r="F25" s="613"/>
      <c r="G25" s="613"/>
      <c r="H25" s="613"/>
      <c r="I25" s="613"/>
      <c r="J25" s="613"/>
      <c r="K25" s="613"/>
      <c r="L25" s="613"/>
      <c r="M25" s="613"/>
      <c r="N25" s="613"/>
      <c r="O25" s="613"/>
      <c r="P25" s="613"/>
      <c r="Q25" s="614"/>
      <c r="R25" s="615">
        <v>8649129</v>
      </c>
      <c r="S25" s="616"/>
      <c r="T25" s="616"/>
      <c r="U25" s="616"/>
      <c r="V25" s="616"/>
      <c r="W25" s="616"/>
      <c r="X25" s="616"/>
      <c r="Y25" s="617"/>
      <c r="Z25" s="653">
        <v>51.9</v>
      </c>
      <c r="AA25" s="653"/>
      <c r="AB25" s="653"/>
      <c r="AC25" s="653"/>
      <c r="AD25" s="654">
        <v>8082169</v>
      </c>
      <c r="AE25" s="654"/>
      <c r="AF25" s="654"/>
      <c r="AG25" s="654"/>
      <c r="AH25" s="654"/>
      <c r="AI25" s="654"/>
      <c r="AJ25" s="654"/>
      <c r="AK25" s="654"/>
      <c r="AL25" s="618">
        <v>99.7</v>
      </c>
      <c r="AM25" s="619"/>
      <c r="AN25" s="619"/>
      <c r="AO25" s="655"/>
      <c r="AP25" s="612" t="s">
        <v>239</v>
      </c>
      <c r="AQ25" s="693"/>
      <c r="AR25" s="693"/>
      <c r="AS25" s="693"/>
      <c r="AT25" s="693"/>
      <c r="AU25" s="693"/>
      <c r="AV25" s="693"/>
      <c r="AW25" s="693"/>
      <c r="AX25" s="693"/>
      <c r="AY25" s="693"/>
      <c r="AZ25" s="693"/>
      <c r="BA25" s="693"/>
      <c r="BB25" s="693"/>
      <c r="BC25" s="693"/>
      <c r="BD25" s="693"/>
      <c r="BE25" s="693"/>
      <c r="BF25" s="694"/>
      <c r="BG25" s="615" t="s">
        <v>76</v>
      </c>
      <c r="BH25" s="616"/>
      <c r="BI25" s="616"/>
      <c r="BJ25" s="616"/>
      <c r="BK25" s="616"/>
      <c r="BL25" s="616"/>
      <c r="BM25" s="616"/>
      <c r="BN25" s="617"/>
      <c r="BO25" s="653" t="s">
        <v>76</v>
      </c>
      <c r="BP25" s="653"/>
      <c r="BQ25" s="653"/>
      <c r="BR25" s="653"/>
      <c r="BS25" s="654" t="s">
        <v>76</v>
      </c>
      <c r="BT25" s="654"/>
      <c r="BU25" s="654"/>
      <c r="BV25" s="654"/>
      <c r="BW25" s="654"/>
      <c r="BX25" s="654"/>
      <c r="BY25" s="654"/>
      <c r="BZ25" s="654"/>
      <c r="CA25" s="654"/>
      <c r="CB25" s="689"/>
      <c r="CD25" s="612" t="s">
        <v>240</v>
      </c>
      <c r="CE25" s="613"/>
      <c r="CF25" s="613"/>
      <c r="CG25" s="613"/>
      <c r="CH25" s="613"/>
      <c r="CI25" s="613"/>
      <c r="CJ25" s="613"/>
      <c r="CK25" s="613"/>
      <c r="CL25" s="613"/>
      <c r="CM25" s="613"/>
      <c r="CN25" s="613"/>
      <c r="CO25" s="613"/>
      <c r="CP25" s="613"/>
      <c r="CQ25" s="614"/>
      <c r="CR25" s="615">
        <v>2105868</v>
      </c>
      <c r="CS25" s="628"/>
      <c r="CT25" s="628"/>
      <c r="CU25" s="628"/>
      <c r="CV25" s="628"/>
      <c r="CW25" s="628"/>
      <c r="CX25" s="628"/>
      <c r="CY25" s="629"/>
      <c r="CZ25" s="618">
        <v>13.2</v>
      </c>
      <c r="DA25" s="630"/>
      <c r="DB25" s="630"/>
      <c r="DC25" s="631"/>
      <c r="DD25" s="621">
        <v>1933467</v>
      </c>
      <c r="DE25" s="628"/>
      <c r="DF25" s="628"/>
      <c r="DG25" s="628"/>
      <c r="DH25" s="628"/>
      <c r="DI25" s="628"/>
      <c r="DJ25" s="628"/>
      <c r="DK25" s="629"/>
      <c r="DL25" s="621">
        <v>1884060</v>
      </c>
      <c r="DM25" s="628"/>
      <c r="DN25" s="628"/>
      <c r="DO25" s="628"/>
      <c r="DP25" s="628"/>
      <c r="DQ25" s="628"/>
      <c r="DR25" s="628"/>
      <c r="DS25" s="628"/>
      <c r="DT25" s="628"/>
      <c r="DU25" s="628"/>
      <c r="DV25" s="629"/>
      <c r="DW25" s="618">
        <v>23</v>
      </c>
      <c r="DX25" s="630"/>
      <c r="DY25" s="630"/>
      <c r="DZ25" s="630"/>
      <c r="EA25" s="630"/>
      <c r="EB25" s="630"/>
      <c r="EC25" s="642"/>
    </row>
    <row r="26" spans="2:133" ht="11.25" customHeight="1" x14ac:dyDescent="0.2">
      <c r="B26" s="612" t="s">
        <v>241</v>
      </c>
      <c r="C26" s="613"/>
      <c r="D26" s="613"/>
      <c r="E26" s="613"/>
      <c r="F26" s="613"/>
      <c r="G26" s="613"/>
      <c r="H26" s="613"/>
      <c r="I26" s="613"/>
      <c r="J26" s="613"/>
      <c r="K26" s="613"/>
      <c r="L26" s="613"/>
      <c r="M26" s="613"/>
      <c r="N26" s="613"/>
      <c r="O26" s="613"/>
      <c r="P26" s="613"/>
      <c r="Q26" s="614"/>
      <c r="R26" s="615">
        <v>3410</v>
      </c>
      <c r="S26" s="616"/>
      <c r="T26" s="616"/>
      <c r="U26" s="616"/>
      <c r="V26" s="616"/>
      <c r="W26" s="616"/>
      <c r="X26" s="616"/>
      <c r="Y26" s="617"/>
      <c r="Z26" s="653">
        <v>0</v>
      </c>
      <c r="AA26" s="653"/>
      <c r="AB26" s="653"/>
      <c r="AC26" s="653"/>
      <c r="AD26" s="654">
        <v>3410</v>
      </c>
      <c r="AE26" s="654"/>
      <c r="AF26" s="654"/>
      <c r="AG26" s="654"/>
      <c r="AH26" s="654"/>
      <c r="AI26" s="654"/>
      <c r="AJ26" s="654"/>
      <c r="AK26" s="654"/>
      <c r="AL26" s="618">
        <v>0</v>
      </c>
      <c r="AM26" s="619"/>
      <c r="AN26" s="619"/>
      <c r="AO26" s="655"/>
      <c r="AP26" s="612" t="s">
        <v>242</v>
      </c>
      <c r="AQ26" s="693"/>
      <c r="AR26" s="693"/>
      <c r="AS26" s="693"/>
      <c r="AT26" s="693"/>
      <c r="AU26" s="693"/>
      <c r="AV26" s="693"/>
      <c r="AW26" s="693"/>
      <c r="AX26" s="693"/>
      <c r="AY26" s="693"/>
      <c r="AZ26" s="693"/>
      <c r="BA26" s="693"/>
      <c r="BB26" s="693"/>
      <c r="BC26" s="693"/>
      <c r="BD26" s="693"/>
      <c r="BE26" s="693"/>
      <c r="BF26" s="694"/>
      <c r="BG26" s="615" t="s">
        <v>76</v>
      </c>
      <c r="BH26" s="616"/>
      <c r="BI26" s="616"/>
      <c r="BJ26" s="616"/>
      <c r="BK26" s="616"/>
      <c r="BL26" s="616"/>
      <c r="BM26" s="616"/>
      <c r="BN26" s="617"/>
      <c r="BO26" s="653" t="s">
        <v>228</v>
      </c>
      <c r="BP26" s="653"/>
      <c r="BQ26" s="653"/>
      <c r="BR26" s="653"/>
      <c r="BS26" s="654" t="s">
        <v>228</v>
      </c>
      <c r="BT26" s="654"/>
      <c r="BU26" s="654"/>
      <c r="BV26" s="654"/>
      <c r="BW26" s="654"/>
      <c r="BX26" s="654"/>
      <c r="BY26" s="654"/>
      <c r="BZ26" s="654"/>
      <c r="CA26" s="654"/>
      <c r="CB26" s="689"/>
      <c r="CD26" s="612" t="s">
        <v>243</v>
      </c>
      <c r="CE26" s="613"/>
      <c r="CF26" s="613"/>
      <c r="CG26" s="613"/>
      <c r="CH26" s="613"/>
      <c r="CI26" s="613"/>
      <c r="CJ26" s="613"/>
      <c r="CK26" s="613"/>
      <c r="CL26" s="613"/>
      <c r="CM26" s="613"/>
      <c r="CN26" s="613"/>
      <c r="CO26" s="613"/>
      <c r="CP26" s="613"/>
      <c r="CQ26" s="614"/>
      <c r="CR26" s="615">
        <v>1264195</v>
      </c>
      <c r="CS26" s="616"/>
      <c r="CT26" s="616"/>
      <c r="CU26" s="616"/>
      <c r="CV26" s="616"/>
      <c r="CW26" s="616"/>
      <c r="CX26" s="616"/>
      <c r="CY26" s="617"/>
      <c r="CZ26" s="618">
        <v>7.9</v>
      </c>
      <c r="DA26" s="630"/>
      <c r="DB26" s="630"/>
      <c r="DC26" s="631"/>
      <c r="DD26" s="621">
        <v>1145653</v>
      </c>
      <c r="DE26" s="616"/>
      <c r="DF26" s="616"/>
      <c r="DG26" s="616"/>
      <c r="DH26" s="616"/>
      <c r="DI26" s="616"/>
      <c r="DJ26" s="616"/>
      <c r="DK26" s="617"/>
      <c r="DL26" s="621" t="s">
        <v>76</v>
      </c>
      <c r="DM26" s="616"/>
      <c r="DN26" s="616"/>
      <c r="DO26" s="616"/>
      <c r="DP26" s="616"/>
      <c r="DQ26" s="616"/>
      <c r="DR26" s="616"/>
      <c r="DS26" s="616"/>
      <c r="DT26" s="616"/>
      <c r="DU26" s="616"/>
      <c r="DV26" s="617"/>
      <c r="DW26" s="618" t="s">
        <v>76</v>
      </c>
      <c r="DX26" s="630"/>
      <c r="DY26" s="630"/>
      <c r="DZ26" s="630"/>
      <c r="EA26" s="630"/>
      <c r="EB26" s="630"/>
      <c r="EC26" s="642"/>
    </row>
    <row r="27" spans="2:133" ht="11.25" customHeight="1" x14ac:dyDescent="0.2">
      <c r="B27" s="612" t="s">
        <v>244</v>
      </c>
      <c r="C27" s="613"/>
      <c r="D27" s="613"/>
      <c r="E27" s="613"/>
      <c r="F27" s="613"/>
      <c r="G27" s="613"/>
      <c r="H27" s="613"/>
      <c r="I27" s="613"/>
      <c r="J27" s="613"/>
      <c r="K27" s="613"/>
      <c r="L27" s="613"/>
      <c r="M27" s="613"/>
      <c r="N27" s="613"/>
      <c r="O27" s="613"/>
      <c r="P27" s="613"/>
      <c r="Q27" s="614"/>
      <c r="R27" s="615">
        <v>56105</v>
      </c>
      <c r="S27" s="616"/>
      <c r="T27" s="616"/>
      <c r="U27" s="616"/>
      <c r="V27" s="616"/>
      <c r="W27" s="616"/>
      <c r="X27" s="616"/>
      <c r="Y27" s="617"/>
      <c r="Z27" s="653">
        <v>0.3</v>
      </c>
      <c r="AA27" s="653"/>
      <c r="AB27" s="653"/>
      <c r="AC27" s="653"/>
      <c r="AD27" s="654" t="s">
        <v>76</v>
      </c>
      <c r="AE27" s="654"/>
      <c r="AF27" s="654"/>
      <c r="AG27" s="654"/>
      <c r="AH27" s="654"/>
      <c r="AI27" s="654"/>
      <c r="AJ27" s="654"/>
      <c r="AK27" s="654"/>
      <c r="AL27" s="618" t="s">
        <v>228</v>
      </c>
      <c r="AM27" s="619"/>
      <c r="AN27" s="619"/>
      <c r="AO27" s="655"/>
      <c r="AP27" s="612" t="s">
        <v>245</v>
      </c>
      <c r="AQ27" s="613"/>
      <c r="AR27" s="613"/>
      <c r="AS27" s="613"/>
      <c r="AT27" s="613"/>
      <c r="AU27" s="613"/>
      <c r="AV27" s="613"/>
      <c r="AW27" s="613"/>
      <c r="AX27" s="613"/>
      <c r="AY27" s="613"/>
      <c r="AZ27" s="613"/>
      <c r="BA27" s="613"/>
      <c r="BB27" s="613"/>
      <c r="BC27" s="613"/>
      <c r="BD27" s="613"/>
      <c r="BE27" s="613"/>
      <c r="BF27" s="614"/>
      <c r="BG27" s="615">
        <v>4643119</v>
      </c>
      <c r="BH27" s="616"/>
      <c r="BI27" s="616"/>
      <c r="BJ27" s="616"/>
      <c r="BK27" s="616"/>
      <c r="BL27" s="616"/>
      <c r="BM27" s="616"/>
      <c r="BN27" s="617"/>
      <c r="BO27" s="653">
        <v>100</v>
      </c>
      <c r="BP27" s="653"/>
      <c r="BQ27" s="653"/>
      <c r="BR27" s="653"/>
      <c r="BS27" s="654">
        <v>58658</v>
      </c>
      <c r="BT27" s="654"/>
      <c r="BU27" s="654"/>
      <c r="BV27" s="654"/>
      <c r="BW27" s="654"/>
      <c r="BX27" s="654"/>
      <c r="BY27" s="654"/>
      <c r="BZ27" s="654"/>
      <c r="CA27" s="654"/>
      <c r="CB27" s="689"/>
      <c r="CD27" s="612" t="s">
        <v>246</v>
      </c>
      <c r="CE27" s="613"/>
      <c r="CF27" s="613"/>
      <c r="CG27" s="613"/>
      <c r="CH27" s="613"/>
      <c r="CI27" s="613"/>
      <c r="CJ27" s="613"/>
      <c r="CK27" s="613"/>
      <c r="CL27" s="613"/>
      <c r="CM27" s="613"/>
      <c r="CN27" s="613"/>
      <c r="CO27" s="613"/>
      <c r="CP27" s="613"/>
      <c r="CQ27" s="614"/>
      <c r="CR27" s="615">
        <v>3215610</v>
      </c>
      <c r="CS27" s="628"/>
      <c r="CT27" s="628"/>
      <c r="CU27" s="628"/>
      <c r="CV27" s="628"/>
      <c r="CW27" s="628"/>
      <c r="CX27" s="628"/>
      <c r="CY27" s="629"/>
      <c r="CZ27" s="618">
        <v>20.100000000000001</v>
      </c>
      <c r="DA27" s="630"/>
      <c r="DB27" s="630"/>
      <c r="DC27" s="631"/>
      <c r="DD27" s="621">
        <v>1073544</v>
      </c>
      <c r="DE27" s="628"/>
      <c r="DF27" s="628"/>
      <c r="DG27" s="628"/>
      <c r="DH27" s="628"/>
      <c r="DI27" s="628"/>
      <c r="DJ27" s="628"/>
      <c r="DK27" s="629"/>
      <c r="DL27" s="621">
        <v>789658</v>
      </c>
      <c r="DM27" s="628"/>
      <c r="DN27" s="628"/>
      <c r="DO27" s="628"/>
      <c r="DP27" s="628"/>
      <c r="DQ27" s="628"/>
      <c r="DR27" s="628"/>
      <c r="DS27" s="628"/>
      <c r="DT27" s="628"/>
      <c r="DU27" s="628"/>
      <c r="DV27" s="629"/>
      <c r="DW27" s="618">
        <v>9.6999999999999993</v>
      </c>
      <c r="DX27" s="630"/>
      <c r="DY27" s="630"/>
      <c r="DZ27" s="630"/>
      <c r="EA27" s="630"/>
      <c r="EB27" s="630"/>
      <c r="EC27" s="642"/>
    </row>
    <row r="28" spans="2:133" ht="11.25" customHeight="1" x14ac:dyDescent="0.2">
      <c r="B28" s="612" t="s">
        <v>247</v>
      </c>
      <c r="C28" s="613"/>
      <c r="D28" s="613"/>
      <c r="E28" s="613"/>
      <c r="F28" s="613"/>
      <c r="G28" s="613"/>
      <c r="H28" s="613"/>
      <c r="I28" s="613"/>
      <c r="J28" s="613"/>
      <c r="K28" s="613"/>
      <c r="L28" s="613"/>
      <c r="M28" s="613"/>
      <c r="N28" s="613"/>
      <c r="O28" s="613"/>
      <c r="P28" s="613"/>
      <c r="Q28" s="614"/>
      <c r="R28" s="615">
        <v>119248</v>
      </c>
      <c r="S28" s="616"/>
      <c r="T28" s="616"/>
      <c r="U28" s="616"/>
      <c r="V28" s="616"/>
      <c r="W28" s="616"/>
      <c r="X28" s="616"/>
      <c r="Y28" s="617"/>
      <c r="Z28" s="653">
        <v>0.7</v>
      </c>
      <c r="AA28" s="653"/>
      <c r="AB28" s="653"/>
      <c r="AC28" s="653"/>
      <c r="AD28" s="654">
        <v>7345</v>
      </c>
      <c r="AE28" s="654"/>
      <c r="AF28" s="654"/>
      <c r="AG28" s="654"/>
      <c r="AH28" s="654"/>
      <c r="AI28" s="654"/>
      <c r="AJ28" s="654"/>
      <c r="AK28" s="654"/>
      <c r="AL28" s="618">
        <v>0.1</v>
      </c>
      <c r="AM28" s="619"/>
      <c r="AN28" s="619"/>
      <c r="AO28" s="655"/>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3"/>
      <c r="BP28" s="653"/>
      <c r="BQ28" s="653"/>
      <c r="BR28" s="653"/>
      <c r="BS28" s="621"/>
      <c r="BT28" s="616"/>
      <c r="BU28" s="616"/>
      <c r="BV28" s="616"/>
      <c r="BW28" s="616"/>
      <c r="BX28" s="616"/>
      <c r="BY28" s="616"/>
      <c r="BZ28" s="616"/>
      <c r="CA28" s="616"/>
      <c r="CB28" s="652"/>
      <c r="CD28" s="612" t="s">
        <v>248</v>
      </c>
      <c r="CE28" s="613"/>
      <c r="CF28" s="613"/>
      <c r="CG28" s="613"/>
      <c r="CH28" s="613"/>
      <c r="CI28" s="613"/>
      <c r="CJ28" s="613"/>
      <c r="CK28" s="613"/>
      <c r="CL28" s="613"/>
      <c r="CM28" s="613"/>
      <c r="CN28" s="613"/>
      <c r="CO28" s="613"/>
      <c r="CP28" s="613"/>
      <c r="CQ28" s="614"/>
      <c r="CR28" s="615">
        <v>1266604</v>
      </c>
      <c r="CS28" s="616"/>
      <c r="CT28" s="616"/>
      <c r="CU28" s="616"/>
      <c r="CV28" s="616"/>
      <c r="CW28" s="616"/>
      <c r="CX28" s="616"/>
      <c r="CY28" s="617"/>
      <c r="CZ28" s="618">
        <v>7.9</v>
      </c>
      <c r="DA28" s="630"/>
      <c r="DB28" s="630"/>
      <c r="DC28" s="631"/>
      <c r="DD28" s="621">
        <v>1236428</v>
      </c>
      <c r="DE28" s="616"/>
      <c r="DF28" s="616"/>
      <c r="DG28" s="616"/>
      <c r="DH28" s="616"/>
      <c r="DI28" s="616"/>
      <c r="DJ28" s="616"/>
      <c r="DK28" s="617"/>
      <c r="DL28" s="621">
        <v>1236428</v>
      </c>
      <c r="DM28" s="616"/>
      <c r="DN28" s="616"/>
      <c r="DO28" s="616"/>
      <c r="DP28" s="616"/>
      <c r="DQ28" s="616"/>
      <c r="DR28" s="616"/>
      <c r="DS28" s="616"/>
      <c r="DT28" s="616"/>
      <c r="DU28" s="616"/>
      <c r="DV28" s="617"/>
      <c r="DW28" s="618">
        <v>15.1</v>
      </c>
      <c r="DX28" s="630"/>
      <c r="DY28" s="630"/>
      <c r="DZ28" s="630"/>
      <c r="EA28" s="630"/>
      <c r="EB28" s="630"/>
      <c r="EC28" s="642"/>
    </row>
    <row r="29" spans="2:133" ht="11.25" customHeight="1" x14ac:dyDescent="0.2">
      <c r="B29" s="612" t="s">
        <v>249</v>
      </c>
      <c r="C29" s="613"/>
      <c r="D29" s="613"/>
      <c r="E29" s="613"/>
      <c r="F29" s="613"/>
      <c r="G29" s="613"/>
      <c r="H29" s="613"/>
      <c r="I29" s="613"/>
      <c r="J29" s="613"/>
      <c r="K29" s="613"/>
      <c r="L29" s="613"/>
      <c r="M29" s="613"/>
      <c r="N29" s="613"/>
      <c r="O29" s="613"/>
      <c r="P29" s="613"/>
      <c r="Q29" s="614"/>
      <c r="R29" s="615">
        <v>70859</v>
      </c>
      <c r="S29" s="616"/>
      <c r="T29" s="616"/>
      <c r="U29" s="616"/>
      <c r="V29" s="616"/>
      <c r="W29" s="616"/>
      <c r="X29" s="616"/>
      <c r="Y29" s="617"/>
      <c r="Z29" s="653">
        <v>0.4</v>
      </c>
      <c r="AA29" s="653"/>
      <c r="AB29" s="653"/>
      <c r="AC29" s="653"/>
      <c r="AD29" s="654" t="s">
        <v>76</v>
      </c>
      <c r="AE29" s="654"/>
      <c r="AF29" s="654"/>
      <c r="AG29" s="654"/>
      <c r="AH29" s="654"/>
      <c r="AI29" s="654"/>
      <c r="AJ29" s="654"/>
      <c r="AK29" s="654"/>
      <c r="AL29" s="618" t="s">
        <v>76</v>
      </c>
      <c r="AM29" s="619"/>
      <c r="AN29" s="619"/>
      <c r="AO29" s="655"/>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3"/>
      <c r="BP29" s="653"/>
      <c r="BQ29" s="653"/>
      <c r="BR29" s="653"/>
      <c r="BS29" s="654"/>
      <c r="BT29" s="654"/>
      <c r="BU29" s="654"/>
      <c r="BV29" s="654"/>
      <c r="BW29" s="654"/>
      <c r="BX29" s="654"/>
      <c r="BY29" s="654"/>
      <c r="BZ29" s="654"/>
      <c r="CA29" s="654"/>
      <c r="CB29" s="689"/>
      <c r="CD29" s="634" t="s">
        <v>250</v>
      </c>
      <c r="CE29" s="635"/>
      <c r="CF29" s="612" t="s">
        <v>251</v>
      </c>
      <c r="CG29" s="613"/>
      <c r="CH29" s="613"/>
      <c r="CI29" s="613"/>
      <c r="CJ29" s="613"/>
      <c r="CK29" s="613"/>
      <c r="CL29" s="613"/>
      <c r="CM29" s="613"/>
      <c r="CN29" s="613"/>
      <c r="CO29" s="613"/>
      <c r="CP29" s="613"/>
      <c r="CQ29" s="614"/>
      <c r="CR29" s="615">
        <v>1266604</v>
      </c>
      <c r="CS29" s="628"/>
      <c r="CT29" s="628"/>
      <c r="CU29" s="628"/>
      <c r="CV29" s="628"/>
      <c r="CW29" s="628"/>
      <c r="CX29" s="628"/>
      <c r="CY29" s="629"/>
      <c r="CZ29" s="618">
        <v>7.9</v>
      </c>
      <c r="DA29" s="630"/>
      <c r="DB29" s="630"/>
      <c r="DC29" s="631"/>
      <c r="DD29" s="621">
        <v>1236428</v>
      </c>
      <c r="DE29" s="628"/>
      <c r="DF29" s="628"/>
      <c r="DG29" s="628"/>
      <c r="DH29" s="628"/>
      <c r="DI29" s="628"/>
      <c r="DJ29" s="628"/>
      <c r="DK29" s="629"/>
      <c r="DL29" s="621">
        <v>1236428</v>
      </c>
      <c r="DM29" s="628"/>
      <c r="DN29" s="628"/>
      <c r="DO29" s="628"/>
      <c r="DP29" s="628"/>
      <c r="DQ29" s="628"/>
      <c r="DR29" s="628"/>
      <c r="DS29" s="628"/>
      <c r="DT29" s="628"/>
      <c r="DU29" s="628"/>
      <c r="DV29" s="629"/>
      <c r="DW29" s="618">
        <v>15.1</v>
      </c>
      <c r="DX29" s="630"/>
      <c r="DY29" s="630"/>
      <c r="DZ29" s="630"/>
      <c r="EA29" s="630"/>
      <c r="EB29" s="630"/>
      <c r="EC29" s="642"/>
    </row>
    <row r="30" spans="2:133" ht="11.25" customHeight="1" x14ac:dyDescent="0.2">
      <c r="B30" s="612" t="s">
        <v>252</v>
      </c>
      <c r="C30" s="613"/>
      <c r="D30" s="613"/>
      <c r="E30" s="613"/>
      <c r="F30" s="613"/>
      <c r="G30" s="613"/>
      <c r="H30" s="613"/>
      <c r="I30" s="613"/>
      <c r="J30" s="613"/>
      <c r="K30" s="613"/>
      <c r="L30" s="613"/>
      <c r="M30" s="613"/>
      <c r="N30" s="613"/>
      <c r="O30" s="613"/>
      <c r="P30" s="613"/>
      <c r="Q30" s="614"/>
      <c r="R30" s="615">
        <v>3158734</v>
      </c>
      <c r="S30" s="616"/>
      <c r="T30" s="616"/>
      <c r="U30" s="616"/>
      <c r="V30" s="616"/>
      <c r="W30" s="616"/>
      <c r="X30" s="616"/>
      <c r="Y30" s="617"/>
      <c r="Z30" s="653">
        <v>19</v>
      </c>
      <c r="AA30" s="653"/>
      <c r="AB30" s="653"/>
      <c r="AC30" s="653"/>
      <c r="AD30" s="654" t="s">
        <v>76</v>
      </c>
      <c r="AE30" s="654"/>
      <c r="AF30" s="654"/>
      <c r="AG30" s="654"/>
      <c r="AH30" s="654"/>
      <c r="AI30" s="654"/>
      <c r="AJ30" s="654"/>
      <c r="AK30" s="654"/>
      <c r="AL30" s="618" t="s">
        <v>228</v>
      </c>
      <c r="AM30" s="619"/>
      <c r="AN30" s="619"/>
      <c r="AO30" s="655"/>
      <c r="AP30" s="673" t="s">
        <v>166</v>
      </c>
      <c r="AQ30" s="674"/>
      <c r="AR30" s="674"/>
      <c r="AS30" s="674"/>
      <c r="AT30" s="674"/>
      <c r="AU30" s="674"/>
      <c r="AV30" s="674"/>
      <c r="AW30" s="674"/>
      <c r="AX30" s="674"/>
      <c r="AY30" s="674"/>
      <c r="AZ30" s="674"/>
      <c r="BA30" s="674"/>
      <c r="BB30" s="674"/>
      <c r="BC30" s="674"/>
      <c r="BD30" s="674"/>
      <c r="BE30" s="674"/>
      <c r="BF30" s="675"/>
      <c r="BG30" s="673" t="s">
        <v>253</v>
      </c>
      <c r="BH30" s="687"/>
      <c r="BI30" s="687"/>
      <c r="BJ30" s="687"/>
      <c r="BK30" s="687"/>
      <c r="BL30" s="687"/>
      <c r="BM30" s="687"/>
      <c r="BN30" s="687"/>
      <c r="BO30" s="687"/>
      <c r="BP30" s="687"/>
      <c r="BQ30" s="688"/>
      <c r="BR30" s="673" t="s">
        <v>254</v>
      </c>
      <c r="BS30" s="687"/>
      <c r="BT30" s="687"/>
      <c r="BU30" s="687"/>
      <c r="BV30" s="687"/>
      <c r="BW30" s="687"/>
      <c r="BX30" s="687"/>
      <c r="BY30" s="687"/>
      <c r="BZ30" s="687"/>
      <c r="CA30" s="687"/>
      <c r="CB30" s="688"/>
      <c r="CD30" s="636"/>
      <c r="CE30" s="637"/>
      <c r="CF30" s="612" t="s">
        <v>255</v>
      </c>
      <c r="CG30" s="613"/>
      <c r="CH30" s="613"/>
      <c r="CI30" s="613"/>
      <c r="CJ30" s="613"/>
      <c r="CK30" s="613"/>
      <c r="CL30" s="613"/>
      <c r="CM30" s="613"/>
      <c r="CN30" s="613"/>
      <c r="CO30" s="613"/>
      <c r="CP30" s="613"/>
      <c r="CQ30" s="614"/>
      <c r="CR30" s="615">
        <v>1220654</v>
      </c>
      <c r="CS30" s="616"/>
      <c r="CT30" s="616"/>
      <c r="CU30" s="616"/>
      <c r="CV30" s="616"/>
      <c r="CW30" s="616"/>
      <c r="CX30" s="616"/>
      <c r="CY30" s="617"/>
      <c r="CZ30" s="618">
        <v>7.6</v>
      </c>
      <c r="DA30" s="630"/>
      <c r="DB30" s="630"/>
      <c r="DC30" s="631"/>
      <c r="DD30" s="621">
        <v>1190478</v>
      </c>
      <c r="DE30" s="616"/>
      <c r="DF30" s="616"/>
      <c r="DG30" s="616"/>
      <c r="DH30" s="616"/>
      <c r="DI30" s="616"/>
      <c r="DJ30" s="616"/>
      <c r="DK30" s="617"/>
      <c r="DL30" s="621">
        <v>1190478</v>
      </c>
      <c r="DM30" s="616"/>
      <c r="DN30" s="616"/>
      <c r="DO30" s="616"/>
      <c r="DP30" s="616"/>
      <c r="DQ30" s="616"/>
      <c r="DR30" s="616"/>
      <c r="DS30" s="616"/>
      <c r="DT30" s="616"/>
      <c r="DU30" s="616"/>
      <c r="DV30" s="617"/>
      <c r="DW30" s="618">
        <v>14.6</v>
      </c>
      <c r="DX30" s="630"/>
      <c r="DY30" s="630"/>
      <c r="DZ30" s="630"/>
      <c r="EA30" s="630"/>
      <c r="EB30" s="630"/>
      <c r="EC30" s="642"/>
    </row>
    <row r="31" spans="2:133" ht="11.25" customHeight="1" x14ac:dyDescent="0.2">
      <c r="B31" s="690" t="s">
        <v>256</v>
      </c>
      <c r="C31" s="691"/>
      <c r="D31" s="691"/>
      <c r="E31" s="691"/>
      <c r="F31" s="691"/>
      <c r="G31" s="691"/>
      <c r="H31" s="691"/>
      <c r="I31" s="691"/>
      <c r="J31" s="691"/>
      <c r="K31" s="691"/>
      <c r="L31" s="691"/>
      <c r="M31" s="691"/>
      <c r="N31" s="691"/>
      <c r="O31" s="691"/>
      <c r="P31" s="691"/>
      <c r="Q31" s="692"/>
      <c r="R31" s="615" t="s">
        <v>76</v>
      </c>
      <c r="S31" s="616"/>
      <c r="T31" s="616"/>
      <c r="U31" s="616"/>
      <c r="V31" s="616"/>
      <c r="W31" s="616"/>
      <c r="X31" s="616"/>
      <c r="Y31" s="617"/>
      <c r="Z31" s="653" t="s">
        <v>76</v>
      </c>
      <c r="AA31" s="653"/>
      <c r="AB31" s="653"/>
      <c r="AC31" s="653"/>
      <c r="AD31" s="654" t="s">
        <v>76</v>
      </c>
      <c r="AE31" s="654"/>
      <c r="AF31" s="654"/>
      <c r="AG31" s="654"/>
      <c r="AH31" s="654"/>
      <c r="AI31" s="654"/>
      <c r="AJ31" s="654"/>
      <c r="AK31" s="654"/>
      <c r="AL31" s="618" t="s">
        <v>257</v>
      </c>
      <c r="AM31" s="619"/>
      <c r="AN31" s="619"/>
      <c r="AO31" s="655"/>
      <c r="AP31" s="681" t="s">
        <v>258</v>
      </c>
      <c r="AQ31" s="682"/>
      <c r="AR31" s="682"/>
      <c r="AS31" s="682"/>
      <c r="AT31" s="683" t="s">
        <v>259</v>
      </c>
      <c r="AU31" s="77"/>
      <c r="AV31" s="77"/>
      <c r="AW31" s="77"/>
      <c r="AX31" s="670" t="s">
        <v>129</v>
      </c>
      <c r="AY31" s="671"/>
      <c r="AZ31" s="671"/>
      <c r="BA31" s="671"/>
      <c r="BB31" s="671"/>
      <c r="BC31" s="671"/>
      <c r="BD31" s="671"/>
      <c r="BE31" s="671"/>
      <c r="BF31" s="672"/>
      <c r="BG31" s="677">
        <v>99.1</v>
      </c>
      <c r="BH31" s="678"/>
      <c r="BI31" s="678"/>
      <c r="BJ31" s="678"/>
      <c r="BK31" s="678"/>
      <c r="BL31" s="678"/>
      <c r="BM31" s="679">
        <v>96.3</v>
      </c>
      <c r="BN31" s="678"/>
      <c r="BO31" s="678"/>
      <c r="BP31" s="678"/>
      <c r="BQ31" s="680"/>
      <c r="BR31" s="677">
        <v>99.2</v>
      </c>
      <c r="BS31" s="678"/>
      <c r="BT31" s="678"/>
      <c r="BU31" s="678"/>
      <c r="BV31" s="678"/>
      <c r="BW31" s="678"/>
      <c r="BX31" s="679">
        <v>95.8</v>
      </c>
      <c r="BY31" s="678"/>
      <c r="BZ31" s="678"/>
      <c r="CA31" s="678"/>
      <c r="CB31" s="680"/>
      <c r="CD31" s="636"/>
      <c r="CE31" s="637"/>
      <c r="CF31" s="612" t="s">
        <v>260</v>
      </c>
      <c r="CG31" s="613"/>
      <c r="CH31" s="613"/>
      <c r="CI31" s="613"/>
      <c r="CJ31" s="613"/>
      <c r="CK31" s="613"/>
      <c r="CL31" s="613"/>
      <c r="CM31" s="613"/>
      <c r="CN31" s="613"/>
      <c r="CO31" s="613"/>
      <c r="CP31" s="613"/>
      <c r="CQ31" s="614"/>
      <c r="CR31" s="615">
        <v>45950</v>
      </c>
      <c r="CS31" s="628"/>
      <c r="CT31" s="628"/>
      <c r="CU31" s="628"/>
      <c r="CV31" s="628"/>
      <c r="CW31" s="628"/>
      <c r="CX31" s="628"/>
      <c r="CY31" s="629"/>
      <c r="CZ31" s="618">
        <v>0.3</v>
      </c>
      <c r="DA31" s="630"/>
      <c r="DB31" s="630"/>
      <c r="DC31" s="631"/>
      <c r="DD31" s="621">
        <v>45950</v>
      </c>
      <c r="DE31" s="628"/>
      <c r="DF31" s="628"/>
      <c r="DG31" s="628"/>
      <c r="DH31" s="628"/>
      <c r="DI31" s="628"/>
      <c r="DJ31" s="628"/>
      <c r="DK31" s="629"/>
      <c r="DL31" s="621">
        <v>45950</v>
      </c>
      <c r="DM31" s="628"/>
      <c r="DN31" s="628"/>
      <c r="DO31" s="628"/>
      <c r="DP31" s="628"/>
      <c r="DQ31" s="628"/>
      <c r="DR31" s="628"/>
      <c r="DS31" s="628"/>
      <c r="DT31" s="628"/>
      <c r="DU31" s="628"/>
      <c r="DV31" s="629"/>
      <c r="DW31" s="618">
        <v>0.6</v>
      </c>
      <c r="DX31" s="630"/>
      <c r="DY31" s="630"/>
      <c r="DZ31" s="630"/>
      <c r="EA31" s="630"/>
      <c r="EB31" s="630"/>
      <c r="EC31" s="642"/>
    </row>
    <row r="32" spans="2:133" ht="11.25" customHeight="1" x14ac:dyDescent="0.2">
      <c r="B32" s="612" t="s">
        <v>261</v>
      </c>
      <c r="C32" s="613"/>
      <c r="D32" s="613"/>
      <c r="E32" s="613"/>
      <c r="F32" s="613"/>
      <c r="G32" s="613"/>
      <c r="H32" s="613"/>
      <c r="I32" s="613"/>
      <c r="J32" s="613"/>
      <c r="K32" s="613"/>
      <c r="L32" s="613"/>
      <c r="M32" s="613"/>
      <c r="N32" s="613"/>
      <c r="O32" s="613"/>
      <c r="P32" s="613"/>
      <c r="Q32" s="614"/>
      <c r="R32" s="615">
        <v>1102370</v>
      </c>
      <c r="S32" s="616"/>
      <c r="T32" s="616"/>
      <c r="U32" s="616"/>
      <c r="V32" s="616"/>
      <c r="W32" s="616"/>
      <c r="X32" s="616"/>
      <c r="Y32" s="617"/>
      <c r="Z32" s="653">
        <v>6.6</v>
      </c>
      <c r="AA32" s="653"/>
      <c r="AB32" s="653"/>
      <c r="AC32" s="653"/>
      <c r="AD32" s="654" t="s">
        <v>262</v>
      </c>
      <c r="AE32" s="654"/>
      <c r="AF32" s="654"/>
      <c r="AG32" s="654"/>
      <c r="AH32" s="654"/>
      <c r="AI32" s="654"/>
      <c r="AJ32" s="654"/>
      <c r="AK32" s="654"/>
      <c r="AL32" s="618" t="s">
        <v>76</v>
      </c>
      <c r="AM32" s="619"/>
      <c r="AN32" s="619"/>
      <c r="AO32" s="655"/>
      <c r="AP32" s="656"/>
      <c r="AQ32" s="657"/>
      <c r="AR32" s="657"/>
      <c r="AS32" s="657"/>
      <c r="AT32" s="684"/>
      <c r="AU32" s="73" t="s">
        <v>263</v>
      </c>
      <c r="AX32" s="612" t="s">
        <v>264</v>
      </c>
      <c r="AY32" s="613"/>
      <c r="AZ32" s="613"/>
      <c r="BA32" s="613"/>
      <c r="BB32" s="613"/>
      <c r="BC32" s="613"/>
      <c r="BD32" s="613"/>
      <c r="BE32" s="613"/>
      <c r="BF32" s="614"/>
      <c r="BG32" s="686">
        <v>99.1</v>
      </c>
      <c r="BH32" s="628"/>
      <c r="BI32" s="628"/>
      <c r="BJ32" s="628"/>
      <c r="BK32" s="628"/>
      <c r="BL32" s="628"/>
      <c r="BM32" s="619">
        <v>97.4</v>
      </c>
      <c r="BN32" s="628"/>
      <c r="BO32" s="628"/>
      <c r="BP32" s="628"/>
      <c r="BQ32" s="651"/>
      <c r="BR32" s="686">
        <v>99.2</v>
      </c>
      <c r="BS32" s="628"/>
      <c r="BT32" s="628"/>
      <c r="BU32" s="628"/>
      <c r="BV32" s="628"/>
      <c r="BW32" s="628"/>
      <c r="BX32" s="619">
        <v>96.9</v>
      </c>
      <c r="BY32" s="628"/>
      <c r="BZ32" s="628"/>
      <c r="CA32" s="628"/>
      <c r="CB32" s="651"/>
      <c r="CD32" s="638"/>
      <c r="CE32" s="639"/>
      <c r="CF32" s="612" t="s">
        <v>265</v>
      </c>
      <c r="CG32" s="613"/>
      <c r="CH32" s="613"/>
      <c r="CI32" s="613"/>
      <c r="CJ32" s="613"/>
      <c r="CK32" s="613"/>
      <c r="CL32" s="613"/>
      <c r="CM32" s="613"/>
      <c r="CN32" s="613"/>
      <c r="CO32" s="613"/>
      <c r="CP32" s="613"/>
      <c r="CQ32" s="614"/>
      <c r="CR32" s="615" t="s">
        <v>262</v>
      </c>
      <c r="CS32" s="616"/>
      <c r="CT32" s="616"/>
      <c r="CU32" s="616"/>
      <c r="CV32" s="616"/>
      <c r="CW32" s="616"/>
      <c r="CX32" s="616"/>
      <c r="CY32" s="617"/>
      <c r="CZ32" s="618" t="s">
        <v>76</v>
      </c>
      <c r="DA32" s="630"/>
      <c r="DB32" s="630"/>
      <c r="DC32" s="631"/>
      <c r="DD32" s="621" t="s">
        <v>76</v>
      </c>
      <c r="DE32" s="616"/>
      <c r="DF32" s="616"/>
      <c r="DG32" s="616"/>
      <c r="DH32" s="616"/>
      <c r="DI32" s="616"/>
      <c r="DJ32" s="616"/>
      <c r="DK32" s="617"/>
      <c r="DL32" s="621" t="s">
        <v>76</v>
      </c>
      <c r="DM32" s="616"/>
      <c r="DN32" s="616"/>
      <c r="DO32" s="616"/>
      <c r="DP32" s="616"/>
      <c r="DQ32" s="616"/>
      <c r="DR32" s="616"/>
      <c r="DS32" s="616"/>
      <c r="DT32" s="616"/>
      <c r="DU32" s="616"/>
      <c r="DV32" s="617"/>
      <c r="DW32" s="618" t="s">
        <v>262</v>
      </c>
      <c r="DX32" s="630"/>
      <c r="DY32" s="630"/>
      <c r="DZ32" s="630"/>
      <c r="EA32" s="630"/>
      <c r="EB32" s="630"/>
      <c r="EC32" s="642"/>
    </row>
    <row r="33" spans="2:133" ht="11.25" customHeight="1" x14ac:dyDescent="0.2">
      <c r="B33" s="612" t="s">
        <v>266</v>
      </c>
      <c r="C33" s="613"/>
      <c r="D33" s="613"/>
      <c r="E33" s="613"/>
      <c r="F33" s="613"/>
      <c r="G33" s="613"/>
      <c r="H33" s="613"/>
      <c r="I33" s="613"/>
      <c r="J33" s="613"/>
      <c r="K33" s="613"/>
      <c r="L33" s="613"/>
      <c r="M33" s="613"/>
      <c r="N33" s="613"/>
      <c r="O33" s="613"/>
      <c r="P33" s="613"/>
      <c r="Q33" s="614"/>
      <c r="R33" s="615">
        <v>22561</v>
      </c>
      <c r="S33" s="616"/>
      <c r="T33" s="616"/>
      <c r="U33" s="616"/>
      <c r="V33" s="616"/>
      <c r="W33" s="616"/>
      <c r="X33" s="616"/>
      <c r="Y33" s="617"/>
      <c r="Z33" s="653">
        <v>0.1</v>
      </c>
      <c r="AA33" s="653"/>
      <c r="AB33" s="653"/>
      <c r="AC33" s="653"/>
      <c r="AD33" s="654">
        <v>10726</v>
      </c>
      <c r="AE33" s="654"/>
      <c r="AF33" s="654"/>
      <c r="AG33" s="654"/>
      <c r="AH33" s="654"/>
      <c r="AI33" s="654"/>
      <c r="AJ33" s="654"/>
      <c r="AK33" s="654"/>
      <c r="AL33" s="618">
        <v>0.1</v>
      </c>
      <c r="AM33" s="619"/>
      <c r="AN33" s="619"/>
      <c r="AO33" s="655"/>
      <c r="AP33" s="658"/>
      <c r="AQ33" s="659"/>
      <c r="AR33" s="659"/>
      <c r="AS33" s="659"/>
      <c r="AT33" s="685"/>
      <c r="AU33" s="78"/>
      <c r="AV33" s="78"/>
      <c r="AW33" s="78"/>
      <c r="AX33" s="596" t="s">
        <v>267</v>
      </c>
      <c r="AY33" s="597"/>
      <c r="AZ33" s="597"/>
      <c r="BA33" s="597"/>
      <c r="BB33" s="597"/>
      <c r="BC33" s="597"/>
      <c r="BD33" s="597"/>
      <c r="BE33" s="597"/>
      <c r="BF33" s="598"/>
      <c r="BG33" s="676">
        <v>99</v>
      </c>
      <c r="BH33" s="600"/>
      <c r="BI33" s="600"/>
      <c r="BJ33" s="600"/>
      <c r="BK33" s="600"/>
      <c r="BL33" s="600"/>
      <c r="BM33" s="646">
        <v>95.4</v>
      </c>
      <c r="BN33" s="600"/>
      <c r="BO33" s="600"/>
      <c r="BP33" s="600"/>
      <c r="BQ33" s="663"/>
      <c r="BR33" s="676">
        <v>99.1</v>
      </c>
      <c r="BS33" s="600"/>
      <c r="BT33" s="600"/>
      <c r="BU33" s="600"/>
      <c r="BV33" s="600"/>
      <c r="BW33" s="600"/>
      <c r="BX33" s="646">
        <v>94.9</v>
      </c>
      <c r="BY33" s="600"/>
      <c r="BZ33" s="600"/>
      <c r="CA33" s="600"/>
      <c r="CB33" s="663"/>
      <c r="CD33" s="612" t="s">
        <v>268</v>
      </c>
      <c r="CE33" s="613"/>
      <c r="CF33" s="613"/>
      <c r="CG33" s="613"/>
      <c r="CH33" s="613"/>
      <c r="CI33" s="613"/>
      <c r="CJ33" s="613"/>
      <c r="CK33" s="613"/>
      <c r="CL33" s="613"/>
      <c r="CM33" s="613"/>
      <c r="CN33" s="613"/>
      <c r="CO33" s="613"/>
      <c r="CP33" s="613"/>
      <c r="CQ33" s="614"/>
      <c r="CR33" s="615">
        <v>6064261</v>
      </c>
      <c r="CS33" s="628"/>
      <c r="CT33" s="628"/>
      <c r="CU33" s="628"/>
      <c r="CV33" s="628"/>
      <c r="CW33" s="628"/>
      <c r="CX33" s="628"/>
      <c r="CY33" s="629"/>
      <c r="CZ33" s="618">
        <v>37.9</v>
      </c>
      <c r="DA33" s="630"/>
      <c r="DB33" s="630"/>
      <c r="DC33" s="631"/>
      <c r="DD33" s="621">
        <v>4611149</v>
      </c>
      <c r="DE33" s="628"/>
      <c r="DF33" s="628"/>
      <c r="DG33" s="628"/>
      <c r="DH33" s="628"/>
      <c r="DI33" s="628"/>
      <c r="DJ33" s="628"/>
      <c r="DK33" s="629"/>
      <c r="DL33" s="621">
        <v>3541778</v>
      </c>
      <c r="DM33" s="628"/>
      <c r="DN33" s="628"/>
      <c r="DO33" s="628"/>
      <c r="DP33" s="628"/>
      <c r="DQ33" s="628"/>
      <c r="DR33" s="628"/>
      <c r="DS33" s="628"/>
      <c r="DT33" s="628"/>
      <c r="DU33" s="628"/>
      <c r="DV33" s="629"/>
      <c r="DW33" s="618">
        <v>43.3</v>
      </c>
      <c r="DX33" s="630"/>
      <c r="DY33" s="630"/>
      <c r="DZ33" s="630"/>
      <c r="EA33" s="630"/>
      <c r="EB33" s="630"/>
      <c r="EC33" s="642"/>
    </row>
    <row r="34" spans="2:133" ht="11.25" customHeight="1" x14ac:dyDescent="0.2">
      <c r="B34" s="612" t="s">
        <v>269</v>
      </c>
      <c r="C34" s="613"/>
      <c r="D34" s="613"/>
      <c r="E34" s="613"/>
      <c r="F34" s="613"/>
      <c r="G34" s="613"/>
      <c r="H34" s="613"/>
      <c r="I34" s="613"/>
      <c r="J34" s="613"/>
      <c r="K34" s="613"/>
      <c r="L34" s="613"/>
      <c r="M34" s="613"/>
      <c r="N34" s="613"/>
      <c r="O34" s="613"/>
      <c r="P34" s="613"/>
      <c r="Q34" s="614"/>
      <c r="R34" s="615">
        <v>278133</v>
      </c>
      <c r="S34" s="616"/>
      <c r="T34" s="616"/>
      <c r="U34" s="616"/>
      <c r="V34" s="616"/>
      <c r="W34" s="616"/>
      <c r="X34" s="616"/>
      <c r="Y34" s="617"/>
      <c r="Z34" s="653">
        <v>1.7</v>
      </c>
      <c r="AA34" s="653"/>
      <c r="AB34" s="653"/>
      <c r="AC34" s="653"/>
      <c r="AD34" s="654" t="s">
        <v>76</v>
      </c>
      <c r="AE34" s="654"/>
      <c r="AF34" s="654"/>
      <c r="AG34" s="654"/>
      <c r="AH34" s="654"/>
      <c r="AI34" s="654"/>
      <c r="AJ34" s="654"/>
      <c r="AK34" s="654"/>
      <c r="AL34" s="618" t="s">
        <v>76</v>
      </c>
      <c r="AM34" s="619"/>
      <c r="AN34" s="619"/>
      <c r="AO34" s="65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270</v>
      </c>
      <c r="CE34" s="613"/>
      <c r="CF34" s="613"/>
      <c r="CG34" s="613"/>
      <c r="CH34" s="613"/>
      <c r="CI34" s="613"/>
      <c r="CJ34" s="613"/>
      <c r="CK34" s="613"/>
      <c r="CL34" s="613"/>
      <c r="CM34" s="613"/>
      <c r="CN34" s="613"/>
      <c r="CO34" s="613"/>
      <c r="CP34" s="613"/>
      <c r="CQ34" s="614"/>
      <c r="CR34" s="615">
        <v>1895663</v>
      </c>
      <c r="CS34" s="616"/>
      <c r="CT34" s="616"/>
      <c r="CU34" s="616"/>
      <c r="CV34" s="616"/>
      <c r="CW34" s="616"/>
      <c r="CX34" s="616"/>
      <c r="CY34" s="617"/>
      <c r="CZ34" s="618">
        <v>11.8</v>
      </c>
      <c r="DA34" s="630"/>
      <c r="DB34" s="630"/>
      <c r="DC34" s="631"/>
      <c r="DD34" s="621">
        <v>1415788</v>
      </c>
      <c r="DE34" s="616"/>
      <c r="DF34" s="616"/>
      <c r="DG34" s="616"/>
      <c r="DH34" s="616"/>
      <c r="DI34" s="616"/>
      <c r="DJ34" s="616"/>
      <c r="DK34" s="617"/>
      <c r="DL34" s="621">
        <v>1292527</v>
      </c>
      <c r="DM34" s="616"/>
      <c r="DN34" s="616"/>
      <c r="DO34" s="616"/>
      <c r="DP34" s="616"/>
      <c r="DQ34" s="616"/>
      <c r="DR34" s="616"/>
      <c r="DS34" s="616"/>
      <c r="DT34" s="616"/>
      <c r="DU34" s="616"/>
      <c r="DV34" s="617"/>
      <c r="DW34" s="618">
        <v>15.8</v>
      </c>
      <c r="DX34" s="630"/>
      <c r="DY34" s="630"/>
      <c r="DZ34" s="630"/>
      <c r="EA34" s="630"/>
      <c r="EB34" s="630"/>
      <c r="EC34" s="642"/>
    </row>
    <row r="35" spans="2:133" ht="11.25" customHeight="1" x14ac:dyDescent="0.2">
      <c r="B35" s="612" t="s">
        <v>271</v>
      </c>
      <c r="C35" s="613"/>
      <c r="D35" s="613"/>
      <c r="E35" s="613"/>
      <c r="F35" s="613"/>
      <c r="G35" s="613"/>
      <c r="H35" s="613"/>
      <c r="I35" s="613"/>
      <c r="J35" s="613"/>
      <c r="K35" s="613"/>
      <c r="L35" s="613"/>
      <c r="M35" s="613"/>
      <c r="N35" s="613"/>
      <c r="O35" s="613"/>
      <c r="P35" s="613"/>
      <c r="Q35" s="614"/>
      <c r="R35" s="615">
        <v>316125</v>
      </c>
      <c r="S35" s="616"/>
      <c r="T35" s="616"/>
      <c r="U35" s="616"/>
      <c r="V35" s="616"/>
      <c r="W35" s="616"/>
      <c r="X35" s="616"/>
      <c r="Y35" s="617"/>
      <c r="Z35" s="653">
        <v>1.9</v>
      </c>
      <c r="AA35" s="653"/>
      <c r="AB35" s="653"/>
      <c r="AC35" s="653"/>
      <c r="AD35" s="654" t="s">
        <v>76</v>
      </c>
      <c r="AE35" s="654"/>
      <c r="AF35" s="654"/>
      <c r="AG35" s="654"/>
      <c r="AH35" s="654"/>
      <c r="AI35" s="654"/>
      <c r="AJ35" s="654"/>
      <c r="AK35" s="654"/>
      <c r="AL35" s="618" t="s">
        <v>76</v>
      </c>
      <c r="AM35" s="619"/>
      <c r="AN35" s="619"/>
      <c r="AO35" s="655"/>
      <c r="AP35" s="81"/>
      <c r="AQ35" s="673" t="s">
        <v>272</v>
      </c>
      <c r="AR35" s="674"/>
      <c r="AS35" s="674"/>
      <c r="AT35" s="674"/>
      <c r="AU35" s="674"/>
      <c r="AV35" s="674"/>
      <c r="AW35" s="674"/>
      <c r="AX35" s="674"/>
      <c r="AY35" s="674"/>
      <c r="AZ35" s="674"/>
      <c r="BA35" s="674"/>
      <c r="BB35" s="674"/>
      <c r="BC35" s="674"/>
      <c r="BD35" s="674"/>
      <c r="BE35" s="674"/>
      <c r="BF35" s="675"/>
      <c r="BG35" s="673" t="s">
        <v>273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274</v>
      </c>
      <c r="CE35" s="613"/>
      <c r="CF35" s="613"/>
      <c r="CG35" s="613"/>
      <c r="CH35" s="613"/>
      <c r="CI35" s="613"/>
      <c r="CJ35" s="613"/>
      <c r="CK35" s="613"/>
      <c r="CL35" s="613"/>
      <c r="CM35" s="613"/>
      <c r="CN35" s="613"/>
      <c r="CO35" s="613"/>
      <c r="CP35" s="613"/>
      <c r="CQ35" s="614"/>
      <c r="CR35" s="615">
        <v>123373</v>
      </c>
      <c r="CS35" s="628"/>
      <c r="CT35" s="628"/>
      <c r="CU35" s="628"/>
      <c r="CV35" s="628"/>
      <c r="CW35" s="628"/>
      <c r="CX35" s="628"/>
      <c r="CY35" s="629"/>
      <c r="CZ35" s="618">
        <v>0.8</v>
      </c>
      <c r="DA35" s="630"/>
      <c r="DB35" s="630"/>
      <c r="DC35" s="631"/>
      <c r="DD35" s="621">
        <v>84868</v>
      </c>
      <c r="DE35" s="628"/>
      <c r="DF35" s="628"/>
      <c r="DG35" s="628"/>
      <c r="DH35" s="628"/>
      <c r="DI35" s="628"/>
      <c r="DJ35" s="628"/>
      <c r="DK35" s="629"/>
      <c r="DL35" s="621">
        <v>59522</v>
      </c>
      <c r="DM35" s="628"/>
      <c r="DN35" s="628"/>
      <c r="DO35" s="628"/>
      <c r="DP35" s="628"/>
      <c r="DQ35" s="628"/>
      <c r="DR35" s="628"/>
      <c r="DS35" s="628"/>
      <c r="DT35" s="628"/>
      <c r="DU35" s="628"/>
      <c r="DV35" s="629"/>
      <c r="DW35" s="618">
        <v>0.7</v>
      </c>
      <c r="DX35" s="630"/>
      <c r="DY35" s="630"/>
      <c r="DZ35" s="630"/>
      <c r="EA35" s="630"/>
      <c r="EB35" s="630"/>
      <c r="EC35" s="642"/>
    </row>
    <row r="36" spans="2:133" ht="11.25" customHeight="1" x14ac:dyDescent="0.2">
      <c r="B36" s="612" t="s">
        <v>275</v>
      </c>
      <c r="C36" s="613"/>
      <c r="D36" s="613"/>
      <c r="E36" s="613"/>
      <c r="F36" s="613"/>
      <c r="G36" s="613"/>
      <c r="H36" s="613"/>
      <c r="I36" s="613"/>
      <c r="J36" s="613"/>
      <c r="K36" s="613"/>
      <c r="L36" s="613"/>
      <c r="M36" s="613"/>
      <c r="N36" s="613"/>
      <c r="O36" s="613"/>
      <c r="P36" s="613"/>
      <c r="Q36" s="614"/>
      <c r="R36" s="615">
        <v>717139</v>
      </c>
      <c r="S36" s="616"/>
      <c r="T36" s="616"/>
      <c r="U36" s="616"/>
      <c r="V36" s="616"/>
      <c r="W36" s="616"/>
      <c r="X36" s="616"/>
      <c r="Y36" s="617"/>
      <c r="Z36" s="653">
        <v>4.3</v>
      </c>
      <c r="AA36" s="653"/>
      <c r="AB36" s="653"/>
      <c r="AC36" s="653"/>
      <c r="AD36" s="654" t="s">
        <v>262</v>
      </c>
      <c r="AE36" s="654"/>
      <c r="AF36" s="654"/>
      <c r="AG36" s="654"/>
      <c r="AH36" s="654"/>
      <c r="AI36" s="654"/>
      <c r="AJ36" s="654"/>
      <c r="AK36" s="654"/>
      <c r="AL36" s="618" t="s">
        <v>76</v>
      </c>
      <c r="AM36" s="619"/>
      <c r="AN36" s="619"/>
      <c r="AO36" s="655"/>
      <c r="AP36" s="81"/>
      <c r="AQ36" s="664" t="s">
        <v>276</v>
      </c>
      <c r="AR36" s="665"/>
      <c r="AS36" s="665"/>
      <c r="AT36" s="665"/>
      <c r="AU36" s="665"/>
      <c r="AV36" s="665"/>
      <c r="AW36" s="665"/>
      <c r="AX36" s="665"/>
      <c r="AY36" s="666"/>
      <c r="AZ36" s="667">
        <v>1461885</v>
      </c>
      <c r="BA36" s="668"/>
      <c r="BB36" s="668"/>
      <c r="BC36" s="668"/>
      <c r="BD36" s="668"/>
      <c r="BE36" s="668"/>
      <c r="BF36" s="669"/>
      <c r="BG36" s="670" t="s">
        <v>277</v>
      </c>
      <c r="BH36" s="671"/>
      <c r="BI36" s="671"/>
      <c r="BJ36" s="671"/>
      <c r="BK36" s="671"/>
      <c r="BL36" s="671"/>
      <c r="BM36" s="671"/>
      <c r="BN36" s="671"/>
      <c r="BO36" s="671"/>
      <c r="BP36" s="671"/>
      <c r="BQ36" s="671"/>
      <c r="BR36" s="671"/>
      <c r="BS36" s="671"/>
      <c r="BT36" s="671"/>
      <c r="BU36" s="672"/>
      <c r="BV36" s="667">
        <v>74695</v>
      </c>
      <c r="BW36" s="668"/>
      <c r="BX36" s="668"/>
      <c r="BY36" s="668"/>
      <c r="BZ36" s="668"/>
      <c r="CA36" s="668"/>
      <c r="CB36" s="669"/>
      <c r="CD36" s="612" t="s">
        <v>278</v>
      </c>
      <c r="CE36" s="613"/>
      <c r="CF36" s="613"/>
      <c r="CG36" s="613"/>
      <c r="CH36" s="613"/>
      <c r="CI36" s="613"/>
      <c r="CJ36" s="613"/>
      <c r="CK36" s="613"/>
      <c r="CL36" s="613"/>
      <c r="CM36" s="613"/>
      <c r="CN36" s="613"/>
      <c r="CO36" s="613"/>
      <c r="CP36" s="613"/>
      <c r="CQ36" s="614"/>
      <c r="CR36" s="615">
        <v>2105802</v>
      </c>
      <c r="CS36" s="616"/>
      <c r="CT36" s="616"/>
      <c r="CU36" s="616"/>
      <c r="CV36" s="616"/>
      <c r="CW36" s="616"/>
      <c r="CX36" s="616"/>
      <c r="CY36" s="617"/>
      <c r="CZ36" s="618">
        <v>13.2</v>
      </c>
      <c r="DA36" s="630"/>
      <c r="DB36" s="630"/>
      <c r="DC36" s="631"/>
      <c r="DD36" s="621">
        <v>1857881</v>
      </c>
      <c r="DE36" s="616"/>
      <c r="DF36" s="616"/>
      <c r="DG36" s="616"/>
      <c r="DH36" s="616"/>
      <c r="DI36" s="616"/>
      <c r="DJ36" s="616"/>
      <c r="DK36" s="617"/>
      <c r="DL36" s="621">
        <v>1263381</v>
      </c>
      <c r="DM36" s="616"/>
      <c r="DN36" s="616"/>
      <c r="DO36" s="616"/>
      <c r="DP36" s="616"/>
      <c r="DQ36" s="616"/>
      <c r="DR36" s="616"/>
      <c r="DS36" s="616"/>
      <c r="DT36" s="616"/>
      <c r="DU36" s="616"/>
      <c r="DV36" s="617"/>
      <c r="DW36" s="618">
        <v>15.4</v>
      </c>
      <c r="DX36" s="630"/>
      <c r="DY36" s="630"/>
      <c r="DZ36" s="630"/>
      <c r="EA36" s="630"/>
      <c r="EB36" s="630"/>
      <c r="EC36" s="642"/>
    </row>
    <row r="37" spans="2:133" ht="11.25" customHeight="1" x14ac:dyDescent="0.2">
      <c r="B37" s="612" t="s">
        <v>279</v>
      </c>
      <c r="C37" s="613"/>
      <c r="D37" s="613"/>
      <c r="E37" s="613"/>
      <c r="F37" s="613"/>
      <c r="G37" s="613"/>
      <c r="H37" s="613"/>
      <c r="I37" s="613"/>
      <c r="J37" s="613"/>
      <c r="K37" s="613"/>
      <c r="L37" s="613"/>
      <c r="M37" s="613"/>
      <c r="N37" s="613"/>
      <c r="O37" s="613"/>
      <c r="P37" s="613"/>
      <c r="Q37" s="614"/>
      <c r="R37" s="615">
        <v>389106</v>
      </c>
      <c r="S37" s="616"/>
      <c r="T37" s="616"/>
      <c r="U37" s="616"/>
      <c r="V37" s="616"/>
      <c r="W37" s="616"/>
      <c r="X37" s="616"/>
      <c r="Y37" s="617"/>
      <c r="Z37" s="653">
        <v>2.2999999999999998</v>
      </c>
      <c r="AA37" s="653"/>
      <c r="AB37" s="653"/>
      <c r="AC37" s="653"/>
      <c r="AD37" s="654">
        <v>1249</v>
      </c>
      <c r="AE37" s="654"/>
      <c r="AF37" s="654"/>
      <c r="AG37" s="654"/>
      <c r="AH37" s="654"/>
      <c r="AI37" s="654"/>
      <c r="AJ37" s="654"/>
      <c r="AK37" s="654"/>
      <c r="AL37" s="618">
        <v>0</v>
      </c>
      <c r="AM37" s="619"/>
      <c r="AN37" s="619"/>
      <c r="AO37" s="655"/>
      <c r="AQ37" s="648" t="s">
        <v>280</v>
      </c>
      <c r="AR37" s="649"/>
      <c r="AS37" s="649"/>
      <c r="AT37" s="649"/>
      <c r="AU37" s="649"/>
      <c r="AV37" s="649"/>
      <c r="AW37" s="649"/>
      <c r="AX37" s="649"/>
      <c r="AY37" s="650"/>
      <c r="AZ37" s="615">
        <v>272326</v>
      </c>
      <c r="BA37" s="616"/>
      <c r="BB37" s="616"/>
      <c r="BC37" s="616"/>
      <c r="BD37" s="628"/>
      <c r="BE37" s="628"/>
      <c r="BF37" s="651"/>
      <c r="BG37" s="612" t="s">
        <v>281</v>
      </c>
      <c r="BH37" s="613"/>
      <c r="BI37" s="613"/>
      <c r="BJ37" s="613"/>
      <c r="BK37" s="613"/>
      <c r="BL37" s="613"/>
      <c r="BM37" s="613"/>
      <c r="BN37" s="613"/>
      <c r="BO37" s="613"/>
      <c r="BP37" s="613"/>
      <c r="BQ37" s="613"/>
      <c r="BR37" s="613"/>
      <c r="BS37" s="613"/>
      <c r="BT37" s="613"/>
      <c r="BU37" s="614"/>
      <c r="BV37" s="615">
        <v>65368</v>
      </c>
      <c r="BW37" s="616"/>
      <c r="BX37" s="616"/>
      <c r="BY37" s="616"/>
      <c r="BZ37" s="616"/>
      <c r="CA37" s="616"/>
      <c r="CB37" s="652"/>
      <c r="CD37" s="612" t="s">
        <v>282</v>
      </c>
      <c r="CE37" s="613"/>
      <c r="CF37" s="613"/>
      <c r="CG37" s="613"/>
      <c r="CH37" s="613"/>
      <c r="CI37" s="613"/>
      <c r="CJ37" s="613"/>
      <c r="CK37" s="613"/>
      <c r="CL37" s="613"/>
      <c r="CM37" s="613"/>
      <c r="CN37" s="613"/>
      <c r="CO37" s="613"/>
      <c r="CP37" s="613"/>
      <c r="CQ37" s="614"/>
      <c r="CR37" s="615">
        <v>876505</v>
      </c>
      <c r="CS37" s="628"/>
      <c r="CT37" s="628"/>
      <c r="CU37" s="628"/>
      <c r="CV37" s="628"/>
      <c r="CW37" s="628"/>
      <c r="CX37" s="628"/>
      <c r="CY37" s="629"/>
      <c r="CZ37" s="618">
        <v>5.5</v>
      </c>
      <c r="DA37" s="630"/>
      <c r="DB37" s="630"/>
      <c r="DC37" s="631"/>
      <c r="DD37" s="621">
        <v>876505</v>
      </c>
      <c r="DE37" s="628"/>
      <c r="DF37" s="628"/>
      <c r="DG37" s="628"/>
      <c r="DH37" s="628"/>
      <c r="DI37" s="628"/>
      <c r="DJ37" s="628"/>
      <c r="DK37" s="629"/>
      <c r="DL37" s="621">
        <v>848920</v>
      </c>
      <c r="DM37" s="628"/>
      <c r="DN37" s="628"/>
      <c r="DO37" s="628"/>
      <c r="DP37" s="628"/>
      <c r="DQ37" s="628"/>
      <c r="DR37" s="628"/>
      <c r="DS37" s="628"/>
      <c r="DT37" s="628"/>
      <c r="DU37" s="628"/>
      <c r="DV37" s="629"/>
      <c r="DW37" s="618">
        <v>10.4</v>
      </c>
      <c r="DX37" s="630"/>
      <c r="DY37" s="630"/>
      <c r="DZ37" s="630"/>
      <c r="EA37" s="630"/>
      <c r="EB37" s="630"/>
      <c r="EC37" s="642"/>
    </row>
    <row r="38" spans="2:133" ht="11.25" customHeight="1" x14ac:dyDescent="0.2">
      <c r="B38" s="612" t="s">
        <v>283</v>
      </c>
      <c r="C38" s="613"/>
      <c r="D38" s="613"/>
      <c r="E38" s="613"/>
      <c r="F38" s="613"/>
      <c r="G38" s="613"/>
      <c r="H38" s="613"/>
      <c r="I38" s="613"/>
      <c r="J38" s="613"/>
      <c r="K38" s="613"/>
      <c r="L38" s="613"/>
      <c r="M38" s="613"/>
      <c r="N38" s="613"/>
      <c r="O38" s="613"/>
      <c r="P38" s="613"/>
      <c r="Q38" s="614"/>
      <c r="R38" s="615">
        <v>1774500</v>
      </c>
      <c r="S38" s="616"/>
      <c r="T38" s="616"/>
      <c r="U38" s="616"/>
      <c r="V38" s="616"/>
      <c r="W38" s="616"/>
      <c r="X38" s="616"/>
      <c r="Y38" s="617"/>
      <c r="Z38" s="653">
        <v>10.7</v>
      </c>
      <c r="AA38" s="653"/>
      <c r="AB38" s="653"/>
      <c r="AC38" s="653"/>
      <c r="AD38" s="654" t="s">
        <v>76</v>
      </c>
      <c r="AE38" s="654"/>
      <c r="AF38" s="654"/>
      <c r="AG38" s="654"/>
      <c r="AH38" s="654"/>
      <c r="AI38" s="654"/>
      <c r="AJ38" s="654"/>
      <c r="AK38" s="654"/>
      <c r="AL38" s="618" t="s">
        <v>76</v>
      </c>
      <c r="AM38" s="619"/>
      <c r="AN38" s="619"/>
      <c r="AO38" s="655"/>
      <c r="AQ38" s="648" t="s">
        <v>284</v>
      </c>
      <c r="AR38" s="649"/>
      <c r="AS38" s="649"/>
      <c r="AT38" s="649"/>
      <c r="AU38" s="649"/>
      <c r="AV38" s="649"/>
      <c r="AW38" s="649"/>
      <c r="AX38" s="649"/>
      <c r="AY38" s="650"/>
      <c r="AZ38" s="615">
        <v>9780</v>
      </c>
      <c r="BA38" s="616"/>
      <c r="BB38" s="616"/>
      <c r="BC38" s="616"/>
      <c r="BD38" s="628"/>
      <c r="BE38" s="628"/>
      <c r="BF38" s="651"/>
      <c r="BG38" s="612" t="s">
        <v>285</v>
      </c>
      <c r="BH38" s="613"/>
      <c r="BI38" s="613"/>
      <c r="BJ38" s="613"/>
      <c r="BK38" s="613"/>
      <c r="BL38" s="613"/>
      <c r="BM38" s="613"/>
      <c r="BN38" s="613"/>
      <c r="BO38" s="613"/>
      <c r="BP38" s="613"/>
      <c r="BQ38" s="613"/>
      <c r="BR38" s="613"/>
      <c r="BS38" s="613"/>
      <c r="BT38" s="613"/>
      <c r="BU38" s="614"/>
      <c r="BV38" s="615">
        <v>4372</v>
      </c>
      <c r="BW38" s="616"/>
      <c r="BX38" s="616"/>
      <c r="BY38" s="616"/>
      <c r="BZ38" s="616"/>
      <c r="CA38" s="616"/>
      <c r="CB38" s="652"/>
      <c r="CD38" s="612" t="s">
        <v>286</v>
      </c>
      <c r="CE38" s="613"/>
      <c r="CF38" s="613"/>
      <c r="CG38" s="613"/>
      <c r="CH38" s="613"/>
      <c r="CI38" s="613"/>
      <c r="CJ38" s="613"/>
      <c r="CK38" s="613"/>
      <c r="CL38" s="613"/>
      <c r="CM38" s="613"/>
      <c r="CN38" s="613"/>
      <c r="CO38" s="613"/>
      <c r="CP38" s="613"/>
      <c r="CQ38" s="614"/>
      <c r="CR38" s="615">
        <v>1178558</v>
      </c>
      <c r="CS38" s="616"/>
      <c r="CT38" s="616"/>
      <c r="CU38" s="616"/>
      <c r="CV38" s="616"/>
      <c r="CW38" s="616"/>
      <c r="CX38" s="616"/>
      <c r="CY38" s="617"/>
      <c r="CZ38" s="618">
        <v>7.4</v>
      </c>
      <c r="DA38" s="630"/>
      <c r="DB38" s="630"/>
      <c r="DC38" s="631"/>
      <c r="DD38" s="621">
        <v>946988</v>
      </c>
      <c r="DE38" s="616"/>
      <c r="DF38" s="616"/>
      <c r="DG38" s="616"/>
      <c r="DH38" s="616"/>
      <c r="DI38" s="616"/>
      <c r="DJ38" s="616"/>
      <c r="DK38" s="617"/>
      <c r="DL38" s="621">
        <v>926348</v>
      </c>
      <c r="DM38" s="616"/>
      <c r="DN38" s="616"/>
      <c r="DO38" s="616"/>
      <c r="DP38" s="616"/>
      <c r="DQ38" s="616"/>
      <c r="DR38" s="616"/>
      <c r="DS38" s="616"/>
      <c r="DT38" s="616"/>
      <c r="DU38" s="616"/>
      <c r="DV38" s="617"/>
      <c r="DW38" s="618">
        <v>11.3</v>
      </c>
      <c r="DX38" s="630"/>
      <c r="DY38" s="630"/>
      <c r="DZ38" s="630"/>
      <c r="EA38" s="630"/>
      <c r="EB38" s="630"/>
      <c r="EC38" s="642"/>
    </row>
    <row r="39" spans="2:133" ht="11.25" customHeight="1" x14ac:dyDescent="0.2">
      <c r="B39" s="612" t="s">
        <v>287</v>
      </c>
      <c r="C39" s="613"/>
      <c r="D39" s="613"/>
      <c r="E39" s="613"/>
      <c r="F39" s="613"/>
      <c r="G39" s="613"/>
      <c r="H39" s="613"/>
      <c r="I39" s="613"/>
      <c r="J39" s="613"/>
      <c r="K39" s="613"/>
      <c r="L39" s="613"/>
      <c r="M39" s="613"/>
      <c r="N39" s="613"/>
      <c r="O39" s="613"/>
      <c r="P39" s="613"/>
      <c r="Q39" s="614"/>
      <c r="R39" s="615" t="s">
        <v>76</v>
      </c>
      <c r="S39" s="616"/>
      <c r="T39" s="616"/>
      <c r="U39" s="616"/>
      <c r="V39" s="616"/>
      <c r="W39" s="616"/>
      <c r="X39" s="616"/>
      <c r="Y39" s="617"/>
      <c r="Z39" s="653" t="s">
        <v>76</v>
      </c>
      <c r="AA39" s="653"/>
      <c r="AB39" s="653"/>
      <c r="AC39" s="653"/>
      <c r="AD39" s="654" t="s">
        <v>76</v>
      </c>
      <c r="AE39" s="654"/>
      <c r="AF39" s="654"/>
      <c r="AG39" s="654"/>
      <c r="AH39" s="654"/>
      <c r="AI39" s="654"/>
      <c r="AJ39" s="654"/>
      <c r="AK39" s="654"/>
      <c r="AL39" s="618" t="s">
        <v>76</v>
      </c>
      <c r="AM39" s="619"/>
      <c r="AN39" s="619"/>
      <c r="AO39" s="655"/>
      <c r="AQ39" s="648" t="s">
        <v>288</v>
      </c>
      <c r="AR39" s="649"/>
      <c r="AS39" s="649"/>
      <c r="AT39" s="649"/>
      <c r="AU39" s="649"/>
      <c r="AV39" s="649"/>
      <c r="AW39" s="649"/>
      <c r="AX39" s="649"/>
      <c r="AY39" s="650"/>
      <c r="AZ39" s="615">
        <v>1221</v>
      </c>
      <c r="BA39" s="616"/>
      <c r="BB39" s="616"/>
      <c r="BC39" s="616"/>
      <c r="BD39" s="628"/>
      <c r="BE39" s="628"/>
      <c r="BF39" s="651"/>
      <c r="BG39" s="612" t="s">
        <v>289</v>
      </c>
      <c r="BH39" s="613"/>
      <c r="BI39" s="613"/>
      <c r="BJ39" s="613"/>
      <c r="BK39" s="613"/>
      <c r="BL39" s="613"/>
      <c r="BM39" s="613"/>
      <c r="BN39" s="613"/>
      <c r="BO39" s="613"/>
      <c r="BP39" s="613"/>
      <c r="BQ39" s="613"/>
      <c r="BR39" s="613"/>
      <c r="BS39" s="613"/>
      <c r="BT39" s="613"/>
      <c r="BU39" s="614"/>
      <c r="BV39" s="615">
        <v>6609</v>
      </c>
      <c r="BW39" s="616"/>
      <c r="BX39" s="616"/>
      <c r="BY39" s="616"/>
      <c r="BZ39" s="616"/>
      <c r="CA39" s="616"/>
      <c r="CB39" s="652"/>
      <c r="CD39" s="612" t="s">
        <v>290</v>
      </c>
      <c r="CE39" s="613"/>
      <c r="CF39" s="613"/>
      <c r="CG39" s="613"/>
      <c r="CH39" s="613"/>
      <c r="CI39" s="613"/>
      <c r="CJ39" s="613"/>
      <c r="CK39" s="613"/>
      <c r="CL39" s="613"/>
      <c r="CM39" s="613"/>
      <c r="CN39" s="613"/>
      <c r="CO39" s="613"/>
      <c r="CP39" s="613"/>
      <c r="CQ39" s="614"/>
      <c r="CR39" s="615">
        <v>494865</v>
      </c>
      <c r="CS39" s="628"/>
      <c r="CT39" s="628"/>
      <c r="CU39" s="628"/>
      <c r="CV39" s="628"/>
      <c r="CW39" s="628"/>
      <c r="CX39" s="628"/>
      <c r="CY39" s="629"/>
      <c r="CZ39" s="618">
        <v>3.1</v>
      </c>
      <c r="DA39" s="630"/>
      <c r="DB39" s="630"/>
      <c r="DC39" s="631"/>
      <c r="DD39" s="621">
        <v>305624</v>
      </c>
      <c r="DE39" s="628"/>
      <c r="DF39" s="628"/>
      <c r="DG39" s="628"/>
      <c r="DH39" s="628"/>
      <c r="DI39" s="628"/>
      <c r="DJ39" s="628"/>
      <c r="DK39" s="629"/>
      <c r="DL39" s="621" t="s">
        <v>76</v>
      </c>
      <c r="DM39" s="628"/>
      <c r="DN39" s="628"/>
      <c r="DO39" s="628"/>
      <c r="DP39" s="628"/>
      <c r="DQ39" s="628"/>
      <c r="DR39" s="628"/>
      <c r="DS39" s="628"/>
      <c r="DT39" s="628"/>
      <c r="DU39" s="628"/>
      <c r="DV39" s="629"/>
      <c r="DW39" s="618" t="s">
        <v>76</v>
      </c>
      <c r="DX39" s="630"/>
      <c r="DY39" s="630"/>
      <c r="DZ39" s="630"/>
      <c r="EA39" s="630"/>
      <c r="EB39" s="630"/>
      <c r="EC39" s="642"/>
    </row>
    <row r="40" spans="2:133" ht="11.25" customHeight="1" x14ac:dyDescent="0.2">
      <c r="B40" s="612" t="s">
        <v>291</v>
      </c>
      <c r="C40" s="613"/>
      <c r="D40" s="613"/>
      <c r="E40" s="613"/>
      <c r="F40" s="613"/>
      <c r="G40" s="613"/>
      <c r="H40" s="613"/>
      <c r="I40" s="613"/>
      <c r="J40" s="613"/>
      <c r="K40" s="613"/>
      <c r="L40" s="613"/>
      <c r="M40" s="613"/>
      <c r="N40" s="613"/>
      <c r="O40" s="613"/>
      <c r="P40" s="613"/>
      <c r="Q40" s="614"/>
      <c r="R40" s="615">
        <v>73000</v>
      </c>
      <c r="S40" s="616"/>
      <c r="T40" s="616"/>
      <c r="U40" s="616"/>
      <c r="V40" s="616"/>
      <c r="W40" s="616"/>
      <c r="X40" s="616"/>
      <c r="Y40" s="617"/>
      <c r="Z40" s="653">
        <v>0.4</v>
      </c>
      <c r="AA40" s="653"/>
      <c r="AB40" s="653"/>
      <c r="AC40" s="653"/>
      <c r="AD40" s="654" t="s">
        <v>76</v>
      </c>
      <c r="AE40" s="654"/>
      <c r="AF40" s="654"/>
      <c r="AG40" s="654"/>
      <c r="AH40" s="654"/>
      <c r="AI40" s="654"/>
      <c r="AJ40" s="654"/>
      <c r="AK40" s="654"/>
      <c r="AL40" s="618" t="s">
        <v>76</v>
      </c>
      <c r="AM40" s="619"/>
      <c r="AN40" s="619"/>
      <c r="AO40" s="655"/>
      <c r="AQ40" s="648" t="s">
        <v>292</v>
      </c>
      <c r="AR40" s="649"/>
      <c r="AS40" s="649"/>
      <c r="AT40" s="649"/>
      <c r="AU40" s="649"/>
      <c r="AV40" s="649"/>
      <c r="AW40" s="649"/>
      <c r="AX40" s="649"/>
      <c r="AY40" s="650"/>
      <c r="AZ40" s="615" t="s">
        <v>76</v>
      </c>
      <c r="BA40" s="616"/>
      <c r="BB40" s="616"/>
      <c r="BC40" s="616"/>
      <c r="BD40" s="628"/>
      <c r="BE40" s="628"/>
      <c r="BF40" s="651"/>
      <c r="BG40" s="656" t="s">
        <v>293</v>
      </c>
      <c r="BH40" s="657"/>
      <c r="BI40" s="657"/>
      <c r="BJ40" s="657"/>
      <c r="BK40" s="657"/>
      <c r="BL40" s="82"/>
      <c r="BM40" s="613" t="s">
        <v>294</v>
      </c>
      <c r="BN40" s="613"/>
      <c r="BO40" s="613"/>
      <c r="BP40" s="613"/>
      <c r="BQ40" s="613"/>
      <c r="BR40" s="613"/>
      <c r="BS40" s="613"/>
      <c r="BT40" s="613"/>
      <c r="BU40" s="614"/>
      <c r="BV40" s="615">
        <v>96</v>
      </c>
      <c r="BW40" s="616"/>
      <c r="BX40" s="616"/>
      <c r="BY40" s="616"/>
      <c r="BZ40" s="616"/>
      <c r="CA40" s="616"/>
      <c r="CB40" s="652"/>
      <c r="CD40" s="612" t="s">
        <v>295</v>
      </c>
      <c r="CE40" s="613"/>
      <c r="CF40" s="613"/>
      <c r="CG40" s="613"/>
      <c r="CH40" s="613"/>
      <c r="CI40" s="613"/>
      <c r="CJ40" s="613"/>
      <c r="CK40" s="613"/>
      <c r="CL40" s="613"/>
      <c r="CM40" s="613"/>
      <c r="CN40" s="613"/>
      <c r="CO40" s="613"/>
      <c r="CP40" s="613"/>
      <c r="CQ40" s="614"/>
      <c r="CR40" s="615">
        <v>266000</v>
      </c>
      <c r="CS40" s="616"/>
      <c r="CT40" s="616"/>
      <c r="CU40" s="616"/>
      <c r="CV40" s="616"/>
      <c r="CW40" s="616"/>
      <c r="CX40" s="616"/>
      <c r="CY40" s="617"/>
      <c r="CZ40" s="618">
        <v>1.7</v>
      </c>
      <c r="DA40" s="630"/>
      <c r="DB40" s="630"/>
      <c r="DC40" s="631"/>
      <c r="DD40" s="621" t="s">
        <v>76</v>
      </c>
      <c r="DE40" s="616"/>
      <c r="DF40" s="616"/>
      <c r="DG40" s="616"/>
      <c r="DH40" s="616"/>
      <c r="DI40" s="616"/>
      <c r="DJ40" s="616"/>
      <c r="DK40" s="617"/>
      <c r="DL40" s="621" t="s">
        <v>76</v>
      </c>
      <c r="DM40" s="616"/>
      <c r="DN40" s="616"/>
      <c r="DO40" s="616"/>
      <c r="DP40" s="616"/>
      <c r="DQ40" s="616"/>
      <c r="DR40" s="616"/>
      <c r="DS40" s="616"/>
      <c r="DT40" s="616"/>
      <c r="DU40" s="616"/>
      <c r="DV40" s="617"/>
      <c r="DW40" s="618" t="s">
        <v>76</v>
      </c>
      <c r="DX40" s="630"/>
      <c r="DY40" s="630"/>
      <c r="DZ40" s="630"/>
      <c r="EA40" s="630"/>
      <c r="EB40" s="630"/>
      <c r="EC40" s="642"/>
    </row>
    <row r="41" spans="2:133" ht="11.25" customHeight="1" x14ac:dyDescent="0.2">
      <c r="B41" s="596" t="s">
        <v>296</v>
      </c>
      <c r="C41" s="597"/>
      <c r="D41" s="597"/>
      <c r="E41" s="597"/>
      <c r="F41" s="597"/>
      <c r="G41" s="597"/>
      <c r="H41" s="597"/>
      <c r="I41" s="597"/>
      <c r="J41" s="597"/>
      <c r="K41" s="597"/>
      <c r="L41" s="597"/>
      <c r="M41" s="597"/>
      <c r="N41" s="597"/>
      <c r="O41" s="597"/>
      <c r="P41" s="597"/>
      <c r="Q41" s="598"/>
      <c r="R41" s="599">
        <v>16657419</v>
      </c>
      <c r="S41" s="640"/>
      <c r="T41" s="640"/>
      <c r="U41" s="640"/>
      <c r="V41" s="640"/>
      <c r="W41" s="640"/>
      <c r="X41" s="640"/>
      <c r="Y41" s="643"/>
      <c r="Z41" s="644">
        <v>100</v>
      </c>
      <c r="AA41" s="644"/>
      <c r="AB41" s="644"/>
      <c r="AC41" s="644"/>
      <c r="AD41" s="645">
        <v>8104899</v>
      </c>
      <c r="AE41" s="645"/>
      <c r="AF41" s="645"/>
      <c r="AG41" s="645"/>
      <c r="AH41" s="645"/>
      <c r="AI41" s="645"/>
      <c r="AJ41" s="645"/>
      <c r="AK41" s="645"/>
      <c r="AL41" s="602">
        <v>100</v>
      </c>
      <c r="AM41" s="646"/>
      <c r="AN41" s="646"/>
      <c r="AO41" s="647"/>
      <c r="AQ41" s="648" t="s">
        <v>297</v>
      </c>
      <c r="AR41" s="649"/>
      <c r="AS41" s="649"/>
      <c r="AT41" s="649"/>
      <c r="AU41" s="649"/>
      <c r="AV41" s="649"/>
      <c r="AW41" s="649"/>
      <c r="AX41" s="649"/>
      <c r="AY41" s="650"/>
      <c r="AZ41" s="615">
        <v>279641</v>
      </c>
      <c r="BA41" s="616"/>
      <c r="BB41" s="616"/>
      <c r="BC41" s="616"/>
      <c r="BD41" s="628"/>
      <c r="BE41" s="628"/>
      <c r="BF41" s="651"/>
      <c r="BG41" s="656"/>
      <c r="BH41" s="657"/>
      <c r="BI41" s="657"/>
      <c r="BJ41" s="657"/>
      <c r="BK41" s="657"/>
      <c r="BL41" s="82"/>
      <c r="BM41" s="613" t="s">
        <v>298</v>
      </c>
      <c r="BN41" s="613"/>
      <c r="BO41" s="613"/>
      <c r="BP41" s="613"/>
      <c r="BQ41" s="613"/>
      <c r="BR41" s="613"/>
      <c r="BS41" s="613"/>
      <c r="BT41" s="613"/>
      <c r="BU41" s="614"/>
      <c r="BV41" s="615" t="s">
        <v>76</v>
      </c>
      <c r="BW41" s="616"/>
      <c r="BX41" s="616"/>
      <c r="BY41" s="616"/>
      <c r="BZ41" s="616"/>
      <c r="CA41" s="616"/>
      <c r="CB41" s="652"/>
      <c r="CD41" s="612" t="s">
        <v>299</v>
      </c>
      <c r="CE41" s="613"/>
      <c r="CF41" s="613"/>
      <c r="CG41" s="613"/>
      <c r="CH41" s="613"/>
      <c r="CI41" s="613"/>
      <c r="CJ41" s="613"/>
      <c r="CK41" s="613"/>
      <c r="CL41" s="613"/>
      <c r="CM41" s="613"/>
      <c r="CN41" s="613"/>
      <c r="CO41" s="613"/>
      <c r="CP41" s="613"/>
      <c r="CQ41" s="614"/>
      <c r="CR41" s="615" t="s">
        <v>76</v>
      </c>
      <c r="CS41" s="628"/>
      <c r="CT41" s="628"/>
      <c r="CU41" s="628"/>
      <c r="CV41" s="628"/>
      <c r="CW41" s="628"/>
      <c r="CX41" s="628"/>
      <c r="CY41" s="629"/>
      <c r="CZ41" s="618" t="s">
        <v>76</v>
      </c>
      <c r="DA41" s="630"/>
      <c r="DB41" s="630"/>
      <c r="DC41" s="631"/>
      <c r="DD41" s="621" t="s">
        <v>76</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2">
      <c r="AQ42" s="660" t="s">
        <v>288</v>
      </c>
      <c r="AR42" s="661"/>
      <c r="AS42" s="661"/>
      <c r="AT42" s="661"/>
      <c r="AU42" s="661"/>
      <c r="AV42" s="661"/>
      <c r="AW42" s="661"/>
      <c r="AX42" s="661"/>
      <c r="AY42" s="662"/>
      <c r="AZ42" s="599">
        <v>898917</v>
      </c>
      <c r="BA42" s="640"/>
      <c r="BB42" s="640"/>
      <c r="BC42" s="640"/>
      <c r="BD42" s="600"/>
      <c r="BE42" s="600"/>
      <c r="BF42" s="663"/>
      <c r="BG42" s="658"/>
      <c r="BH42" s="659"/>
      <c r="BI42" s="659"/>
      <c r="BJ42" s="659"/>
      <c r="BK42" s="659"/>
      <c r="BL42" s="83"/>
      <c r="BM42" s="597" t="s">
        <v>300</v>
      </c>
      <c r="BN42" s="597"/>
      <c r="BO42" s="597"/>
      <c r="BP42" s="597"/>
      <c r="BQ42" s="597"/>
      <c r="BR42" s="597"/>
      <c r="BS42" s="597"/>
      <c r="BT42" s="597"/>
      <c r="BU42" s="598"/>
      <c r="BV42" s="599">
        <v>386</v>
      </c>
      <c r="BW42" s="640"/>
      <c r="BX42" s="640"/>
      <c r="BY42" s="640"/>
      <c r="BZ42" s="640"/>
      <c r="CA42" s="640"/>
      <c r="CB42" s="641"/>
      <c r="CD42" s="612" t="s">
        <v>301</v>
      </c>
      <c r="CE42" s="613"/>
      <c r="CF42" s="613"/>
      <c r="CG42" s="613"/>
      <c r="CH42" s="613"/>
      <c r="CI42" s="613"/>
      <c r="CJ42" s="613"/>
      <c r="CK42" s="613"/>
      <c r="CL42" s="613"/>
      <c r="CM42" s="613"/>
      <c r="CN42" s="613"/>
      <c r="CO42" s="613"/>
      <c r="CP42" s="613"/>
      <c r="CQ42" s="614"/>
      <c r="CR42" s="615">
        <v>3354989</v>
      </c>
      <c r="CS42" s="628"/>
      <c r="CT42" s="628"/>
      <c r="CU42" s="628"/>
      <c r="CV42" s="628"/>
      <c r="CW42" s="628"/>
      <c r="CX42" s="628"/>
      <c r="CY42" s="629"/>
      <c r="CZ42" s="618">
        <v>21</v>
      </c>
      <c r="DA42" s="630"/>
      <c r="DB42" s="630"/>
      <c r="DC42" s="631"/>
      <c r="DD42" s="621">
        <v>605759</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2">
      <c r="B43" s="73" t="s">
        <v>302</v>
      </c>
      <c r="CD43" s="612" t="s">
        <v>303</v>
      </c>
      <c r="CE43" s="613"/>
      <c r="CF43" s="613"/>
      <c r="CG43" s="613"/>
      <c r="CH43" s="613"/>
      <c r="CI43" s="613"/>
      <c r="CJ43" s="613"/>
      <c r="CK43" s="613"/>
      <c r="CL43" s="613"/>
      <c r="CM43" s="613"/>
      <c r="CN43" s="613"/>
      <c r="CO43" s="613"/>
      <c r="CP43" s="613"/>
      <c r="CQ43" s="614"/>
      <c r="CR43" s="615">
        <v>93900</v>
      </c>
      <c r="CS43" s="628"/>
      <c r="CT43" s="628"/>
      <c r="CU43" s="628"/>
      <c r="CV43" s="628"/>
      <c r="CW43" s="628"/>
      <c r="CX43" s="628"/>
      <c r="CY43" s="629"/>
      <c r="CZ43" s="618">
        <v>0.6</v>
      </c>
      <c r="DA43" s="630"/>
      <c r="DB43" s="630"/>
      <c r="DC43" s="631"/>
      <c r="DD43" s="621">
        <v>93900</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2">
      <c r="B44" s="632" t="s">
        <v>304</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250</v>
      </c>
      <c r="CE44" s="635"/>
      <c r="CF44" s="612" t="s">
        <v>305</v>
      </c>
      <c r="CG44" s="613"/>
      <c r="CH44" s="613"/>
      <c r="CI44" s="613"/>
      <c r="CJ44" s="613"/>
      <c r="CK44" s="613"/>
      <c r="CL44" s="613"/>
      <c r="CM44" s="613"/>
      <c r="CN44" s="613"/>
      <c r="CO44" s="613"/>
      <c r="CP44" s="613"/>
      <c r="CQ44" s="614"/>
      <c r="CR44" s="615">
        <v>3334037</v>
      </c>
      <c r="CS44" s="616"/>
      <c r="CT44" s="616"/>
      <c r="CU44" s="616"/>
      <c r="CV44" s="616"/>
      <c r="CW44" s="616"/>
      <c r="CX44" s="616"/>
      <c r="CY44" s="617"/>
      <c r="CZ44" s="618">
        <v>20.8</v>
      </c>
      <c r="DA44" s="619"/>
      <c r="DB44" s="619"/>
      <c r="DC44" s="620"/>
      <c r="DD44" s="621">
        <v>584807</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2">
      <c r="B45" s="632" t="s">
        <v>306</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307</v>
      </c>
      <c r="CG45" s="613"/>
      <c r="CH45" s="613"/>
      <c r="CI45" s="613"/>
      <c r="CJ45" s="613"/>
      <c r="CK45" s="613"/>
      <c r="CL45" s="613"/>
      <c r="CM45" s="613"/>
      <c r="CN45" s="613"/>
      <c r="CO45" s="613"/>
      <c r="CP45" s="613"/>
      <c r="CQ45" s="614"/>
      <c r="CR45" s="615">
        <v>1782565</v>
      </c>
      <c r="CS45" s="628"/>
      <c r="CT45" s="628"/>
      <c r="CU45" s="628"/>
      <c r="CV45" s="628"/>
      <c r="CW45" s="628"/>
      <c r="CX45" s="628"/>
      <c r="CY45" s="629"/>
      <c r="CZ45" s="618">
        <v>11.1</v>
      </c>
      <c r="DA45" s="630"/>
      <c r="DB45" s="630"/>
      <c r="DC45" s="631"/>
      <c r="DD45" s="621">
        <v>108175</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2">
      <c r="B46" s="84"/>
      <c r="CD46" s="636"/>
      <c r="CE46" s="637"/>
      <c r="CF46" s="612" t="s">
        <v>308</v>
      </c>
      <c r="CG46" s="613"/>
      <c r="CH46" s="613"/>
      <c r="CI46" s="613"/>
      <c r="CJ46" s="613"/>
      <c r="CK46" s="613"/>
      <c r="CL46" s="613"/>
      <c r="CM46" s="613"/>
      <c r="CN46" s="613"/>
      <c r="CO46" s="613"/>
      <c r="CP46" s="613"/>
      <c r="CQ46" s="614"/>
      <c r="CR46" s="615">
        <v>1549922</v>
      </c>
      <c r="CS46" s="616"/>
      <c r="CT46" s="616"/>
      <c r="CU46" s="616"/>
      <c r="CV46" s="616"/>
      <c r="CW46" s="616"/>
      <c r="CX46" s="616"/>
      <c r="CY46" s="617"/>
      <c r="CZ46" s="618">
        <v>9.6999999999999993</v>
      </c>
      <c r="DA46" s="619"/>
      <c r="DB46" s="619"/>
      <c r="DC46" s="620"/>
      <c r="DD46" s="621">
        <v>476382</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2">
      <c r="B47" s="84"/>
      <c r="CD47" s="636"/>
      <c r="CE47" s="637"/>
      <c r="CF47" s="612" t="s">
        <v>309</v>
      </c>
      <c r="CG47" s="613"/>
      <c r="CH47" s="613"/>
      <c r="CI47" s="613"/>
      <c r="CJ47" s="613"/>
      <c r="CK47" s="613"/>
      <c r="CL47" s="613"/>
      <c r="CM47" s="613"/>
      <c r="CN47" s="613"/>
      <c r="CO47" s="613"/>
      <c r="CP47" s="613"/>
      <c r="CQ47" s="614"/>
      <c r="CR47" s="615">
        <v>20952</v>
      </c>
      <c r="CS47" s="628"/>
      <c r="CT47" s="628"/>
      <c r="CU47" s="628"/>
      <c r="CV47" s="628"/>
      <c r="CW47" s="628"/>
      <c r="CX47" s="628"/>
      <c r="CY47" s="629"/>
      <c r="CZ47" s="618">
        <v>0.1</v>
      </c>
      <c r="DA47" s="630"/>
      <c r="DB47" s="630"/>
      <c r="DC47" s="631"/>
      <c r="DD47" s="621">
        <v>20952</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ht="11" x14ac:dyDescent="0.2">
      <c r="B48" s="84"/>
      <c r="CD48" s="638"/>
      <c r="CE48" s="639"/>
      <c r="CF48" s="612" t="s">
        <v>310</v>
      </c>
      <c r="CG48" s="613"/>
      <c r="CH48" s="613"/>
      <c r="CI48" s="613"/>
      <c r="CJ48" s="613"/>
      <c r="CK48" s="613"/>
      <c r="CL48" s="613"/>
      <c r="CM48" s="613"/>
      <c r="CN48" s="613"/>
      <c r="CO48" s="613"/>
      <c r="CP48" s="613"/>
      <c r="CQ48" s="614"/>
      <c r="CR48" s="615" t="s">
        <v>76</v>
      </c>
      <c r="CS48" s="616"/>
      <c r="CT48" s="616"/>
      <c r="CU48" s="616"/>
      <c r="CV48" s="616"/>
      <c r="CW48" s="616"/>
      <c r="CX48" s="616"/>
      <c r="CY48" s="617"/>
      <c r="CZ48" s="618" t="s">
        <v>76</v>
      </c>
      <c r="DA48" s="619"/>
      <c r="DB48" s="619"/>
      <c r="DC48" s="620"/>
      <c r="DD48" s="621" t="s">
        <v>76</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2">
      <c r="B49" s="84"/>
      <c r="CD49" s="596" t="s">
        <v>311</v>
      </c>
      <c r="CE49" s="597"/>
      <c r="CF49" s="597"/>
      <c r="CG49" s="597"/>
      <c r="CH49" s="597"/>
      <c r="CI49" s="597"/>
      <c r="CJ49" s="597"/>
      <c r="CK49" s="597"/>
      <c r="CL49" s="597"/>
      <c r="CM49" s="597"/>
      <c r="CN49" s="597"/>
      <c r="CO49" s="597"/>
      <c r="CP49" s="597"/>
      <c r="CQ49" s="598"/>
      <c r="CR49" s="599">
        <v>16007332</v>
      </c>
      <c r="CS49" s="600"/>
      <c r="CT49" s="600"/>
      <c r="CU49" s="600"/>
      <c r="CV49" s="600"/>
      <c r="CW49" s="600"/>
      <c r="CX49" s="600"/>
      <c r="CY49" s="601"/>
      <c r="CZ49" s="602">
        <v>100</v>
      </c>
      <c r="DA49" s="603"/>
      <c r="DB49" s="603"/>
      <c r="DC49" s="604"/>
      <c r="DD49" s="605">
        <v>9460347</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Mo90SS/1wi0RyGyJpldhodi7WCQ2Bt3kwOZpofQj0dmk8QHNoDYEcAc6DuEI49j0UsStRFXkdu+WJmlWNcp+Dg==" saltValue="UM9bYXy7lVjBlEWLMszI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4" sqref="BS14:CG14"/>
    </sheetView>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4" t="s">
        <v>312</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5" t="s">
        <v>313</v>
      </c>
      <c r="DK2" s="1086"/>
      <c r="DL2" s="1086"/>
      <c r="DM2" s="1086"/>
      <c r="DN2" s="1086"/>
      <c r="DO2" s="1087"/>
      <c r="DP2" s="87"/>
      <c r="DQ2" s="1085" t="s">
        <v>314</v>
      </c>
      <c r="DR2" s="1086"/>
      <c r="DS2" s="1086"/>
      <c r="DT2" s="1086"/>
      <c r="DU2" s="1086"/>
      <c r="DV2" s="1086"/>
      <c r="DW2" s="1086"/>
      <c r="DX2" s="1086"/>
      <c r="DY2" s="1086"/>
      <c r="DZ2" s="1087"/>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53" t="s">
        <v>315</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316</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2">
      <c r="A5" s="989" t="s">
        <v>317</v>
      </c>
      <c r="B5" s="990"/>
      <c r="C5" s="990"/>
      <c r="D5" s="990"/>
      <c r="E5" s="990"/>
      <c r="F5" s="990"/>
      <c r="G5" s="990"/>
      <c r="H5" s="990"/>
      <c r="I5" s="990"/>
      <c r="J5" s="990"/>
      <c r="K5" s="990"/>
      <c r="L5" s="990"/>
      <c r="M5" s="990"/>
      <c r="N5" s="990"/>
      <c r="O5" s="990"/>
      <c r="P5" s="991"/>
      <c r="Q5" s="995" t="s">
        <v>318</v>
      </c>
      <c r="R5" s="996"/>
      <c r="S5" s="996"/>
      <c r="T5" s="996"/>
      <c r="U5" s="997"/>
      <c r="V5" s="995" t="s">
        <v>319</v>
      </c>
      <c r="W5" s="996"/>
      <c r="X5" s="996"/>
      <c r="Y5" s="996"/>
      <c r="Z5" s="997"/>
      <c r="AA5" s="995" t="s">
        <v>320</v>
      </c>
      <c r="AB5" s="996"/>
      <c r="AC5" s="996"/>
      <c r="AD5" s="996"/>
      <c r="AE5" s="996"/>
      <c r="AF5" s="1088" t="s">
        <v>321</v>
      </c>
      <c r="AG5" s="996"/>
      <c r="AH5" s="996"/>
      <c r="AI5" s="996"/>
      <c r="AJ5" s="1009"/>
      <c r="AK5" s="996" t="s">
        <v>322</v>
      </c>
      <c r="AL5" s="996"/>
      <c r="AM5" s="996"/>
      <c r="AN5" s="996"/>
      <c r="AO5" s="997"/>
      <c r="AP5" s="995" t="s">
        <v>323</v>
      </c>
      <c r="AQ5" s="996"/>
      <c r="AR5" s="996"/>
      <c r="AS5" s="996"/>
      <c r="AT5" s="997"/>
      <c r="AU5" s="995" t="s">
        <v>324</v>
      </c>
      <c r="AV5" s="996"/>
      <c r="AW5" s="996"/>
      <c r="AX5" s="996"/>
      <c r="AY5" s="1009"/>
      <c r="AZ5" s="91"/>
      <c r="BA5" s="91"/>
      <c r="BB5" s="91"/>
      <c r="BC5" s="91"/>
      <c r="BD5" s="91"/>
      <c r="BE5" s="92"/>
      <c r="BF5" s="92"/>
      <c r="BG5" s="92"/>
      <c r="BH5" s="92"/>
      <c r="BI5" s="92"/>
      <c r="BJ5" s="92"/>
      <c r="BK5" s="92"/>
      <c r="BL5" s="92"/>
      <c r="BM5" s="92"/>
      <c r="BN5" s="92"/>
      <c r="BO5" s="92"/>
      <c r="BP5" s="92"/>
      <c r="BQ5" s="989" t="s">
        <v>325</v>
      </c>
      <c r="BR5" s="990"/>
      <c r="BS5" s="990"/>
      <c r="BT5" s="990"/>
      <c r="BU5" s="990"/>
      <c r="BV5" s="990"/>
      <c r="BW5" s="990"/>
      <c r="BX5" s="990"/>
      <c r="BY5" s="990"/>
      <c r="BZ5" s="990"/>
      <c r="CA5" s="990"/>
      <c r="CB5" s="990"/>
      <c r="CC5" s="990"/>
      <c r="CD5" s="990"/>
      <c r="CE5" s="990"/>
      <c r="CF5" s="990"/>
      <c r="CG5" s="991"/>
      <c r="CH5" s="995" t="s">
        <v>326</v>
      </c>
      <c r="CI5" s="996"/>
      <c r="CJ5" s="996"/>
      <c r="CK5" s="996"/>
      <c r="CL5" s="997"/>
      <c r="CM5" s="995" t="s">
        <v>327</v>
      </c>
      <c r="CN5" s="996"/>
      <c r="CO5" s="996"/>
      <c r="CP5" s="996"/>
      <c r="CQ5" s="997"/>
      <c r="CR5" s="995" t="s">
        <v>328</v>
      </c>
      <c r="CS5" s="996"/>
      <c r="CT5" s="996"/>
      <c r="CU5" s="996"/>
      <c r="CV5" s="997"/>
      <c r="CW5" s="995" t="s">
        <v>329</v>
      </c>
      <c r="CX5" s="996"/>
      <c r="CY5" s="996"/>
      <c r="CZ5" s="996"/>
      <c r="DA5" s="997"/>
      <c r="DB5" s="995" t="s">
        <v>330</v>
      </c>
      <c r="DC5" s="996"/>
      <c r="DD5" s="996"/>
      <c r="DE5" s="996"/>
      <c r="DF5" s="997"/>
      <c r="DG5" s="1078" t="s">
        <v>331</v>
      </c>
      <c r="DH5" s="1079"/>
      <c r="DI5" s="1079"/>
      <c r="DJ5" s="1079"/>
      <c r="DK5" s="1080"/>
      <c r="DL5" s="1078" t="s">
        <v>332</v>
      </c>
      <c r="DM5" s="1079"/>
      <c r="DN5" s="1079"/>
      <c r="DO5" s="1079"/>
      <c r="DP5" s="1080"/>
      <c r="DQ5" s="995" t="s">
        <v>333</v>
      </c>
      <c r="DR5" s="996"/>
      <c r="DS5" s="996"/>
      <c r="DT5" s="996"/>
      <c r="DU5" s="997"/>
      <c r="DV5" s="995" t="s">
        <v>324</v>
      </c>
      <c r="DW5" s="996"/>
      <c r="DX5" s="996"/>
      <c r="DY5" s="996"/>
      <c r="DZ5" s="1009"/>
      <c r="EA5" s="93"/>
    </row>
    <row r="6" spans="1:131" s="94" customFormat="1" ht="26.25" customHeight="1" thickBot="1" x14ac:dyDescent="0.25">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9"/>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81"/>
      <c r="DH6" s="1082"/>
      <c r="DI6" s="1082"/>
      <c r="DJ6" s="1082"/>
      <c r="DK6" s="1083"/>
      <c r="DL6" s="1081"/>
      <c r="DM6" s="1082"/>
      <c r="DN6" s="1082"/>
      <c r="DO6" s="1082"/>
      <c r="DP6" s="1083"/>
      <c r="DQ6" s="998"/>
      <c r="DR6" s="999"/>
      <c r="DS6" s="999"/>
      <c r="DT6" s="999"/>
      <c r="DU6" s="1000"/>
      <c r="DV6" s="998"/>
      <c r="DW6" s="999"/>
      <c r="DX6" s="999"/>
      <c r="DY6" s="999"/>
      <c r="DZ6" s="1010"/>
      <c r="EA6" s="93"/>
    </row>
    <row r="7" spans="1:131" s="94" customFormat="1" ht="26.25" customHeight="1" thickTop="1" x14ac:dyDescent="0.2">
      <c r="A7" s="95">
        <v>1</v>
      </c>
      <c r="B7" s="1041" t="s">
        <v>334</v>
      </c>
      <c r="C7" s="1042"/>
      <c r="D7" s="1042"/>
      <c r="E7" s="1042"/>
      <c r="F7" s="1042"/>
      <c r="G7" s="1042"/>
      <c r="H7" s="1042"/>
      <c r="I7" s="1042"/>
      <c r="J7" s="1042"/>
      <c r="K7" s="1042"/>
      <c r="L7" s="1042"/>
      <c r="M7" s="1042"/>
      <c r="N7" s="1042"/>
      <c r="O7" s="1042"/>
      <c r="P7" s="1043"/>
      <c r="Q7" s="1096">
        <v>16645</v>
      </c>
      <c r="R7" s="1097"/>
      <c r="S7" s="1097"/>
      <c r="T7" s="1097"/>
      <c r="U7" s="1097"/>
      <c r="V7" s="1097">
        <v>15998</v>
      </c>
      <c r="W7" s="1097"/>
      <c r="X7" s="1097"/>
      <c r="Y7" s="1097"/>
      <c r="Z7" s="1097"/>
      <c r="AA7" s="1097">
        <v>647</v>
      </c>
      <c r="AB7" s="1097"/>
      <c r="AC7" s="1097"/>
      <c r="AD7" s="1097"/>
      <c r="AE7" s="1098"/>
      <c r="AF7" s="1099">
        <v>613</v>
      </c>
      <c r="AG7" s="1100"/>
      <c r="AH7" s="1100"/>
      <c r="AI7" s="1100"/>
      <c r="AJ7" s="1101"/>
      <c r="AK7" s="1102">
        <v>316</v>
      </c>
      <c r="AL7" s="1103"/>
      <c r="AM7" s="1103"/>
      <c r="AN7" s="1103"/>
      <c r="AO7" s="1103"/>
      <c r="AP7" s="1103">
        <v>12598</v>
      </c>
      <c r="AQ7" s="1103"/>
      <c r="AR7" s="1103"/>
      <c r="AS7" s="1103"/>
      <c r="AT7" s="1103"/>
      <c r="AU7" s="1104"/>
      <c r="AV7" s="1104"/>
      <c r="AW7" s="1104"/>
      <c r="AX7" s="1104"/>
      <c r="AY7" s="1105"/>
      <c r="AZ7" s="91"/>
      <c r="BA7" s="91"/>
      <c r="BB7" s="91"/>
      <c r="BC7" s="91"/>
      <c r="BD7" s="91"/>
      <c r="BE7" s="92"/>
      <c r="BF7" s="92"/>
      <c r="BG7" s="92"/>
      <c r="BH7" s="92"/>
      <c r="BI7" s="92"/>
      <c r="BJ7" s="92"/>
      <c r="BK7" s="92"/>
      <c r="BL7" s="92"/>
      <c r="BM7" s="92"/>
      <c r="BN7" s="92"/>
      <c r="BO7" s="92"/>
      <c r="BP7" s="92"/>
      <c r="BQ7" s="95">
        <v>1</v>
      </c>
      <c r="BR7" s="96"/>
      <c r="BS7" s="1093" t="s">
        <v>335</v>
      </c>
      <c r="BT7" s="1094"/>
      <c r="BU7" s="1094"/>
      <c r="BV7" s="1094"/>
      <c r="BW7" s="1094"/>
      <c r="BX7" s="1094"/>
      <c r="BY7" s="1094"/>
      <c r="BZ7" s="1094"/>
      <c r="CA7" s="1094"/>
      <c r="CB7" s="1094"/>
      <c r="CC7" s="1094"/>
      <c r="CD7" s="1094"/>
      <c r="CE7" s="1094"/>
      <c r="CF7" s="1094"/>
      <c r="CG7" s="1106"/>
      <c r="CH7" s="1090">
        <v>0</v>
      </c>
      <c r="CI7" s="1091"/>
      <c r="CJ7" s="1091"/>
      <c r="CK7" s="1091"/>
      <c r="CL7" s="1092"/>
      <c r="CM7" s="1090">
        <v>30</v>
      </c>
      <c r="CN7" s="1091"/>
      <c r="CO7" s="1091"/>
      <c r="CP7" s="1091"/>
      <c r="CQ7" s="1092"/>
      <c r="CR7" s="1090">
        <v>20</v>
      </c>
      <c r="CS7" s="1091"/>
      <c r="CT7" s="1091"/>
      <c r="CU7" s="1091"/>
      <c r="CV7" s="1092"/>
      <c r="CW7" s="1090">
        <v>5</v>
      </c>
      <c r="CX7" s="1091"/>
      <c r="CY7" s="1091"/>
      <c r="CZ7" s="1091"/>
      <c r="DA7" s="1092"/>
      <c r="DB7" s="1090" t="s">
        <v>336</v>
      </c>
      <c r="DC7" s="1091"/>
      <c r="DD7" s="1091"/>
      <c r="DE7" s="1091"/>
      <c r="DF7" s="1092"/>
      <c r="DG7" s="1090" t="s">
        <v>336</v>
      </c>
      <c r="DH7" s="1091"/>
      <c r="DI7" s="1091"/>
      <c r="DJ7" s="1091"/>
      <c r="DK7" s="1092"/>
      <c r="DL7" s="1090" t="s">
        <v>337</v>
      </c>
      <c r="DM7" s="1091"/>
      <c r="DN7" s="1091"/>
      <c r="DO7" s="1091"/>
      <c r="DP7" s="1092"/>
      <c r="DQ7" s="1090" t="s">
        <v>336</v>
      </c>
      <c r="DR7" s="1091"/>
      <c r="DS7" s="1091"/>
      <c r="DT7" s="1091"/>
      <c r="DU7" s="1092"/>
      <c r="DV7" s="1093"/>
      <c r="DW7" s="1094"/>
      <c r="DX7" s="1094"/>
      <c r="DY7" s="1094"/>
      <c r="DZ7" s="1095"/>
      <c r="EA7" s="93"/>
    </row>
    <row r="8" spans="1:131" s="94" customFormat="1" ht="26.25" customHeight="1" x14ac:dyDescent="0.2">
      <c r="A8" s="97">
        <v>2</v>
      </c>
      <c r="B8" s="1024" t="s">
        <v>338</v>
      </c>
      <c r="C8" s="1025"/>
      <c r="D8" s="1025"/>
      <c r="E8" s="1025"/>
      <c r="F8" s="1025"/>
      <c r="G8" s="1025"/>
      <c r="H8" s="1025"/>
      <c r="I8" s="1025"/>
      <c r="J8" s="1025"/>
      <c r="K8" s="1025"/>
      <c r="L8" s="1025"/>
      <c r="M8" s="1025"/>
      <c r="N8" s="1025"/>
      <c r="O8" s="1025"/>
      <c r="P8" s="1026"/>
      <c r="Q8" s="1032">
        <v>12</v>
      </c>
      <c r="R8" s="1033"/>
      <c r="S8" s="1033"/>
      <c r="T8" s="1033"/>
      <c r="U8" s="1033"/>
      <c r="V8" s="1033">
        <v>9</v>
      </c>
      <c r="W8" s="1033"/>
      <c r="X8" s="1033"/>
      <c r="Y8" s="1033"/>
      <c r="Z8" s="1033"/>
      <c r="AA8" s="1033">
        <v>3</v>
      </c>
      <c r="AB8" s="1033"/>
      <c r="AC8" s="1033"/>
      <c r="AD8" s="1033"/>
      <c r="AE8" s="1034"/>
      <c r="AF8" s="1029">
        <v>3</v>
      </c>
      <c r="AG8" s="1030"/>
      <c r="AH8" s="1030"/>
      <c r="AI8" s="1030"/>
      <c r="AJ8" s="1031"/>
      <c r="AK8" s="1074" t="s">
        <v>339</v>
      </c>
      <c r="AL8" s="1075"/>
      <c r="AM8" s="1075"/>
      <c r="AN8" s="1075"/>
      <c r="AO8" s="1075"/>
      <c r="AP8" s="1075" t="s">
        <v>339</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t="s">
        <v>340</v>
      </c>
      <c r="BT8" s="987"/>
      <c r="BU8" s="987"/>
      <c r="BV8" s="987"/>
      <c r="BW8" s="987"/>
      <c r="BX8" s="987"/>
      <c r="BY8" s="987"/>
      <c r="BZ8" s="987"/>
      <c r="CA8" s="987"/>
      <c r="CB8" s="987"/>
      <c r="CC8" s="987"/>
      <c r="CD8" s="987"/>
      <c r="CE8" s="987"/>
      <c r="CF8" s="987"/>
      <c r="CG8" s="1008"/>
      <c r="CH8" s="983">
        <v>30</v>
      </c>
      <c r="CI8" s="984"/>
      <c r="CJ8" s="984"/>
      <c r="CK8" s="984"/>
      <c r="CL8" s="985"/>
      <c r="CM8" s="983">
        <v>109</v>
      </c>
      <c r="CN8" s="984"/>
      <c r="CO8" s="984"/>
      <c r="CP8" s="984"/>
      <c r="CQ8" s="985"/>
      <c r="CR8" s="983">
        <v>33</v>
      </c>
      <c r="CS8" s="984"/>
      <c r="CT8" s="984"/>
      <c r="CU8" s="984"/>
      <c r="CV8" s="985"/>
      <c r="CW8" s="983">
        <v>0</v>
      </c>
      <c r="CX8" s="984"/>
      <c r="CY8" s="984"/>
      <c r="CZ8" s="984"/>
      <c r="DA8" s="985"/>
      <c r="DB8" s="983" t="s">
        <v>339</v>
      </c>
      <c r="DC8" s="984"/>
      <c r="DD8" s="984"/>
      <c r="DE8" s="984"/>
      <c r="DF8" s="985"/>
      <c r="DG8" s="983" t="s">
        <v>339</v>
      </c>
      <c r="DH8" s="984"/>
      <c r="DI8" s="984"/>
      <c r="DJ8" s="984"/>
      <c r="DK8" s="985"/>
      <c r="DL8" s="983" t="s">
        <v>339</v>
      </c>
      <c r="DM8" s="984"/>
      <c r="DN8" s="984"/>
      <c r="DO8" s="984"/>
      <c r="DP8" s="985"/>
      <c r="DQ8" s="983" t="s">
        <v>339</v>
      </c>
      <c r="DR8" s="984"/>
      <c r="DS8" s="984"/>
      <c r="DT8" s="984"/>
      <c r="DU8" s="985"/>
      <c r="DV8" s="986"/>
      <c r="DW8" s="987"/>
      <c r="DX8" s="987"/>
      <c r="DY8" s="987"/>
      <c r="DZ8" s="988"/>
      <c r="EA8" s="93"/>
    </row>
    <row r="9" spans="1:131" s="94" customFormat="1" ht="26.25" customHeight="1" x14ac:dyDescent="0.2">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2">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2">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2">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2">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2">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2">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2">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2">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2">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2">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2">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5">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2">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341</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5">
      <c r="A23" s="99" t="s">
        <v>342</v>
      </c>
      <c r="B23" s="931" t="s">
        <v>343</v>
      </c>
      <c r="C23" s="932"/>
      <c r="D23" s="932"/>
      <c r="E23" s="932"/>
      <c r="F23" s="932"/>
      <c r="G23" s="932"/>
      <c r="H23" s="932"/>
      <c r="I23" s="932"/>
      <c r="J23" s="932"/>
      <c r="K23" s="932"/>
      <c r="L23" s="932"/>
      <c r="M23" s="932"/>
      <c r="N23" s="932"/>
      <c r="O23" s="932"/>
      <c r="P23" s="942"/>
      <c r="Q23" s="1061">
        <v>16657</v>
      </c>
      <c r="R23" s="1055"/>
      <c r="S23" s="1055"/>
      <c r="T23" s="1055"/>
      <c r="U23" s="1055"/>
      <c r="V23" s="1055">
        <v>16007</v>
      </c>
      <c r="W23" s="1055"/>
      <c r="X23" s="1055"/>
      <c r="Y23" s="1055"/>
      <c r="Z23" s="1055"/>
      <c r="AA23" s="1055">
        <v>650</v>
      </c>
      <c r="AB23" s="1055"/>
      <c r="AC23" s="1055"/>
      <c r="AD23" s="1055"/>
      <c r="AE23" s="1062"/>
      <c r="AF23" s="1063">
        <v>616</v>
      </c>
      <c r="AG23" s="1055"/>
      <c r="AH23" s="1055"/>
      <c r="AI23" s="1055"/>
      <c r="AJ23" s="1064"/>
      <c r="AK23" s="1065"/>
      <c r="AL23" s="1066"/>
      <c r="AM23" s="1066"/>
      <c r="AN23" s="1066"/>
      <c r="AO23" s="1066"/>
      <c r="AP23" s="1055">
        <v>12598</v>
      </c>
      <c r="AQ23" s="1055"/>
      <c r="AR23" s="1055"/>
      <c r="AS23" s="1055"/>
      <c r="AT23" s="1055"/>
      <c r="AU23" s="1056"/>
      <c r="AV23" s="1056"/>
      <c r="AW23" s="1056"/>
      <c r="AX23" s="1056"/>
      <c r="AY23" s="1057"/>
      <c r="AZ23" s="1058" t="s">
        <v>344</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2">
      <c r="A24" s="1054" t="s">
        <v>345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5">
      <c r="A25" s="1053" t="s">
        <v>346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2">
      <c r="A26" s="989" t="s">
        <v>317</v>
      </c>
      <c r="B26" s="990"/>
      <c r="C26" s="990"/>
      <c r="D26" s="990"/>
      <c r="E26" s="990"/>
      <c r="F26" s="990"/>
      <c r="G26" s="990"/>
      <c r="H26" s="990"/>
      <c r="I26" s="990"/>
      <c r="J26" s="990"/>
      <c r="K26" s="990"/>
      <c r="L26" s="990"/>
      <c r="M26" s="990"/>
      <c r="N26" s="990"/>
      <c r="O26" s="990"/>
      <c r="P26" s="991"/>
      <c r="Q26" s="995" t="s">
        <v>347</v>
      </c>
      <c r="R26" s="996"/>
      <c r="S26" s="996"/>
      <c r="T26" s="996"/>
      <c r="U26" s="997"/>
      <c r="V26" s="995" t="s">
        <v>348</v>
      </c>
      <c r="W26" s="996"/>
      <c r="X26" s="996"/>
      <c r="Y26" s="996"/>
      <c r="Z26" s="997"/>
      <c r="AA26" s="995" t="s">
        <v>349</v>
      </c>
      <c r="AB26" s="996"/>
      <c r="AC26" s="996"/>
      <c r="AD26" s="996"/>
      <c r="AE26" s="996"/>
      <c r="AF26" s="1049" t="s">
        <v>350</v>
      </c>
      <c r="AG26" s="1002"/>
      <c r="AH26" s="1002"/>
      <c r="AI26" s="1002"/>
      <c r="AJ26" s="1050"/>
      <c r="AK26" s="996" t="s">
        <v>351</v>
      </c>
      <c r="AL26" s="996"/>
      <c r="AM26" s="996"/>
      <c r="AN26" s="996"/>
      <c r="AO26" s="997"/>
      <c r="AP26" s="995" t="s">
        <v>352</v>
      </c>
      <c r="AQ26" s="996"/>
      <c r="AR26" s="996"/>
      <c r="AS26" s="996"/>
      <c r="AT26" s="997"/>
      <c r="AU26" s="995" t="s">
        <v>353</v>
      </c>
      <c r="AV26" s="996"/>
      <c r="AW26" s="996"/>
      <c r="AX26" s="996"/>
      <c r="AY26" s="997"/>
      <c r="AZ26" s="995" t="s">
        <v>354</v>
      </c>
      <c r="BA26" s="996"/>
      <c r="BB26" s="996"/>
      <c r="BC26" s="996"/>
      <c r="BD26" s="997"/>
      <c r="BE26" s="995" t="s">
        <v>324</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5">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2">
      <c r="A28" s="101">
        <v>1</v>
      </c>
      <c r="B28" s="1041" t="s">
        <v>355</v>
      </c>
      <c r="C28" s="1042"/>
      <c r="D28" s="1042"/>
      <c r="E28" s="1042"/>
      <c r="F28" s="1042"/>
      <c r="G28" s="1042"/>
      <c r="H28" s="1042"/>
      <c r="I28" s="1042"/>
      <c r="J28" s="1042"/>
      <c r="K28" s="1042"/>
      <c r="L28" s="1042"/>
      <c r="M28" s="1042"/>
      <c r="N28" s="1042"/>
      <c r="O28" s="1042"/>
      <c r="P28" s="1043"/>
      <c r="Q28" s="1044">
        <v>3154</v>
      </c>
      <c r="R28" s="1045"/>
      <c r="S28" s="1045"/>
      <c r="T28" s="1045"/>
      <c r="U28" s="1045"/>
      <c r="V28" s="1045">
        <v>3044</v>
      </c>
      <c r="W28" s="1045"/>
      <c r="X28" s="1045"/>
      <c r="Y28" s="1045"/>
      <c r="Z28" s="1045"/>
      <c r="AA28" s="1045">
        <v>110</v>
      </c>
      <c r="AB28" s="1045"/>
      <c r="AC28" s="1045"/>
      <c r="AD28" s="1045"/>
      <c r="AE28" s="1046"/>
      <c r="AF28" s="1047">
        <v>110</v>
      </c>
      <c r="AG28" s="1045"/>
      <c r="AH28" s="1045"/>
      <c r="AI28" s="1045"/>
      <c r="AJ28" s="1048"/>
      <c r="AK28" s="1036">
        <v>474</v>
      </c>
      <c r="AL28" s="1037"/>
      <c r="AM28" s="1037"/>
      <c r="AN28" s="1037"/>
      <c r="AO28" s="1037"/>
      <c r="AP28" s="1037" t="s">
        <v>356</v>
      </c>
      <c r="AQ28" s="1037"/>
      <c r="AR28" s="1037"/>
      <c r="AS28" s="1037"/>
      <c r="AT28" s="1037"/>
      <c r="AU28" s="1037" t="s">
        <v>339</v>
      </c>
      <c r="AV28" s="1037"/>
      <c r="AW28" s="1037"/>
      <c r="AX28" s="1037"/>
      <c r="AY28" s="1037"/>
      <c r="AZ28" s="1038" t="s">
        <v>339</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2">
      <c r="A29" s="101">
        <v>2</v>
      </c>
      <c r="B29" s="1024" t="s">
        <v>357</v>
      </c>
      <c r="C29" s="1025"/>
      <c r="D29" s="1025"/>
      <c r="E29" s="1025"/>
      <c r="F29" s="1025"/>
      <c r="G29" s="1025"/>
      <c r="H29" s="1025"/>
      <c r="I29" s="1025"/>
      <c r="J29" s="1025"/>
      <c r="K29" s="1025"/>
      <c r="L29" s="1025"/>
      <c r="M29" s="1025"/>
      <c r="N29" s="1025"/>
      <c r="O29" s="1025"/>
      <c r="P29" s="1026"/>
      <c r="Q29" s="1032">
        <v>3621</v>
      </c>
      <c r="R29" s="1033"/>
      <c r="S29" s="1033"/>
      <c r="T29" s="1033"/>
      <c r="U29" s="1033"/>
      <c r="V29" s="1033">
        <v>3546</v>
      </c>
      <c r="W29" s="1033"/>
      <c r="X29" s="1033"/>
      <c r="Y29" s="1033"/>
      <c r="Z29" s="1033"/>
      <c r="AA29" s="1033">
        <v>75</v>
      </c>
      <c r="AB29" s="1033"/>
      <c r="AC29" s="1033"/>
      <c r="AD29" s="1033"/>
      <c r="AE29" s="1034"/>
      <c r="AF29" s="1029">
        <v>75</v>
      </c>
      <c r="AG29" s="1030"/>
      <c r="AH29" s="1030"/>
      <c r="AI29" s="1030"/>
      <c r="AJ29" s="1031"/>
      <c r="AK29" s="974">
        <v>280</v>
      </c>
      <c r="AL29" s="965"/>
      <c r="AM29" s="965"/>
      <c r="AN29" s="965"/>
      <c r="AO29" s="965"/>
      <c r="AP29" s="965" t="s">
        <v>339</v>
      </c>
      <c r="AQ29" s="965"/>
      <c r="AR29" s="965"/>
      <c r="AS29" s="965"/>
      <c r="AT29" s="965"/>
      <c r="AU29" s="965" t="s">
        <v>339</v>
      </c>
      <c r="AV29" s="965"/>
      <c r="AW29" s="965"/>
      <c r="AX29" s="965"/>
      <c r="AY29" s="965"/>
      <c r="AZ29" s="1035" t="s">
        <v>339</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2">
      <c r="A30" s="101">
        <v>3</v>
      </c>
      <c r="B30" s="1024" t="s">
        <v>358</v>
      </c>
      <c r="C30" s="1025"/>
      <c r="D30" s="1025"/>
      <c r="E30" s="1025"/>
      <c r="F30" s="1025"/>
      <c r="G30" s="1025"/>
      <c r="H30" s="1025"/>
      <c r="I30" s="1025"/>
      <c r="J30" s="1025"/>
      <c r="K30" s="1025"/>
      <c r="L30" s="1025"/>
      <c r="M30" s="1025"/>
      <c r="N30" s="1025"/>
      <c r="O30" s="1025"/>
      <c r="P30" s="1026"/>
      <c r="Q30" s="1032">
        <v>500</v>
      </c>
      <c r="R30" s="1033"/>
      <c r="S30" s="1033"/>
      <c r="T30" s="1033"/>
      <c r="U30" s="1033"/>
      <c r="V30" s="1033">
        <v>485</v>
      </c>
      <c r="W30" s="1033"/>
      <c r="X30" s="1033"/>
      <c r="Y30" s="1033"/>
      <c r="Z30" s="1033"/>
      <c r="AA30" s="1033">
        <v>15</v>
      </c>
      <c r="AB30" s="1033"/>
      <c r="AC30" s="1033"/>
      <c r="AD30" s="1033"/>
      <c r="AE30" s="1034"/>
      <c r="AF30" s="1029">
        <v>15</v>
      </c>
      <c r="AG30" s="1030"/>
      <c r="AH30" s="1030"/>
      <c r="AI30" s="1030"/>
      <c r="AJ30" s="1031"/>
      <c r="AK30" s="974">
        <v>95</v>
      </c>
      <c r="AL30" s="965"/>
      <c r="AM30" s="965"/>
      <c r="AN30" s="965"/>
      <c r="AO30" s="965"/>
      <c r="AP30" s="965" t="s">
        <v>339</v>
      </c>
      <c r="AQ30" s="965"/>
      <c r="AR30" s="965"/>
      <c r="AS30" s="965"/>
      <c r="AT30" s="965"/>
      <c r="AU30" s="965" t="s">
        <v>339</v>
      </c>
      <c r="AV30" s="965"/>
      <c r="AW30" s="965"/>
      <c r="AX30" s="965"/>
      <c r="AY30" s="965"/>
      <c r="AZ30" s="1035" t="s">
        <v>339</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2">
      <c r="A31" s="101">
        <v>4</v>
      </c>
      <c r="B31" s="1024" t="s">
        <v>359</v>
      </c>
      <c r="C31" s="1025"/>
      <c r="D31" s="1025"/>
      <c r="E31" s="1025"/>
      <c r="F31" s="1025"/>
      <c r="G31" s="1025"/>
      <c r="H31" s="1025"/>
      <c r="I31" s="1025"/>
      <c r="J31" s="1025"/>
      <c r="K31" s="1025"/>
      <c r="L31" s="1025"/>
      <c r="M31" s="1025"/>
      <c r="N31" s="1025"/>
      <c r="O31" s="1025"/>
      <c r="P31" s="1026"/>
      <c r="Q31" s="1032">
        <v>802</v>
      </c>
      <c r="R31" s="1033"/>
      <c r="S31" s="1033"/>
      <c r="T31" s="1033"/>
      <c r="U31" s="1033"/>
      <c r="V31" s="1033">
        <v>669</v>
      </c>
      <c r="W31" s="1033"/>
      <c r="X31" s="1033"/>
      <c r="Y31" s="1033"/>
      <c r="Z31" s="1033"/>
      <c r="AA31" s="1033">
        <v>133</v>
      </c>
      <c r="AB31" s="1033"/>
      <c r="AC31" s="1033"/>
      <c r="AD31" s="1033"/>
      <c r="AE31" s="1034"/>
      <c r="AF31" s="1029">
        <v>679</v>
      </c>
      <c r="AG31" s="1030"/>
      <c r="AH31" s="1030"/>
      <c r="AI31" s="1030"/>
      <c r="AJ31" s="1031"/>
      <c r="AK31" s="974">
        <v>10</v>
      </c>
      <c r="AL31" s="965"/>
      <c r="AM31" s="965"/>
      <c r="AN31" s="965"/>
      <c r="AO31" s="965"/>
      <c r="AP31" s="965">
        <v>1742</v>
      </c>
      <c r="AQ31" s="965"/>
      <c r="AR31" s="965"/>
      <c r="AS31" s="965"/>
      <c r="AT31" s="965"/>
      <c r="AU31" s="965">
        <v>30</v>
      </c>
      <c r="AV31" s="965"/>
      <c r="AW31" s="965"/>
      <c r="AX31" s="965"/>
      <c r="AY31" s="965"/>
      <c r="AZ31" s="1035" t="s">
        <v>339</v>
      </c>
      <c r="BA31" s="1035"/>
      <c r="BB31" s="1035"/>
      <c r="BC31" s="1035"/>
      <c r="BD31" s="1035"/>
      <c r="BE31" s="966" t="s">
        <v>360</v>
      </c>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2">
      <c r="A32" s="101">
        <v>5</v>
      </c>
      <c r="B32" s="1024" t="s">
        <v>361</v>
      </c>
      <c r="C32" s="1025"/>
      <c r="D32" s="1025"/>
      <c r="E32" s="1025"/>
      <c r="F32" s="1025"/>
      <c r="G32" s="1025"/>
      <c r="H32" s="1025"/>
      <c r="I32" s="1025"/>
      <c r="J32" s="1025"/>
      <c r="K32" s="1025"/>
      <c r="L32" s="1025"/>
      <c r="M32" s="1025"/>
      <c r="N32" s="1025"/>
      <c r="O32" s="1025"/>
      <c r="P32" s="1026"/>
      <c r="Q32" s="1032">
        <v>679</v>
      </c>
      <c r="R32" s="1033"/>
      <c r="S32" s="1033"/>
      <c r="T32" s="1033"/>
      <c r="U32" s="1033"/>
      <c r="V32" s="1033">
        <v>664</v>
      </c>
      <c r="W32" s="1033"/>
      <c r="X32" s="1033"/>
      <c r="Y32" s="1033"/>
      <c r="Z32" s="1033"/>
      <c r="AA32" s="1033">
        <v>15</v>
      </c>
      <c r="AB32" s="1033"/>
      <c r="AC32" s="1033"/>
      <c r="AD32" s="1033"/>
      <c r="AE32" s="1034"/>
      <c r="AF32" s="1029">
        <v>126</v>
      </c>
      <c r="AG32" s="1030"/>
      <c r="AH32" s="1030"/>
      <c r="AI32" s="1030"/>
      <c r="AJ32" s="1031"/>
      <c r="AK32" s="974">
        <v>274</v>
      </c>
      <c r="AL32" s="965"/>
      <c r="AM32" s="965"/>
      <c r="AN32" s="965"/>
      <c r="AO32" s="965"/>
      <c r="AP32" s="965">
        <v>2865</v>
      </c>
      <c r="AQ32" s="965"/>
      <c r="AR32" s="965"/>
      <c r="AS32" s="965"/>
      <c r="AT32" s="965"/>
      <c r="AU32" s="965">
        <v>1896</v>
      </c>
      <c r="AV32" s="965"/>
      <c r="AW32" s="965"/>
      <c r="AX32" s="965"/>
      <c r="AY32" s="965"/>
      <c r="AZ32" s="1035" t="s">
        <v>339</v>
      </c>
      <c r="BA32" s="1035"/>
      <c r="BB32" s="1035"/>
      <c r="BC32" s="1035"/>
      <c r="BD32" s="1035"/>
      <c r="BE32" s="966" t="s">
        <v>360</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2">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2">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2">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2">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2">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2">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2">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2">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2">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2">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2">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2">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2">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2">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2">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2">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2">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2">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2">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2">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2">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2">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2">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2">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2">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2">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2">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2">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5">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2">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362</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5">
      <c r="A63" s="99" t="s">
        <v>342</v>
      </c>
      <c r="B63" s="931" t="s">
        <v>363</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1005</v>
      </c>
      <c r="AG63" s="953"/>
      <c r="AH63" s="953"/>
      <c r="AI63" s="953"/>
      <c r="AJ63" s="1016"/>
      <c r="AK63" s="1017"/>
      <c r="AL63" s="957"/>
      <c r="AM63" s="957"/>
      <c r="AN63" s="957"/>
      <c r="AO63" s="957"/>
      <c r="AP63" s="953">
        <v>4607</v>
      </c>
      <c r="AQ63" s="953"/>
      <c r="AR63" s="953"/>
      <c r="AS63" s="953"/>
      <c r="AT63" s="953"/>
      <c r="AU63" s="953">
        <v>1926</v>
      </c>
      <c r="AV63" s="953"/>
      <c r="AW63" s="953"/>
      <c r="AX63" s="953"/>
      <c r="AY63" s="953"/>
      <c r="AZ63" s="1011"/>
      <c r="BA63" s="1011"/>
      <c r="BB63" s="1011"/>
      <c r="BC63" s="1011"/>
      <c r="BD63" s="1011"/>
      <c r="BE63" s="954"/>
      <c r="BF63" s="954"/>
      <c r="BG63" s="954"/>
      <c r="BH63" s="954"/>
      <c r="BI63" s="955"/>
      <c r="BJ63" s="1012" t="s">
        <v>76</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5">
      <c r="A65" s="91" t="s">
        <v>364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2">
      <c r="A66" s="989" t="s">
        <v>365</v>
      </c>
      <c r="B66" s="990"/>
      <c r="C66" s="990"/>
      <c r="D66" s="990"/>
      <c r="E66" s="990"/>
      <c r="F66" s="990"/>
      <c r="G66" s="990"/>
      <c r="H66" s="990"/>
      <c r="I66" s="990"/>
      <c r="J66" s="990"/>
      <c r="K66" s="990"/>
      <c r="L66" s="990"/>
      <c r="M66" s="990"/>
      <c r="N66" s="990"/>
      <c r="O66" s="990"/>
      <c r="P66" s="991"/>
      <c r="Q66" s="995" t="s">
        <v>366</v>
      </c>
      <c r="R66" s="996"/>
      <c r="S66" s="996"/>
      <c r="T66" s="996"/>
      <c r="U66" s="997"/>
      <c r="V66" s="995" t="s">
        <v>367</v>
      </c>
      <c r="W66" s="996"/>
      <c r="X66" s="996"/>
      <c r="Y66" s="996"/>
      <c r="Z66" s="997"/>
      <c r="AA66" s="995" t="s">
        <v>368</v>
      </c>
      <c r="AB66" s="996"/>
      <c r="AC66" s="996"/>
      <c r="AD66" s="996"/>
      <c r="AE66" s="997"/>
      <c r="AF66" s="1001" t="s">
        <v>369</v>
      </c>
      <c r="AG66" s="1002"/>
      <c r="AH66" s="1002"/>
      <c r="AI66" s="1002"/>
      <c r="AJ66" s="1003"/>
      <c r="AK66" s="995" t="s">
        <v>351</v>
      </c>
      <c r="AL66" s="990"/>
      <c r="AM66" s="990"/>
      <c r="AN66" s="990"/>
      <c r="AO66" s="991"/>
      <c r="AP66" s="995" t="s">
        <v>352</v>
      </c>
      <c r="AQ66" s="996"/>
      <c r="AR66" s="996"/>
      <c r="AS66" s="996"/>
      <c r="AT66" s="997"/>
      <c r="AU66" s="995" t="s">
        <v>370</v>
      </c>
      <c r="AV66" s="996"/>
      <c r="AW66" s="996"/>
      <c r="AX66" s="996"/>
      <c r="AY66" s="997"/>
      <c r="AZ66" s="995" t="s">
        <v>324</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5">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2">
      <c r="A68" s="95">
        <v>1</v>
      </c>
      <c r="B68" s="979" t="s">
        <v>371</v>
      </c>
      <c r="C68" s="980"/>
      <c r="D68" s="980"/>
      <c r="E68" s="980"/>
      <c r="F68" s="980"/>
      <c r="G68" s="980"/>
      <c r="H68" s="980"/>
      <c r="I68" s="980"/>
      <c r="J68" s="980"/>
      <c r="K68" s="980"/>
      <c r="L68" s="980"/>
      <c r="M68" s="980"/>
      <c r="N68" s="980"/>
      <c r="O68" s="980"/>
      <c r="P68" s="981"/>
      <c r="Q68" s="982">
        <v>3691</v>
      </c>
      <c r="R68" s="976"/>
      <c r="S68" s="976"/>
      <c r="T68" s="976"/>
      <c r="U68" s="976"/>
      <c r="V68" s="976">
        <v>3612</v>
      </c>
      <c r="W68" s="976"/>
      <c r="X68" s="976"/>
      <c r="Y68" s="976"/>
      <c r="Z68" s="976"/>
      <c r="AA68" s="976">
        <v>79</v>
      </c>
      <c r="AB68" s="976"/>
      <c r="AC68" s="976"/>
      <c r="AD68" s="976"/>
      <c r="AE68" s="976"/>
      <c r="AF68" s="976">
        <v>79</v>
      </c>
      <c r="AG68" s="976"/>
      <c r="AH68" s="976"/>
      <c r="AI68" s="976"/>
      <c r="AJ68" s="976"/>
      <c r="AK68" s="976">
        <v>80</v>
      </c>
      <c r="AL68" s="976"/>
      <c r="AM68" s="976"/>
      <c r="AN68" s="976"/>
      <c r="AO68" s="976"/>
      <c r="AP68" s="976">
        <v>2671</v>
      </c>
      <c r="AQ68" s="976"/>
      <c r="AR68" s="976"/>
      <c r="AS68" s="976"/>
      <c r="AT68" s="976"/>
      <c r="AU68" s="976">
        <v>761</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2">
      <c r="A69" s="97">
        <v>2</v>
      </c>
      <c r="B69" s="968" t="s">
        <v>372</v>
      </c>
      <c r="C69" s="969"/>
      <c r="D69" s="969"/>
      <c r="E69" s="969"/>
      <c r="F69" s="969"/>
      <c r="G69" s="969"/>
      <c r="H69" s="969"/>
      <c r="I69" s="969"/>
      <c r="J69" s="969"/>
      <c r="K69" s="969"/>
      <c r="L69" s="969"/>
      <c r="M69" s="969"/>
      <c r="N69" s="969"/>
      <c r="O69" s="969"/>
      <c r="P69" s="970"/>
      <c r="Q69" s="971">
        <v>3</v>
      </c>
      <c r="R69" s="965"/>
      <c r="S69" s="965"/>
      <c r="T69" s="965"/>
      <c r="U69" s="965"/>
      <c r="V69" s="965">
        <v>3</v>
      </c>
      <c r="W69" s="965"/>
      <c r="X69" s="965"/>
      <c r="Y69" s="965"/>
      <c r="Z69" s="965"/>
      <c r="AA69" s="965">
        <v>0</v>
      </c>
      <c r="AB69" s="965"/>
      <c r="AC69" s="965"/>
      <c r="AD69" s="965"/>
      <c r="AE69" s="965"/>
      <c r="AF69" s="965">
        <v>0</v>
      </c>
      <c r="AG69" s="965"/>
      <c r="AH69" s="965"/>
      <c r="AI69" s="965"/>
      <c r="AJ69" s="965"/>
      <c r="AK69" s="965" t="s">
        <v>356</v>
      </c>
      <c r="AL69" s="965"/>
      <c r="AM69" s="965"/>
      <c r="AN69" s="965"/>
      <c r="AO69" s="965"/>
      <c r="AP69" s="965" t="s">
        <v>336</v>
      </c>
      <c r="AQ69" s="965"/>
      <c r="AR69" s="965"/>
      <c r="AS69" s="965"/>
      <c r="AT69" s="965"/>
      <c r="AU69" s="965" t="s">
        <v>339</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2">
      <c r="A70" s="97">
        <v>3</v>
      </c>
      <c r="B70" s="968" t="s">
        <v>373</v>
      </c>
      <c r="C70" s="969"/>
      <c r="D70" s="969"/>
      <c r="E70" s="969"/>
      <c r="F70" s="969"/>
      <c r="G70" s="969"/>
      <c r="H70" s="969"/>
      <c r="I70" s="969"/>
      <c r="J70" s="969"/>
      <c r="K70" s="969"/>
      <c r="L70" s="969"/>
      <c r="M70" s="969"/>
      <c r="N70" s="969"/>
      <c r="O70" s="969"/>
      <c r="P70" s="970"/>
      <c r="Q70" s="971">
        <v>7869</v>
      </c>
      <c r="R70" s="965"/>
      <c r="S70" s="965"/>
      <c r="T70" s="965"/>
      <c r="U70" s="965"/>
      <c r="V70" s="965">
        <v>7783</v>
      </c>
      <c r="W70" s="965"/>
      <c r="X70" s="965"/>
      <c r="Y70" s="965"/>
      <c r="Z70" s="965"/>
      <c r="AA70" s="965">
        <v>85</v>
      </c>
      <c r="AB70" s="965"/>
      <c r="AC70" s="965"/>
      <c r="AD70" s="965"/>
      <c r="AE70" s="965"/>
      <c r="AF70" s="965">
        <v>85</v>
      </c>
      <c r="AG70" s="965"/>
      <c r="AH70" s="965"/>
      <c r="AI70" s="965"/>
      <c r="AJ70" s="965"/>
      <c r="AK70" s="965">
        <v>52</v>
      </c>
      <c r="AL70" s="965"/>
      <c r="AM70" s="965"/>
      <c r="AN70" s="965"/>
      <c r="AO70" s="965"/>
      <c r="AP70" s="965" t="s">
        <v>339</v>
      </c>
      <c r="AQ70" s="965"/>
      <c r="AR70" s="965"/>
      <c r="AS70" s="965"/>
      <c r="AT70" s="965"/>
      <c r="AU70" s="965" t="s">
        <v>339</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2">
      <c r="A71" s="97">
        <v>4</v>
      </c>
      <c r="B71" s="968" t="s">
        <v>374</v>
      </c>
      <c r="C71" s="969"/>
      <c r="D71" s="969"/>
      <c r="E71" s="969"/>
      <c r="F71" s="969"/>
      <c r="G71" s="969"/>
      <c r="H71" s="969"/>
      <c r="I71" s="969"/>
      <c r="J71" s="969"/>
      <c r="K71" s="969"/>
      <c r="L71" s="969"/>
      <c r="M71" s="969"/>
      <c r="N71" s="969"/>
      <c r="O71" s="969"/>
      <c r="P71" s="970"/>
      <c r="Q71" s="971">
        <v>43</v>
      </c>
      <c r="R71" s="965"/>
      <c r="S71" s="965"/>
      <c r="T71" s="965"/>
      <c r="U71" s="965"/>
      <c r="V71" s="965">
        <v>38</v>
      </c>
      <c r="W71" s="965"/>
      <c r="X71" s="965"/>
      <c r="Y71" s="965"/>
      <c r="Z71" s="965"/>
      <c r="AA71" s="965">
        <v>5</v>
      </c>
      <c r="AB71" s="965"/>
      <c r="AC71" s="965"/>
      <c r="AD71" s="965"/>
      <c r="AE71" s="965"/>
      <c r="AF71" s="965">
        <v>5</v>
      </c>
      <c r="AG71" s="965"/>
      <c r="AH71" s="965"/>
      <c r="AI71" s="965"/>
      <c r="AJ71" s="965"/>
      <c r="AK71" s="965">
        <v>26</v>
      </c>
      <c r="AL71" s="965"/>
      <c r="AM71" s="965"/>
      <c r="AN71" s="965"/>
      <c r="AO71" s="965"/>
      <c r="AP71" s="965" t="s">
        <v>339</v>
      </c>
      <c r="AQ71" s="965"/>
      <c r="AR71" s="965"/>
      <c r="AS71" s="965"/>
      <c r="AT71" s="965"/>
      <c r="AU71" s="965" t="s">
        <v>356</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2">
      <c r="A72" s="97">
        <v>5</v>
      </c>
      <c r="B72" s="968" t="s">
        <v>375</v>
      </c>
      <c r="C72" s="969"/>
      <c r="D72" s="969"/>
      <c r="E72" s="969"/>
      <c r="F72" s="969"/>
      <c r="G72" s="969"/>
      <c r="H72" s="969"/>
      <c r="I72" s="969"/>
      <c r="J72" s="969"/>
      <c r="K72" s="969"/>
      <c r="L72" s="969"/>
      <c r="M72" s="969"/>
      <c r="N72" s="969"/>
      <c r="O72" s="969"/>
      <c r="P72" s="970"/>
      <c r="Q72" s="971">
        <v>369</v>
      </c>
      <c r="R72" s="965"/>
      <c r="S72" s="965"/>
      <c r="T72" s="965"/>
      <c r="U72" s="965"/>
      <c r="V72" s="965">
        <v>358</v>
      </c>
      <c r="W72" s="965"/>
      <c r="X72" s="965"/>
      <c r="Y72" s="965"/>
      <c r="Z72" s="965"/>
      <c r="AA72" s="965">
        <v>10</v>
      </c>
      <c r="AB72" s="965"/>
      <c r="AC72" s="965"/>
      <c r="AD72" s="965"/>
      <c r="AE72" s="965"/>
      <c r="AF72" s="965">
        <v>10</v>
      </c>
      <c r="AG72" s="965"/>
      <c r="AH72" s="965"/>
      <c r="AI72" s="965"/>
      <c r="AJ72" s="965"/>
      <c r="AK72" s="965">
        <v>249</v>
      </c>
      <c r="AL72" s="965"/>
      <c r="AM72" s="965"/>
      <c r="AN72" s="965"/>
      <c r="AO72" s="965"/>
      <c r="AP72" s="965" t="s">
        <v>339</v>
      </c>
      <c r="AQ72" s="965"/>
      <c r="AR72" s="965"/>
      <c r="AS72" s="965"/>
      <c r="AT72" s="965"/>
      <c r="AU72" s="965" t="s">
        <v>356</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2">
      <c r="A73" s="97">
        <v>6</v>
      </c>
      <c r="B73" s="968" t="s">
        <v>376</v>
      </c>
      <c r="C73" s="969"/>
      <c r="D73" s="969"/>
      <c r="E73" s="969"/>
      <c r="F73" s="969"/>
      <c r="G73" s="969"/>
      <c r="H73" s="969"/>
      <c r="I73" s="969"/>
      <c r="J73" s="969"/>
      <c r="K73" s="969"/>
      <c r="L73" s="969"/>
      <c r="M73" s="969"/>
      <c r="N73" s="969"/>
      <c r="O73" s="969"/>
      <c r="P73" s="970"/>
      <c r="Q73" s="971">
        <v>241808</v>
      </c>
      <c r="R73" s="965"/>
      <c r="S73" s="965"/>
      <c r="T73" s="965"/>
      <c r="U73" s="965"/>
      <c r="V73" s="965">
        <v>236655</v>
      </c>
      <c r="W73" s="965"/>
      <c r="X73" s="965"/>
      <c r="Y73" s="965"/>
      <c r="Z73" s="965"/>
      <c r="AA73" s="965">
        <v>5153</v>
      </c>
      <c r="AB73" s="965"/>
      <c r="AC73" s="965"/>
      <c r="AD73" s="965"/>
      <c r="AE73" s="965"/>
      <c r="AF73" s="965">
        <v>5153</v>
      </c>
      <c r="AG73" s="965"/>
      <c r="AH73" s="965"/>
      <c r="AI73" s="965"/>
      <c r="AJ73" s="965"/>
      <c r="AK73" s="965">
        <v>5058</v>
      </c>
      <c r="AL73" s="965"/>
      <c r="AM73" s="965"/>
      <c r="AN73" s="965"/>
      <c r="AO73" s="965"/>
      <c r="AP73" s="965" t="s">
        <v>339</v>
      </c>
      <c r="AQ73" s="965"/>
      <c r="AR73" s="965"/>
      <c r="AS73" s="965"/>
      <c r="AT73" s="965"/>
      <c r="AU73" s="965" t="s">
        <v>339</v>
      </c>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2">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2">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2">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2">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2">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2">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2">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2">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2">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2">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2">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2">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2">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2">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5">
      <c r="A88" s="99" t="s">
        <v>342</v>
      </c>
      <c r="B88" s="931" t="s">
        <v>377</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5332</v>
      </c>
      <c r="AG88" s="953"/>
      <c r="AH88" s="953"/>
      <c r="AI88" s="953"/>
      <c r="AJ88" s="953"/>
      <c r="AK88" s="957"/>
      <c r="AL88" s="957"/>
      <c r="AM88" s="957"/>
      <c r="AN88" s="957"/>
      <c r="AO88" s="957"/>
      <c r="AP88" s="953">
        <v>2671</v>
      </c>
      <c r="AQ88" s="953"/>
      <c r="AR88" s="953"/>
      <c r="AS88" s="953"/>
      <c r="AT88" s="953"/>
      <c r="AU88" s="953">
        <v>761</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342</v>
      </c>
      <c r="BR102" s="931" t="s">
        <v>378</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53</v>
      </c>
      <c r="CS102" s="947"/>
      <c r="CT102" s="947"/>
      <c r="CU102" s="947"/>
      <c r="CV102" s="948"/>
      <c r="CW102" s="946">
        <v>5</v>
      </c>
      <c r="CX102" s="947"/>
      <c r="CY102" s="947"/>
      <c r="CZ102" s="947"/>
      <c r="DA102" s="948"/>
      <c r="DB102" s="946" t="s">
        <v>356</v>
      </c>
      <c r="DC102" s="947"/>
      <c r="DD102" s="947"/>
      <c r="DE102" s="947"/>
      <c r="DF102" s="948"/>
      <c r="DG102" s="946" t="s">
        <v>339</v>
      </c>
      <c r="DH102" s="947"/>
      <c r="DI102" s="947"/>
      <c r="DJ102" s="947"/>
      <c r="DK102" s="948"/>
      <c r="DL102" s="946" t="s">
        <v>356</v>
      </c>
      <c r="DM102" s="947"/>
      <c r="DN102" s="947"/>
      <c r="DO102" s="947"/>
      <c r="DP102" s="948"/>
      <c r="DQ102" s="946" t="s">
        <v>339</v>
      </c>
      <c r="DR102" s="947"/>
      <c r="DS102" s="947"/>
      <c r="DT102" s="947"/>
      <c r="DU102" s="948"/>
      <c r="DV102" s="931"/>
      <c r="DW102" s="932"/>
      <c r="DX102" s="932"/>
      <c r="DY102" s="932"/>
      <c r="DZ102" s="933"/>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379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380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381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36" t="s">
        <v>383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384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2">
      <c r="A109" s="889" t="s">
        <v>385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386</v>
      </c>
      <c r="AB109" s="890"/>
      <c r="AC109" s="890"/>
      <c r="AD109" s="890"/>
      <c r="AE109" s="891"/>
      <c r="AF109" s="892" t="s">
        <v>387</v>
      </c>
      <c r="AG109" s="890"/>
      <c r="AH109" s="890"/>
      <c r="AI109" s="890"/>
      <c r="AJ109" s="891"/>
      <c r="AK109" s="892" t="s">
        <v>253</v>
      </c>
      <c r="AL109" s="890"/>
      <c r="AM109" s="890"/>
      <c r="AN109" s="890"/>
      <c r="AO109" s="891"/>
      <c r="AP109" s="892" t="s">
        <v>388</v>
      </c>
      <c r="AQ109" s="890"/>
      <c r="AR109" s="890"/>
      <c r="AS109" s="890"/>
      <c r="AT109" s="923"/>
      <c r="AU109" s="889" t="s">
        <v>385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386</v>
      </c>
      <c r="BR109" s="890"/>
      <c r="BS109" s="890"/>
      <c r="BT109" s="890"/>
      <c r="BU109" s="891"/>
      <c r="BV109" s="892" t="s">
        <v>387</v>
      </c>
      <c r="BW109" s="890"/>
      <c r="BX109" s="890"/>
      <c r="BY109" s="890"/>
      <c r="BZ109" s="891"/>
      <c r="CA109" s="892" t="s">
        <v>253</v>
      </c>
      <c r="CB109" s="890"/>
      <c r="CC109" s="890"/>
      <c r="CD109" s="890"/>
      <c r="CE109" s="891"/>
      <c r="CF109" s="930" t="s">
        <v>388</v>
      </c>
      <c r="CG109" s="930"/>
      <c r="CH109" s="930"/>
      <c r="CI109" s="930"/>
      <c r="CJ109" s="930"/>
      <c r="CK109" s="892" t="s">
        <v>389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386</v>
      </c>
      <c r="DH109" s="890"/>
      <c r="DI109" s="890"/>
      <c r="DJ109" s="890"/>
      <c r="DK109" s="891"/>
      <c r="DL109" s="892" t="s">
        <v>387</v>
      </c>
      <c r="DM109" s="890"/>
      <c r="DN109" s="890"/>
      <c r="DO109" s="890"/>
      <c r="DP109" s="891"/>
      <c r="DQ109" s="892" t="s">
        <v>253</v>
      </c>
      <c r="DR109" s="890"/>
      <c r="DS109" s="890"/>
      <c r="DT109" s="890"/>
      <c r="DU109" s="891"/>
      <c r="DV109" s="892" t="s">
        <v>388</v>
      </c>
      <c r="DW109" s="890"/>
      <c r="DX109" s="890"/>
      <c r="DY109" s="890"/>
      <c r="DZ109" s="923"/>
    </row>
    <row r="110" spans="1:131" s="89" customFormat="1" ht="26.25" customHeight="1" x14ac:dyDescent="0.2">
      <c r="A110" s="801" t="s">
        <v>390</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1247188</v>
      </c>
      <c r="AB110" s="883"/>
      <c r="AC110" s="883"/>
      <c r="AD110" s="883"/>
      <c r="AE110" s="884"/>
      <c r="AF110" s="885">
        <v>1273766</v>
      </c>
      <c r="AG110" s="883"/>
      <c r="AH110" s="883"/>
      <c r="AI110" s="883"/>
      <c r="AJ110" s="884"/>
      <c r="AK110" s="885">
        <v>1266604</v>
      </c>
      <c r="AL110" s="883"/>
      <c r="AM110" s="883"/>
      <c r="AN110" s="883"/>
      <c r="AO110" s="884"/>
      <c r="AP110" s="886">
        <v>17.5</v>
      </c>
      <c r="AQ110" s="887"/>
      <c r="AR110" s="887"/>
      <c r="AS110" s="887"/>
      <c r="AT110" s="888"/>
      <c r="AU110" s="924" t="s">
        <v>391</v>
      </c>
      <c r="AV110" s="925"/>
      <c r="AW110" s="925"/>
      <c r="AX110" s="925"/>
      <c r="AY110" s="925"/>
      <c r="AZ110" s="854" t="s">
        <v>392</v>
      </c>
      <c r="BA110" s="802"/>
      <c r="BB110" s="802"/>
      <c r="BC110" s="802"/>
      <c r="BD110" s="802"/>
      <c r="BE110" s="802"/>
      <c r="BF110" s="802"/>
      <c r="BG110" s="802"/>
      <c r="BH110" s="802"/>
      <c r="BI110" s="802"/>
      <c r="BJ110" s="802"/>
      <c r="BK110" s="802"/>
      <c r="BL110" s="802"/>
      <c r="BM110" s="802"/>
      <c r="BN110" s="802"/>
      <c r="BO110" s="802"/>
      <c r="BP110" s="803"/>
      <c r="BQ110" s="855">
        <v>12418173</v>
      </c>
      <c r="BR110" s="836"/>
      <c r="BS110" s="836"/>
      <c r="BT110" s="836"/>
      <c r="BU110" s="836"/>
      <c r="BV110" s="836">
        <v>12043778</v>
      </c>
      <c r="BW110" s="836"/>
      <c r="BX110" s="836"/>
      <c r="BY110" s="836"/>
      <c r="BZ110" s="836"/>
      <c r="CA110" s="836">
        <v>12597624</v>
      </c>
      <c r="CB110" s="836"/>
      <c r="CC110" s="836"/>
      <c r="CD110" s="836"/>
      <c r="CE110" s="836"/>
      <c r="CF110" s="860">
        <v>174</v>
      </c>
      <c r="CG110" s="861"/>
      <c r="CH110" s="861"/>
      <c r="CI110" s="861"/>
      <c r="CJ110" s="861"/>
      <c r="CK110" s="920" t="s">
        <v>393</v>
      </c>
      <c r="CL110" s="813"/>
      <c r="CM110" s="854" t="s">
        <v>394</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55" t="s">
        <v>344</v>
      </c>
      <c r="DH110" s="836"/>
      <c r="DI110" s="836"/>
      <c r="DJ110" s="836"/>
      <c r="DK110" s="836"/>
      <c r="DL110" s="836" t="s">
        <v>344</v>
      </c>
      <c r="DM110" s="836"/>
      <c r="DN110" s="836"/>
      <c r="DO110" s="836"/>
      <c r="DP110" s="836"/>
      <c r="DQ110" s="836" t="s">
        <v>76</v>
      </c>
      <c r="DR110" s="836"/>
      <c r="DS110" s="836"/>
      <c r="DT110" s="836"/>
      <c r="DU110" s="836"/>
      <c r="DV110" s="837" t="s">
        <v>344</v>
      </c>
      <c r="DW110" s="837"/>
      <c r="DX110" s="837"/>
      <c r="DY110" s="837"/>
      <c r="DZ110" s="838"/>
    </row>
    <row r="111" spans="1:131" s="89" customFormat="1" ht="26.25" customHeight="1" x14ac:dyDescent="0.2">
      <c r="A111" s="768" t="s">
        <v>395</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76</v>
      </c>
      <c r="AB111" s="913"/>
      <c r="AC111" s="913"/>
      <c r="AD111" s="913"/>
      <c r="AE111" s="914"/>
      <c r="AF111" s="915" t="s">
        <v>344</v>
      </c>
      <c r="AG111" s="913"/>
      <c r="AH111" s="913"/>
      <c r="AI111" s="913"/>
      <c r="AJ111" s="914"/>
      <c r="AK111" s="915" t="s">
        <v>344</v>
      </c>
      <c r="AL111" s="913"/>
      <c r="AM111" s="913"/>
      <c r="AN111" s="913"/>
      <c r="AO111" s="914"/>
      <c r="AP111" s="916" t="s">
        <v>76</v>
      </c>
      <c r="AQ111" s="917"/>
      <c r="AR111" s="917"/>
      <c r="AS111" s="917"/>
      <c r="AT111" s="918"/>
      <c r="AU111" s="926"/>
      <c r="AV111" s="927"/>
      <c r="AW111" s="927"/>
      <c r="AX111" s="927"/>
      <c r="AY111" s="927"/>
      <c r="AZ111" s="809" t="s">
        <v>396</v>
      </c>
      <c r="BA111" s="746"/>
      <c r="BB111" s="746"/>
      <c r="BC111" s="746"/>
      <c r="BD111" s="746"/>
      <c r="BE111" s="746"/>
      <c r="BF111" s="746"/>
      <c r="BG111" s="746"/>
      <c r="BH111" s="746"/>
      <c r="BI111" s="746"/>
      <c r="BJ111" s="746"/>
      <c r="BK111" s="746"/>
      <c r="BL111" s="746"/>
      <c r="BM111" s="746"/>
      <c r="BN111" s="746"/>
      <c r="BO111" s="746"/>
      <c r="BP111" s="747"/>
      <c r="BQ111" s="810">
        <v>53910</v>
      </c>
      <c r="BR111" s="811"/>
      <c r="BS111" s="811"/>
      <c r="BT111" s="811"/>
      <c r="BU111" s="811"/>
      <c r="BV111" s="811">
        <v>38097</v>
      </c>
      <c r="BW111" s="811"/>
      <c r="BX111" s="811"/>
      <c r="BY111" s="811"/>
      <c r="BZ111" s="811"/>
      <c r="CA111" s="811">
        <v>22302</v>
      </c>
      <c r="CB111" s="811"/>
      <c r="CC111" s="811"/>
      <c r="CD111" s="811"/>
      <c r="CE111" s="811"/>
      <c r="CF111" s="869">
        <v>0.3</v>
      </c>
      <c r="CG111" s="870"/>
      <c r="CH111" s="870"/>
      <c r="CI111" s="870"/>
      <c r="CJ111" s="870"/>
      <c r="CK111" s="921"/>
      <c r="CL111" s="815"/>
      <c r="CM111" s="809" t="s">
        <v>397</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76</v>
      </c>
      <c r="DH111" s="811"/>
      <c r="DI111" s="811"/>
      <c r="DJ111" s="811"/>
      <c r="DK111" s="811"/>
      <c r="DL111" s="811" t="s">
        <v>76</v>
      </c>
      <c r="DM111" s="811"/>
      <c r="DN111" s="811"/>
      <c r="DO111" s="811"/>
      <c r="DP111" s="811"/>
      <c r="DQ111" s="811" t="s">
        <v>76</v>
      </c>
      <c r="DR111" s="811"/>
      <c r="DS111" s="811"/>
      <c r="DT111" s="811"/>
      <c r="DU111" s="811"/>
      <c r="DV111" s="788" t="s">
        <v>76</v>
      </c>
      <c r="DW111" s="788"/>
      <c r="DX111" s="788"/>
      <c r="DY111" s="788"/>
      <c r="DZ111" s="789"/>
    </row>
    <row r="112" spans="1:131" s="89" customFormat="1" ht="26.25" customHeight="1" x14ac:dyDescent="0.2">
      <c r="A112" s="906" t="s">
        <v>398</v>
      </c>
      <c r="B112" s="907"/>
      <c r="C112" s="746" t="s">
        <v>399</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76</v>
      </c>
      <c r="AB112" s="774"/>
      <c r="AC112" s="774"/>
      <c r="AD112" s="774"/>
      <c r="AE112" s="775"/>
      <c r="AF112" s="776" t="s">
        <v>76</v>
      </c>
      <c r="AG112" s="774"/>
      <c r="AH112" s="774"/>
      <c r="AI112" s="774"/>
      <c r="AJ112" s="775"/>
      <c r="AK112" s="776" t="s">
        <v>76</v>
      </c>
      <c r="AL112" s="774"/>
      <c r="AM112" s="774"/>
      <c r="AN112" s="774"/>
      <c r="AO112" s="775"/>
      <c r="AP112" s="818" t="s">
        <v>76</v>
      </c>
      <c r="AQ112" s="819"/>
      <c r="AR112" s="819"/>
      <c r="AS112" s="819"/>
      <c r="AT112" s="820"/>
      <c r="AU112" s="926"/>
      <c r="AV112" s="927"/>
      <c r="AW112" s="927"/>
      <c r="AX112" s="927"/>
      <c r="AY112" s="927"/>
      <c r="AZ112" s="809" t="s">
        <v>400</v>
      </c>
      <c r="BA112" s="746"/>
      <c r="BB112" s="746"/>
      <c r="BC112" s="746"/>
      <c r="BD112" s="746"/>
      <c r="BE112" s="746"/>
      <c r="BF112" s="746"/>
      <c r="BG112" s="746"/>
      <c r="BH112" s="746"/>
      <c r="BI112" s="746"/>
      <c r="BJ112" s="746"/>
      <c r="BK112" s="746"/>
      <c r="BL112" s="746"/>
      <c r="BM112" s="746"/>
      <c r="BN112" s="746"/>
      <c r="BO112" s="746"/>
      <c r="BP112" s="747"/>
      <c r="BQ112" s="810">
        <v>2631490</v>
      </c>
      <c r="BR112" s="811"/>
      <c r="BS112" s="811"/>
      <c r="BT112" s="811"/>
      <c r="BU112" s="811"/>
      <c r="BV112" s="811">
        <v>2287668</v>
      </c>
      <c r="BW112" s="811"/>
      <c r="BX112" s="811"/>
      <c r="BY112" s="811"/>
      <c r="BZ112" s="811"/>
      <c r="CA112" s="811">
        <v>1926092</v>
      </c>
      <c r="CB112" s="811"/>
      <c r="CC112" s="811"/>
      <c r="CD112" s="811"/>
      <c r="CE112" s="811"/>
      <c r="CF112" s="869">
        <v>26.6</v>
      </c>
      <c r="CG112" s="870"/>
      <c r="CH112" s="870"/>
      <c r="CI112" s="870"/>
      <c r="CJ112" s="870"/>
      <c r="CK112" s="921"/>
      <c r="CL112" s="815"/>
      <c r="CM112" s="809" t="s">
        <v>401</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76</v>
      </c>
      <c r="DH112" s="811"/>
      <c r="DI112" s="811"/>
      <c r="DJ112" s="811"/>
      <c r="DK112" s="811"/>
      <c r="DL112" s="811" t="s">
        <v>76</v>
      </c>
      <c r="DM112" s="811"/>
      <c r="DN112" s="811"/>
      <c r="DO112" s="811"/>
      <c r="DP112" s="811"/>
      <c r="DQ112" s="811" t="s">
        <v>76</v>
      </c>
      <c r="DR112" s="811"/>
      <c r="DS112" s="811"/>
      <c r="DT112" s="811"/>
      <c r="DU112" s="811"/>
      <c r="DV112" s="788" t="s">
        <v>76</v>
      </c>
      <c r="DW112" s="788"/>
      <c r="DX112" s="788"/>
      <c r="DY112" s="788"/>
      <c r="DZ112" s="789"/>
    </row>
    <row r="113" spans="1:130" s="89" customFormat="1" ht="26.25" customHeight="1" x14ac:dyDescent="0.2">
      <c r="A113" s="908"/>
      <c r="B113" s="909"/>
      <c r="C113" s="746" t="s">
        <v>402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183451</v>
      </c>
      <c r="AB113" s="913"/>
      <c r="AC113" s="913"/>
      <c r="AD113" s="913"/>
      <c r="AE113" s="914"/>
      <c r="AF113" s="915">
        <v>169621</v>
      </c>
      <c r="AG113" s="913"/>
      <c r="AH113" s="913"/>
      <c r="AI113" s="913"/>
      <c r="AJ113" s="914"/>
      <c r="AK113" s="915">
        <v>194817</v>
      </c>
      <c r="AL113" s="913"/>
      <c r="AM113" s="913"/>
      <c r="AN113" s="913"/>
      <c r="AO113" s="914"/>
      <c r="AP113" s="916">
        <v>2.7</v>
      </c>
      <c r="AQ113" s="917"/>
      <c r="AR113" s="917"/>
      <c r="AS113" s="917"/>
      <c r="AT113" s="918"/>
      <c r="AU113" s="926"/>
      <c r="AV113" s="927"/>
      <c r="AW113" s="927"/>
      <c r="AX113" s="927"/>
      <c r="AY113" s="927"/>
      <c r="AZ113" s="809" t="s">
        <v>403</v>
      </c>
      <c r="BA113" s="746"/>
      <c r="BB113" s="746"/>
      <c r="BC113" s="746"/>
      <c r="BD113" s="746"/>
      <c r="BE113" s="746"/>
      <c r="BF113" s="746"/>
      <c r="BG113" s="746"/>
      <c r="BH113" s="746"/>
      <c r="BI113" s="746"/>
      <c r="BJ113" s="746"/>
      <c r="BK113" s="746"/>
      <c r="BL113" s="746"/>
      <c r="BM113" s="746"/>
      <c r="BN113" s="746"/>
      <c r="BO113" s="746"/>
      <c r="BP113" s="747"/>
      <c r="BQ113" s="810">
        <v>917196</v>
      </c>
      <c r="BR113" s="811"/>
      <c r="BS113" s="811"/>
      <c r="BT113" s="811"/>
      <c r="BU113" s="811"/>
      <c r="BV113" s="811">
        <v>834112</v>
      </c>
      <c r="BW113" s="811"/>
      <c r="BX113" s="811"/>
      <c r="BY113" s="811"/>
      <c r="BZ113" s="811"/>
      <c r="CA113" s="811">
        <v>760930</v>
      </c>
      <c r="CB113" s="811"/>
      <c r="CC113" s="811"/>
      <c r="CD113" s="811"/>
      <c r="CE113" s="811"/>
      <c r="CF113" s="869">
        <v>10.5</v>
      </c>
      <c r="CG113" s="870"/>
      <c r="CH113" s="870"/>
      <c r="CI113" s="870"/>
      <c r="CJ113" s="870"/>
      <c r="CK113" s="921"/>
      <c r="CL113" s="815"/>
      <c r="CM113" s="809" t="s">
        <v>404</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76</v>
      </c>
      <c r="DH113" s="774"/>
      <c r="DI113" s="774"/>
      <c r="DJ113" s="774"/>
      <c r="DK113" s="775"/>
      <c r="DL113" s="776" t="s">
        <v>76</v>
      </c>
      <c r="DM113" s="774"/>
      <c r="DN113" s="774"/>
      <c r="DO113" s="774"/>
      <c r="DP113" s="775"/>
      <c r="DQ113" s="776" t="s">
        <v>76</v>
      </c>
      <c r="DR113" s="774"/>
      <c r="DS113" s="774"/>
      <c r="DT113" s="774"/>
      <c r="DU113" s="775"/>
      <c r="DV113" s="818" t="s">
        <v>76</v>
      </c>
      <c r="DW113" s="819"/>
      <c r="DX113" s="819"/>
      <c r="DY113" s="819"/>
      <c r="DZ113" s="820"/>
    </row>
    <row r="114" spans="1:130" s="89" customFormat="1" ht="26.25" customHeight="1" x14ac:dyDescent="0.2">
      <c r="A114" s="908"/>
      <c r="B114" s="909"/>
      <c r="C114" s="746" t="s">
        <v>405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44893</v>
      </c>
      <c r="AB114" s="774"/>
      <c r="AC114" s="774"/>
      <c r="AD114" s="774"/>
      <c r="AE114" s="775"/>
      <c r="AF114" s="776">
        <v>64423</v>
      </c>
      <c r="AG114" s="774"/>
      <c r="AH114" s="774"/>
      <c r="AI114" s="774"/>
      <c r="AJ114" s="775"/>
      <c r="AK114" s="776">
        <v>95027</v>
      </c>
      <c r="AL114" s="774"/>
      <c r="AM114" s="774"/>
      <c r="AN114" s="774"/>
      <c r="AO114" s="775"/>
      <c r="AP114" s="818">
        <v>1.3</v>
      </c>
      <c r="AQ114" s="819"/>
      <c r="AR114" s="819"/>
      <c r="AS114" s="819"/>
      <c r="AT114" s="820"/>
      <c r="AU114" s="926"/>
      <c r="AV114" s="927"/>
      <c r="AW114" s="927"/>
      <c r="AX114" s="927"/>
      <c r="AY114" s="927"/>
      <c r="AZ114" s="809" t="s">
        <v>406</v>
      </c>
      <c r="BA114" s="746"/>
      <c r="BB114" s="746"/>
      <c r="BC114" s="746"/>
      <c r="BD114" s="746"/>
      <c r="BE114" s="746"/>
      <c r="BF114" s="746"/>
      <c r="BG114" s="746"/>
      <c r="BH114" s="746"/>
      <c r="BI114" s="746"/>
      <c r="BJ114" s="746"/>
      <c r="BK114" s="746"/>
      <c r="BL114" s="746"/>
      <c r="BM114" s="746"/>
      <c r="BN114" s="746"/>
      <c r="BO114" s="746"/>
      <c r="BP114" s="747"/>
      <c r="BQ114" s="810">
        <v>2046883</v>
      </c>
      <c r="BR114" s="811"/>
      <c r="BS114" s="811"/>
      <c r="BT114" s="811"/>
      <c r="BU114" s="811"/>
      <c r="BV114" s="811">
        <v>1979081</v>
      </c>
      <c r="BW114" s="811"/>
      <c r="BX114" s="811"/>
      <c r="BY114" s="811"/>
      <c r="BZ114" s="811"/>
      <c r="CA114" s="811">
        <v>1981241</v>
      </c>
      <c r="CB114" s="811"/>
      <c r="CC114" s="811"/>
      <c r="CD114" s="811"/>
      <c r="CE114" s="811"/>
      <c r="CF114" s="869">
        <v>27.4</v>
      </c>
      <c r="CG114" s="870"/>
      <c r="CH114" s="870"/>
      <c r="CI114" s="870"/>
      <c r="CJ114" s="870"/>
      <c r="CK114" s="921"/>
      <c r="CL114" s="815"/>
      <c r="CM114" s="809" t="s">
        <v>407</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76</v>
      </c>
      <c r="DH114" s="774"/>
      <c r="DI114" s="774"/>
      <c r="DJ114" s="774"/>
      <c r="DK114" s="775"/>
      <c r="DL114" s="776" t="s">
        <v>76</v>
      </c>
      <c r="DM114" s="774"/>
      <c r="DN114" s="774"/>
      <c r="DO114" s="774"/>
      <c r="DP114" s="775"/>
      <c r="DQ114" s="776" t="s">
        <v>76</v>
      </c>
      <c r="DR114" s="774"/>
      <c r="DS114" s="774"/>
      <c r="DT114" s="774"/>
      <c r="DU114" s="775"/>
      <c r="DV114" s="818" t="s">
        <v>76</v>
      </c>
      <c r="DW114" s="819"/>
      <c r="DX114" s="819"/>
      <c r="DY114" s="819"/>
      <c r="DZ114" s="820"/>
    </row>
    <row r="115" spans="1:130" s="89" customFormat="1" ht="26.25" customHeight="1" x14ac:dyDescent="0.2">
      <c r="A115" s="908"/>
      <c r="B115" s="909"/>
      <c r="C115" s="746" t="s">
        <v>408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129149</v>
      </c>
      <c r="AB115" s="913"/>
      <c r="AC115" s="913"/>
      <c r="AD115" s="913"/>
      <c r="AE115" s="914"/>
      <c r="AF115" s="915">
        <v>126357</v>
      </c>
      <c r="AG115" s="913"/>
      <c r="AH115" s="913"/>
      <c r="AI115" s="913"/>
      <c r="AJ115" s="914"/>
      <c r="AK115" s="915">
        <v>76939</v>
      </c>
      <c r="AL115" s="913"/>
      <c r="AM115" s="913"/>
      <c r="AN115" s="913"/>
      <c r="AO115" s="914"/>
      <c r="AP115" s="916">
        <v>1.1000000000000001</v>
      </c>
      <c r="AQ115" s="917"/>
      <c r="AR115" s="917"/>
      <c r="AS115" s="917"/>
      <c r="AT115" s="918"/>
      <c r="AU115" s="926"/>
      <c r="AV115" s="927"/>
      <c r="AW115" s="927"/>
      <c r="AX115" s="927"/>
      <c r="AY115" s="927"/>
      <c r="AZ115" s="809" t="s">
        <v>409</v>
      </c>
      <c r="BA115" s="746"/>
      <c r="BB115" s="746"/>
      <c r="BC115" s="746"/>
      <c r="BD115" s="746"/>
      <c r="BE115" s="746"/>
      <c r="BF115" s="746"/>
      <c r="BG115" s="746"/>
      <c r="BH115" s="746"/>
      <c r="BI115" s="746"/>
      <c r="BJ115" s="746"/>
      <c r="BK115" s="746"/>
      <c r="BL115" s="746"/>
      <c r="BM115" s="746"/>
      <c r="BN115" s="746"/>
      <c r="BO115" s="746"/>
      <c r="BP115" s="747"/>
      <c r="BQ115" s="810" t="s">
        <v>76</v>
      </c>
      <c r="BR115" s="811"/>
      <c r="BS115" s="811"/>
      <c r="BT115" s="811"/>
      <c r="BU115" s="811"/>
      <c r="BV115" s="811" t="s">
        <v>76</v>
      </c>
      <c r="BW115" s="811"/>
      <c r="BX115" s="811"/>
      <c r="BY115" s="811"/>
      <c r="BZ115" s="811"/>
      <c r="CA115" s="811" t="s">
        <v>76</v>
      </c>
      <c r="CB115" s="811"/>
      <c r="CC115" s="811"/>
      <c r="CD115" s="811"/>
      <c r="CE115" s="811"/>
      <c r="CF115" s="869" t="s">
        <v>76</v>
      </c>
      <c r="CG115" s="870"/>
      <c r="CH115" s="870"/>
      <c r="CI115" s="870"/>
      <c r="CJ115" s="870"/>
      <c r="CK115" s="921"/>
      <c r="CL115" s="815"/>
      <c r="CM115" s="809" t="s">
        <v>410</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76</v>
      </c>
      <c r="DH115" s="774"/>
      <c r="DI115" s="774"/>
      <c r="DJ115" s="774"/>
      <c r="DK115" s="775"/>
      <c r="DL115" s="776" t="s">
        <v>76</v>
      </c>
      <c r="DM115" s="774"/>
      <c r="DN115" s="774"/>
      <c r="DO115" s="774"/>
      <c r="DP115" s="775"/>
      <c r="DQ115" s="776" t="s">
        <v>76</v>
      </c>
      <c r="DR115" s="774"/>
      <c r="DS115" s="774"/>
      <c r="DT115" s="774"/>
      <c r="DU115" s="775"/>
      <c r="DV115" s="818" t="s">
        <v>76</v>
      </c>
      <c r="DW115" s="819"/>
      <c r="DX115" s="819"/>
      <c r="DY115" s="819"/>
      <c r="DZ115" s="820"/>
    </row>
    <row r="116" spans="1:130" s="89" customFormat="1" ht="26.25" customHeight="1" x14ac:dyDescent="0.2">
      <c r="A116" s="910"/>
      <c r="B116" s="911"/>
      <c r="C116" s="833" t="s">
        <v>411</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t="s">
        <v>76</v>
      </c>
      <c r="AB116" s="774"/>
      <c r="AC116" s="774"/>
      <c r="AD116" s="774"/>
      <c r="AE116" s="775"/>
      <c r="AF116" s="776" t="s">
        <v>76</v>
      </c>
      <c r="AG116" s="774"/>
      <c r="AH116" s="774"/>
      <c r="AI116" s="774"/>
      <c r="AJ116" s="775"/>
      <c r="AK116" s="776" t="s">
        <v>76</v>
      </c>
      <c r="AL116" s="774"/>
      <c r="AM116" s="774"/>
      <c r="AN116" s="774"/>
      <c r="AO116" s="775"/>
      <c r="AP116" s="818" t="s">
        <v>76</v>
      </c>
      <c r="AQ116" s="819"/>
      <c r="AR116" s="819"/>
      <c r="AS116" s="819"/>
      <c r="AT116" s="820"/>
      <c r="AU116" s="926"/>
      <c r="AV116" s="927"/>
      <c r="AW116" s="927"/>
      <c r="AX116" s="927"/>
      <c r="AY116" s="927"/>
      <c r="AZ116" s="903" t="s">
        <v>412</v>
      </c>
      <c r="BA116" s="904"/>
      <c r="BB116" s="904"/>
      <c r="BC116" s="904"/>
      <c r="BD116" s="904"/>
      <c r="BE116" s="904"/>
      <c r="BF116" s="904"/>
      <c r="BG116" s="904"/>
      <c r="BH116" s="904"/>
      <c r="BI116" s="904"/>
      <c r="BJ116" s="904"/>
      <c r="BK116" s="904"/>
      <c r="BL116" s="904"/>
      <c r="BM116" s="904"/>
      <c r="BN116" s="904"/>
      <c r="BO116" s="904"/>
      <c r="BP116" s="905"/>
      <c r="BQ116" s="810" t="s">
        <v>76</v>
      </c>
      <c r="BR116" s="811"/>
      <c r="BS116" s="811"/>
      <c r="BT116" s="811"/>
      <c r="BU116" s="811"/>
      <c r="BV116" s="811" t="s">
        <v>76</v>
      </c>
      <c r="BW116" s="811"/>
      <c r="BX116" s="811"/>
      <c r="BY116" s="811"/>
      <c r="BZ116" s="811"/>
      <c r="CA116" s="811" t="s">
        <v>76</v>
      </c>
      <c r="CB116" s="811"/>
      <c r="CC116" s="811"/>
      <c r="CD116" s="811"/>
      <c r="CE116" s="811"/>
      <c r="CF116" s="869" t="s">
        <v>76</v>
      </c>
      <c r="CG116" s="870"/>
      <c r="CH116" s="870"/>
      <c r="CI116" s="870"/>
      <c r="CJ116" s="870"/>
      <c r="CK116" s="921"/>
      <c r="CL116" s="815"/>
      <c r="CM116" s="809" t="s">
        <v>413</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76</v>
      </c>
      <c r="DH116" s="774"/>
      <c r="DI116" s="774"/>
      <c r="DJ116" s="774"/>
      <c r="DK116" s="775"/>
      <c r="DL116" s="776" t="s">
        <v>76</v>
      </c>
      <c r="DM116" s="774"/>
      <c r="DN116" s="774"/>
      <c r="DO116" s="774"/>
      <c r="DP116" s="775"/>
      <c r="DQ116" s="776" t="s">
        <v>76</v>
      </c>
      <c r="DR116" s="774"/>
      <c r="DS116" s="774"/>
      <c r="DT116" s="774"/>
      <c r="DU116" s="775"/>
      <c r="DV116" s="818" t="s">
        <v>76</v>
      </c>
      <c r="DW116" s="819"/>
      <c r="DX116" s="819"/>
      <c r="DY116" s="819"/>
      <c r="DZ116" s="820"/>
    </row>
    <row r="117" spans="1:130" s="89" customFormat="1" ht="26.25" customHeight="1" x14ac:dyDescent="0.2">
      <c r="A117" s="889" t="s">
        <v>129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414</v>
      </c>
      <c r="Z117" s="891"/>
      <c r="AA117" s="896">
        <v>1604681</v>
      </c>
      <c r="AB117" s="897"/>
      <c r="AC117" s="897"/>
      <c r="AD117" s="897"/>
      <c r="AE117" s="898"/>
      <c r="AF117" s="899">
        <v>1634167</v>
      </c>
      <c r="AG117" s="897"/>
      <c r="AH117" s="897"/>
      <c r="AI117" s="897"/>
      <c r="AJ117" s="898"/>
      <c r="AK117" s="899">
        <v>1633387</v>
      </c>
      <c r="AL117" s="897"/>
      <c r="AM117" s="897"/>
      <c r="AN117" s="897"/>
      <c r="AO117" s="898"/>
      <c r="AP117" s="900"/>
      <c r="AQ117" s="901"/>
      <c r="AR117" s="901"/>
      <c r="AS117" s="901"/>
      <c r="AT117" s="902"/>
      <c r="AU117" s="926"/>
      <c r="AV117" s="927"/>
      <c r="AW117" s="927"/>
      <c r="AX117" s="927"/>
      <c r="AY117" s="927"/>
      <c r="AZ117" s="857" t="s">
        <v>415</v>
      </c>
      <c r="BA117" s="858"/>
      <c r="BB117" s="858"/>
      <c r="BC117" s="858"/>
      <c r="BD117" s="858"/>
      <c r="BE117" s="858"/>
      <c r="BF117" s="858"/>
      <c r="BG117" s="858"/>
      <c r="BH117" s="858"/>
      <c r="BI117" s="858"/>
      <c r="BJ117" s="858"/>
      <c r="BK117" s="858"/>
      <c r="BL117" s="858"/>
      <c r="BM117" s="858"/>
      <c r="BN117" s="858"/>
      <c r="BO117" s="858"/>
      <c r="BP117" s="859"/>
      <c r="BQ117" s="810" t="s">
        <v>76</v>
      </c>
      <c r="BR117" s="811"/>
      <c r="BS117" s="811"/>
      <c r="BT117" s="811"/>
      <c r="BU117" s="811"/>
      <c r="BV117" s="811" t="s">
        <v>262</v>
      </c>
      <c r="BW117" s="811"/>
      <c r="BX117" s="811"/>
      <c r="BY117" s="811"/>
      <c r="BZ117" s="811"/>
      <c r="CA117" s="811" t="s">
        <v>262</v>
      </c>
      <c r="CB117" s="811"/>
      <c r="CC117" s="811"/>
      <c r="CD117" s="811"/>
      <c r="CE117" s="811"/>
      <c r="CF117" s="869" t="s">
        <v>262</v>
      </c>
      <c r="CG117" s="870"/>
      <c r="CH117" s="870"/>
      <c r="CI117" s="870"/>
      <c r="CJ117" s="870"/>
      <c r="CK117" s="921"/>
      <c r="CL117" s="815"/>
      <c r="CM117" s="809" t="s">
        <v>416</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76</v>
      </c>
      <c r="DH117" s="774"/>
      <c r="DI117" s="774"/>
      <c r="DJ117" s="774"/>
      <c r="DK117" s="775"/>
      <c r="DL117" s="776" t="s">
        <v>76</v>
      </c>
      <c r="DM117" s="774"/>
      <c r="DN117" s="774"/>
      <c r="DO117" s="774"/>
      <c r="DP117" s="775"/>
      <c r="DQ117" s="776" t="s">
        <v>76</v>
      </c>
      <c r="DR117" s="774"/>
      <c r="DS117" s="774"/>
      <c r="DT117" s="774"/>
      <c r="DU117" s="775"/>
      <c r="DV117" s="818" t="s">
        <v>76</v>
      </c>
      <c r="DW117" s="819"/>
      <c r="DX117" s="819"/>
      <c r="DY117" s="819"/>
      <c r="DZ117" s="820"/>
    </row>
    <row r="118" spans="1:130" s="89" customFormat="1" ht="26.25" customHeight="1" x14ac:dyDescent="0.2">
      <c r="A118" s="889" t="s">
        <v>389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386</v>
      </c>
      <c r="AB118" s="890"/>
      <c r="AC118" s="890"/>
      <c r="AD118" s="890"/>
      <c r="AE118" s="891"/>
      <c r="AF118" s="892" t="s">
        <v>387</v>
      </c>
      <c r="AG118" s="890"/>
      <c r="AH118" s="890"/>
      <c r="AI118" s="890"/>
      <c r="AJ118" s="891"/>
      <c r="AK118" s="892" t="s">
        <v>253</v>
      </c>
      <c r="AL118" s="890"/>
      <c r="AM118" s="890"/>
      <c r="AN118" s="890"/>
      <c r="AO118" s="891"/>
      <c r="AP118" s="893" t="s">
        <v>388</v>
      </c>
      <c r="AQ118" s="894"/>
      <c r="AR118" s="894"/>
      <c r="AS118" s="894"/>
      <c r="AT118" s="895"/>
      <c r="AU118" s="926"/>
      <c r="AV118" s="927"/>
      <c r="AW118" s="927"/>
      <c r="AX118" s="927"/>
      <c r="AY118" s="927"/>
      <c r="AZ118" s="832" t="s">
        <v>417</v>
      </c>
      <c r="BA118" s="833"/>
      <c r="BB118" s="833"/>
      <c r="BC118" s="833"/>
      <c r="BD118" s="833"/>
      <c r="BE118" s="833"/>
      <c r="BF118" s="833"/>
      <c r="BG118" s="833"/>
      <c r="BH118" s="833"/>
      <c r="BI118" s="833"/>
      <c r="BJ118" s="833"/>
      <c r="BK118" s="833"/>
      <c r="BL118" s="833"/>
      <c r="BM118" s="833"/>
      <c r="BN118" s="833"/>
      <c r="BO118" s="833"/>
      <c r="BP118" s="834"/>
      <c r="BQ118" s="873" t="s">
        <v>262</v>
      </c>
      <c r="BR118" s="839"/>
      <c r="BS118" s="839"/>
      <c r="BT118" s="839"/>
      <c r="BU118" s="839"/>
      <c r="BV118" s="839" t="s">
        <v>76</v>
      </c>
      <c r="BW118" s="839"/>
      <c r="BX118" s="839"/>
      <c r="BY118" s="839"/>
      <c r="BZ118" s="839"/>
      <c r="CA118" s="839" t="s">
        <v>257</v>
      </c>
      <c r="CB118" s="839"/>
      <c r="CC118" s="839"/>
      <c r="CD118" s="839"/>
      <c r="CE118" s="839"/>
      <c r="CF118" s="869" t="s">
        <v>76</v>
      </c>
      <c r="CG118" s="870"/>
      <c r="CH118" s="870"/>
      <c r="CI118" s="870"/>
      <c r="CJ118" s="870"/>
      <c r="CK118" s="921"/>
      <c r="CL118" s="815"/>
      <c r="CM118" s="809" t="s">
        <v>418</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76</v>
      </c>
      <c r="DH118" s="774"/>
      <c r="DI118" s="774"/>
      <c r="DJ118" s="774"/>
      <c r="DK118" s="775"/>
      <c r="DL118" s="776" t="s">
        <v>76</v>
      </c>
      <c r="DM118" s="774"/>
      <c r="DN118" s="774"/>
      <c r="DO118" s="774"/>
      <c r="DP118" s="775"/>
      <c r="DQ118" s="776" t="s">
        <v>76</v>
      </c>
      <c r="DR118" s="774"/>
      <c r="DS118" s="774"/>
      <c r="DT118" s="774"/>
      <c r="DU118" s="775"/>
      <c r="DV118" s="818" t="s">
        <v>76</v>
      </c>
      <c r="DW118" s="819"/>
      <c r="DX118" s="819"/>
      <c r="DY118" s="819"/>
      <c r="DZ118" s="820"/>
    </row>
    <row r="119" spans="1:130" s="89" customFormat="1" ht="26.25" customHeight="1" x14ac:dyDescent="0.2">
      <c r="A119" s="812" t="s">
        <v>393</v>
      </c>
      <c r="B119" s="813"/>
      <c r="C119" s="854" t="s">
        <v>394</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76</v>
      </c>
      <c r="AB119" s="883"/>
      <c r="AC119" s="883"/>
      <c r="AD119" s="883"/>
      <c r="AE119" s="884"/>
      <c r="AF119" s="885" t="s">
        <v>76</v>
      </c>
      <c r="AG119" s="883"/>
      <c r="AH119" s="883"/>
      <c r="AI119" s="883"/>
      <c r="AJ119" s="884"/>
      <c r="AK119" s="885" t="s">
        <v>76</v>
      </c>
      <c r="AL119" s="883"/>
      <c r="AM119" s="883"/>
      <c r="AN119" s="883"/>
      <c r="AO119" s="884"/>
      <c r="AP119" s="886" t="s">
        <v>76</v>
      </c>
      <c r="AQ119" s="887"/>
      <c r="AR119" s="887"/>
      <c r="AS119" s="887"/>
      <c r="AT119" s="888"/>
      <c r="AU119" s="928"/>
      <c r="AV119" s="929"/>
      <c r="AW119" s="929"/>
      <c r="AX119" s="929"/>
      <c r="AY119" s="929"/>
      <c r="AZ119" s="110" t="s">
        <v>129</v>
      </c>
      <c r="BA119" s="110"/>
      <c r="BB119" s="110"/>
      <c r="BC119" s="110"/>
      <c r="BD119" s="110"/>
      <c r="BE119" s="110"/>
      <c r="BF119" s="110"/>
      <c r="BG119" s="110"/>
      <c r="BH119" s="110"/>
      <c r="BI119" s="110"/>
      <c r="BJ119" s="110"/>
      <c r="BK119" s="110"/>
      <c r="BL119" s="110"/>
      <c r="BM119" s="110"/>
      <c r="BN119" s="110"/>
      <c r="BO119" s="871" t="s">
        <v>419</v>
      </c>
      <c r="BP119" s="872"/>
      <c r="BQ119" s="873">
        <v>18067652</v>
      </c>
      <c r="BR119" s="839"/>
      <c r="BS119" s="839"/>
      <c r="BT119" s="839"/>
      <c r="BU119" s="839"/>
      <c r="BV119" s="839">
        <v>17182736</v>
      </c>
      <c r="BW119" s="839"/>
      <c r="BX119" s="839"/>
      <c r="BY119" s="839"/>
      <c r="BZ119" s="839"/>
      <c r="CA119" s="839">
        <v>17288189</v>
      </c>
      <c r="CB119" s="839"/>
      <c r="CC119" s="839"/>
      <c r="CD119" s="839"/>
      <c r="CE119" s="839"/>
      <c r="CF119" s="742"/>
      <c r="CG119" s="743"/>
      <c r="CH119" s="743"/>
      <c r="CI119" s="743"/>
      <c r="CJ119" s="828"/>
      <c r="CK119" s="922"/>
      <c r="CL119" s="817"/>
      <c r="CM119" s="832" t="s">
        <v>420</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53910</v>
      </c>
      <c r="DH119" s="758"/>
      <c r="DI119" s="758"/>
      <c r="DJ119" s="758"/>
      <c r="DK119" s="759"/>
      <c r="DL119" s="760">
        <v>38097</v>
      </c>
      <c r="DM119" s="758"/>
      <c r="DN119" s="758"/>
      <c r="DO119" s="758"/>
      <c r="DP119" s="759"/>
      <c r="DQ119" s="760">
        <v>22302</v>
      </c>
      <c r="DR119" s="758"/>
      <c r="DS119" s="758"/>
      <c r="DT119" s="758"/>
      <c r="DU119" s="759"/>
      <c r="DV119" s="842">
        <v>0.3</v>
      </c>
      <c r="DW119" s="843"/>
      <c r="DX119" s="843"/>
      <c r="DY119" s="843"/>
      <c r="DZ119" s="844"/>
    </row>
    <row r="120" spans="1:130" s="89" customFormat="1" ht="26.25" customHeight="1" x14ac:dyDescent="0.2">
      <c r="A120" s="814"/>
      <c r="B120" s="815"/>
      <c r="C120" s="809" t="s">
        <v>397</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76</v>
      </c>
      <c r="AB120" s="774"/>
      <c r="AC120" s="774"/>
      <c r="AD120" s="774"/>
      <c r="AE120" s="775"/>
      <c r="AF120" s="776" t="s">
        <v>76</v>
      </c>
      <c r="AG120" s="774"/>
      <c r="AH120" s="774"/>
      <c r="AI120" s="774"/>
      <c r="AJ120" s="775"/>
      <c r="AK120" s="776" t="s">
        <v>262</v>
      </c>
      <c r="AL120" s="774"/>
      <c r="AM120" s="774"/>
      <c r="AN120" s="774"/>
      <c r="AO120" s="775"/>
      <c r="AP120" s="818" t="s">
        <v>262</v>
      </c>
      <c r="AQ120" s="819"/>
      <c r="AR120" s="819"/>
      <c r="AS120" s="819"/>
      <c r="AT120" s="820"/>
      <c r="AU120" s="874" t="s">
        <v>421</v>
      </c>
      <c r="AV120" s="875"/>
      <c r="AW120" s="875"/>
      <c r="AX120" s="875"/>
      <c r="AY120" s="876"/>
      <c r="AZ120" s="854" t="s">
        <v>422</v>
      </c>
      <c r="BA120" s="802"/>
      <c r="BB120" s="802"/>
      <c r="BC120" s="802"/>
      <c r="BD120" s="802"/>
      <c r="BE120" s="802"/>
      <c r="BF120" s="802"/>
      <c r="BG120" s="802"/>
      <c r="BH120" s="802"/>
      <c r="BI120" s="802"/>
      <c r="BJ120" s="802"/>
      <c r="BK120" s="802"/>
      <c r="BL120" s="802"/>
      <c r="BM120" s="802"/>
      <c r="BN120" s="802"/>
      <c r="BO120" s="802"/>
      <c r="BP120" s="803"/>
      <c r="BQ120" s="855">
        <v>4059221</v>
      </c>
      <c r="BR120" s="836"/>
      <c r="BS120" s="836"/>
      <c r="BT120" s="836"/>
      <c r="BU120" s="836"/>
      <c r="BV120" s="836">
        <v>5134741</v>
      </c>
      <c r="BW120" s="836"/>
      <c r="BX120" s="836"/>
      <c r="BY120" s="836"/>
      <c r="BZ120" s="836"/>
      <c r="CA120" s="836">
        <v>5486870</v>
      </c>
      <c r="CB120" s="836"/>
      <c r="CC120" s="836"/>
      <c r="CD120" s="836"/>
      <c r="CE120" s="836"/>
      <c r="CF120" s="860">
        <v>75.8</v>
      </c>
      <c r="CG120" s="861"/>
      <c r="CH120" s="861"/>
      <c r="CI120" s="861"/>
      <c r="CJ120" s="861"/>
      <c r="CK120" s="862" t="s">
        <v>423</v>
      </c>
      <c r="CL120" s="846"/>
      <c r="CM120" s="846"/>
      <c r="CN120" s="846"/>
      <c r="CO120" s="847"/>
      <c r="CP120" s="866" t="s">
        <v>361</v>
      </c>
      <c r="CQ120" s="867"/>
      <c r="CR120" s="867"/>
      <c r="CS120" s="867"/>
      <c r="CT120" s="867"/>
      <c r="CU120" s="867"/>
      <c r="CV120" s="867"/>
      <c r="CW120" s="867"/>
      <c r="CX120" s="867"/>
      <c r="CY120" s="867"/>
      <c r="CZ120" s="867"/>
      <c r="DA120" s="867"/>
      <c r="DB120" s="867"/>
      <c r="DC120" s="867"/>
      <c r="DD120" s="867"/>
      <c r="DE120" s="867"/>
      <c r="DF120" s="868"/>
      <c r="DG120" s="855">
        <v>2597615</v>
      </c>
      <c r="DH120" s="836"/>
      <c r="DI120" s="836"/>
      <c r="DJ120" s="836"/>
      <c r="DK120" s="836"/>
      <c r="DL120" s="836">
        <v>2254702</v>
      </c>
      <c r="DM120" s="836"/>
      <c r="DN120" s="836"/>
      <c r="DO120" s="836"/>
      <c r="DP120" s="836"/>
      <c r="DQ120" s="836">
        <v>1896483</v>
      </c>
      <c r="DR120" s="836"/>
      <c r="DS120" s="836"/>
      <c r="DT120" s="836"/>
      <c r="DU120" s="836"/>
      <c r="DV120" s="837">
        <v>26.2</v>
      </c>
      <c r="DW120" s="837"/>
      <c r="DX120" s="837"/>
      <c r="DY120" s="837"/>
      <c r="DZ120" s="838"/>
    </row>
    <row r="121" spans="1:130" s="89" customFormat="1" ht="26.25" customHeight="1" x14ac:dyDescent="0.2">
      <c r="A121" s="814"/>
      <c r="B121" s="815"/>
      <c r="C121" s="857" t="s">
        <v>424</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262</v>
      </c>
      <c r="AB121" s="774"/>
      <c r="AC121" s="774"/>
      <c r="AD121" s="774"/>
      <c r="AE121" s="775"/>
      <c r="AF121" s="776" t="s">
        <v>76</v>
      </c>
      <c r="AG121" s="774"/>
      <c r="AH121" s="774"/>
      <c r="AI121" s="774"/>
      <c r="AJ121" s="775"/>
      <c r="AK121" s="776" t="s">
        <v>262</v>
      </c>
      <c r="AL121" s="774"/>
      <c r="AM121" s="774"/>
      <c r="AN121" s="774"/>
      <c r="AO121" s="775"/>
      <c r="AP121" s="818" t="s">
        <v>76</v>
      </c>
      <c r="AQ121" s="819"/>
      <c r="AR121" s="819"/>
      <c r="AS121" s="819"/>
      <c r="AT121" s="820"/>
      <c r="AU121" s="877"/>
      <c r="AV121" s="878"/>
      <c r="AW121" s="878"/>
      <c r="AX121" s="878"/>
      <c r="AY121" s="879"/>
      <c r="AZ121" s="809" t="s">
        <v>425</v>
      </c>
      <c r="BA121" s="746"/>
      <c r="BB121" s="746"/>
      <c r="BC121" s="746"/>
      <c r="BD121" s="746"/>
      <c r="BE121" s="746"/>
      <c r="BF121" s="746"/>
      <c r="BG121" s="746"/>
      <c r="BH121" s="746"/>
      <c r="BI121" s="746"/>
      <c r="BJ121" s="746"/>
      <c r="BK121" s="746"/>
      <c r="BL121" s="746"/>
      <c r="BM121" s="746"/>
      <c r="BN121" s="746"/>
      <c r="BO121" s="746"/>
      <c r="BP121" s="747"/>
      <c r="BQ121" s="810">
        <v>1634468</v>
      </c>
      <c r="BR121" s="811"/>
      <c r="BS121" s="811"/>
      <c r="BT121" s="811"/>
      <c r="BU121" s="811"/>
      <c r="BV121" s="811">
        <v>1939776</v>
      </c>
      <c r="BW121" s="811"/>
      <c r="BX121" s="811"/>
      <c r="BY121" s="811"/>
      <c r="BZ121" s="811"/>
      <c r="CA121" s="811">
        <v>1747615</v>
      </c>
      <c r="CB121" s="811"/>
      <c r="CC121" s="811"/>
      <c r="CD121" s="811"/>
      <c r="CE121" s="811"/>
      <c r="CF121" s="869">
        <v>24.1</v>
      </c>
      <c r="CG121" s="870"/>
      <c r="CH121" s="870"/>
      <c r="CI121" s="870"/>
      <c r="CJ121" s="870"/>
      <c r="CK121" s="863"/>
      <c r="CL121" s="849"/>
      <c r="CM121" s="849"/>
      <c r="CN121" s="849"/>
      <c r="CO121" s="850"/>
      <c r="CP121" s="829" t="s">
        <v>359</v>
      </c>
      <c r="CQ121" s="830"/>
      <c r="CR121" s="830"/>
      <c r="CS121" s="830"/>
      <c r="CT121" s="830"/>
      <c r="CU121" s="830"/>
      <c r="CV121" s="830"/>
      <c r="CW121" s="830"/>
      <c r="CX121" s="830"/>
      <c r="CY121" s="830"/>
      <c r="CZ121" s="830"/>
      <c r="DA121" s="830"/>
      <c r="DB121" s="830"/>
      <c r="DC121" s="830"/>
      <c r="DD121" s="830"/>
      <c r="DE121" s="830"/>
      <c r="DF121" s="831"/>
      <c r="DG121" s="810">
        <v>33875</v>
      </c>
      <c r="DH121" s="811"/>
      <c r="DI121" s="811"/>
      <c r="DJ121" s="811"/>
      <c r="DK121" s="811"/>
      <c r="DL121" s="811">
        <v>32966</v>
      </c>
      <c r="DM121" s="811"/>
      <c r="DN121" s="811"/>
      <c r="DO121" s="811"/>
      <c r="DP121" s="811"/>
      <c r="DQ121" s="811">
        <v>29609</v>
      </c>
      <c r="DR121" s="811"/>
      <c r="DS121" s="811"/>
      <c r="DT121" s="811"/>
      <c r="DU121" s="811"/>
      <c r="DV121" s="788">
        <v>0.4</v>
      </c>
      <c r="DW121" s="788"/>
      <c r="DX121" s="788"/>
      <c r="DY121" s="788"/>
      <c r="DZ121" s="789"/>
    </row>
    <row r="122" spans="1:130" s="89" customFormat="1" ht="26.25" customHeight="1" x14ac:dyDescent="0.2">
      <c r="A122" s="814"/>
      <c r="B122" s="815"/>
      <c r="C122" s="809" t="s">
        <v>407</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76</v>
      </c>
      <c r="AB122" s="774"/>
      <c r="AC122" s="774"/>
      <c r="AD122" s="774"/>
      <c r="AE122" s="775"/>
      <c r="AF122" s="776" t="s">
        <v>76</v>
      </c>
      <c r="AG122" s="774"/>
      <c r="AH122" s="774"/>
      <c r="AI122" s="774"/>
      <c r="AJ122" s="775"/>
      <c r="AK122" s="776" t="s">
        <v>76</v>
      </c>
      <c r="AL122" s="774"/>
      <c r="AM122" s="774"/>
      <c r="AN122" s="774"/>
      <c r="AO122" s="775"/>
      <c r="AP122" s="818" t="s">
        <v>76</v>
      </c>
      <c r="AQ122" s="819"/>
      <c r="AR122" s="819"/>
      <c r="AS122" s="819"/>
      <c r="AT122" s="820"/>
      <c r="AU122" s="877"/>
      <c r="AV122" s="878"/>
      <c r="AW122" s="878"/>
      <c r="AX122" s="878"/>
      <c r="AY122" s="879"/>
      <c r="AZ122" s="832" t="s">
        <v>426</v>
      </c>
      <c r="BA122" s="833"/>
      <c r="BB122" s="833"/>
      <c r="BC122" s="833"/>
      <c r="BD122" s="833"/>
      <c r="BE122" s="833"/>
      <c r="BF122" s="833"/>
      <c r="BG122" s="833"/>
      <c r="BH122" s="833"/>
      <c r="BI122" s="833"/>
      <c r="BJ122" s="833"/>
      <c r="BK122" s="833"/>
      <c r="BL122" s="833"/>
      <c r="BM122" s="833"/>
      <c r="BN122" s="833"/>
      <c r="BO122" s="833"/>
      <c r="BP122" s="834"/>
      <c r="BQ122" s="873">
        <v>10229167</v>
      </c>
      <c r="BR122" s="839"/>
      <c r="BS122" s="839"/>
      <c r="BT122" s="839"/>
      <c r="BU122" s="839"/>
      <c r="BV122" s="839">
        <v>9584720</v>
      </c>
      <c r="BW122" s="839"/>
      <c r="BX122" s="839"/>
      <c r="BY122" s="839"/>
      <c r="BZ122" s="839"/>
      <c r="CA122" s="839">
        <v>10071463</v>
      </c>
      <c r="CB122" s="839"/>
      <c r="CC122" s="839"/>
      <c r="CD122" s="839"/>
      <c r="CE122" s="839"/>
      <c r="CF122" s="840">
        <v>139.1</v>
      </c>
      <c r="CG122" s="841"/>
      <c r="CH122" s="841"/>
      <c r="CI122" s="841"/>
      <c r="CJ122" s="841"/>
      <c r="CK122" s="863"/>
      <c r="CL122" s="849"/>
      <c r="CM122" s="849"/>
      <c r="CN122" s="849"/>
      <c r="CO122" s="850"/>
      <c r="CP122" s="829" t="s">
        <v>427</v>
      </c>
      <c r="CQ122" s="830"/>
      <c r="CR122" s="830"/>
      <c r="CS122" s="830"/>
      <c r="CT122" s="830"/>
      <c r="CU122" s="830"/>
      <c r="CV122" s="830"/>
      <c r="CW122" s="830"/>
      <c r="CX122" s="830"/>
      <c r="CY122" s="830"/>
      <c r="CZ122" s="830"/>
      <c r="DA122" s="830"/>
      <c r="DB122" s="830"/>
      <c r="DC122" s="830"/>
      <c r="DD122" s="830"/>
      <c r="DE122" s="830"/>
      <c r="DF122" s="831"/>
      <c r="DG122" s="810" t="s">
        <v>76</v>
      </c>
      <c r="DH122" s="811"/>
      <c r="DI122" s="811"/>
      <c r="DJ122" s="811"/>
      <c r="DK122" s="811"/>
      <c r="DL122" s="811" t="s">
        <v>76</v>
      </c>
      <c r="DM122" s="811"/>
      <c r="DN122" s="811"/>
      <c r="DO122" s="811"/>
      <c r="DP122" s="811"/>
      <c r="DQ122" s="811" t="s">
        <v>76</v>
      </c>
      <c r="DR122" s="811"/>
      <c r="DS122" s="811"/>
      <c r="DT122" s="811"/>
      <c r="DU122" s="811"/>
      <c r="DV122" s="788" t="s">
        <v>76</v>
      </c>
      <c r="DW122" s="788"/>
      <c r="DX122" s="788"/>
      <c r="DY122" s="788"/>
      <c r="DZ122" s="789"/>
    </row>
    <row r="123" spans="1:130" s="89" customFormat="1" ht="26.25" customHeight="1" x14ac:dyDescent="0.2">
      <c r="A123" s="814"/>
      <c r="B123" s="815"/>
      <c r="C123" s="809" t="s">
        <v>413</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76</v>
      </c>
      <c r="AB123" s="774"/>
      <c r="AC123" s="774"/>
      <c r="AD123" s="774"/>
      <c r="AE123" s="775"/>
      <c r="AF123" s="776" t="s">
        <v>76</v>
      </c>
      <c r="AG123" s="774"/>
      <c r="AH123" s="774"/>
      <c r="AI123" s="774"/>
      <c r="AJ123" s="775"/>
      <c r="AK123" s="776" t="s">
        <v>76</v>
      </c>
      <c r="AL123" s="774"/>
      <c r="AM123" s="774"/>
      <c r="AN123" s="774"/>
      <c r="AO123" s="775"/>
      <c r="AP123" s="818" t="s">
        <v>76</v>
      </c>
      <c r="AQ123" s="819"/>
      <c r="AR123" s="819"/>
      <c r="AS123" s="819"/>
      <c r="AT123" s="820"/>
      <c r="AU123" s="880"/>
      <c r="AV123" s="881"/>
      <c r="AW123" s="881"/>
      <c r="AX123" s="881"/>
      <c r="AY123" s="881"/>
      <c r="AZ123" s="110" t="s">
        <v>129</v>
      </c>
      <c r="BA123" s="110"/>
      <c r="BB123" s="110"/>
      <c r="BC123" s="110"/>
      <c r="BD123" s="110"/>
      <c r="BE123" s="110"/>
      <c r="BF123" s="110"/>
      <c r="BG123" s="110"/>
      <c r="BH123" s="110"/>
      <c r="BI123" s="110"/>
      <c r="BJ123" s="110"/>
      <c r="BK123" s="110"/>
      <c r="BL123" s="110"/>
      <c r="BM123" s="110"/>
      <c r="BN123" s="110"/>
      <c r="BO123" s="871" t="s">
        <v>428</v>
      </c>
      <c r="BP123" s="872"/>
      <c r="BQ123" s="826">
        <v>15922856</v>
      </c>
      <c r="BR123" s="827"/>
      <c r="BS123" s="827"/>
      <c r="BT123" s="827"/>
      <c r="BU123" s="827"/>
      <c r="BV123" s="827">
        <v>16659237</v>
      </c>
      <c r="BW123" s="827"/>
      <c r="BX123" s="827"/>
      <c r="BY123" s="827"/>
      <c r="BZ123" s="827"/>
      <c r="CA123" s="827">
        <v>17305948</v>
      </c>
      <c r="CB123" s="827"/>
      <c r="CC123" s="827"/>
      <c r="CD123" s="827"/>
      <c r="CE123" s="827"/>
      <c r="CF123" s="742"/>
      <c r="CG123" s="743"/>
      <c r="CH123" s="743"/>
      <c r="CI123" s="743"/>
      <c r="CJ123" s="828"/>
      <c r="CK123" s="863"/>
      <c r="CL123" s="849"/>
      <c r="CM123" s="849"/>
      <c r="CN123" s="849"/>
      <c r="CO123" s="850"/>
      <c r="CP123" s="829" t="s">
        <v>429</v>
      </c>
      <c r="CQ123" s="830"/>
      <c r="CR123" s="830"/>
      <c r="CS123" s="830"/>
      <c r="CT123" s="830"/>
      <c r="CU123" s="830"/>
      <c r="CV123" s="830"/>
      <c r="CW123" s="830"/>
      <c r="CX123" s="830"/>
      <c r="CY123" s="830"/>
      <c r="CZ123" s="830"/>
      <c r="DA123" s="830"/>
      <c r="DB123" s="830"/>
      <c r="DC123" s="830"/>
      <c r="DD123" s="830"/>
      <c r="DE123" s="830"/>
      <c r="DF123" s="831"/>
      <c r="DG123" s="773" t="s">
        <v>262</v>
      </c>
      <c r="DH123" s="774"/>
      <c r="DI123" s="774"/>
      <c r="DJ123" s="774"/>
      <c r="DK123" s="775"/>
      <c r="DL123" s="776" t="s">
        <v>76</v>
      </c>
      <c r="DM123" s="774"/>
      <c r="DN123" s="774"/>
      <c r="DO123" s="774"/>
      <c r="DP123" s="775"/>
      <c r="DQ123" s="776" t="s">
        <v>76</v>
      </c>
      <c r="DR123" s="774"/>
      <c r="DS123" s="774"/>
      <c r="DT123" s="774"/>
      <c r="DU123" s="775"/>
      <c r="DV123" s="818" t="s">
        <v>76</v>
      </c>
      <c r="DW123" s="819"/>
      <c r="DX123" s="819"/>
      <c r="DY123" s="819"/>
      <c r="DZ123" s="820"/>
    </row>
    <row r="124" spans="1:130" s="89" customFormat="1" ht="26.25" customHeight="1" thickBot="1" x14ac:dyDescent="0.25">
      <c r="A124" s="814"/>
      <c r="B124" s="815"/>
      <c r="C124" s="809" t="s">
        <v>416</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262</v>
      </c>
      <c r="AB124" s="774"/>
      <c r="AC124" s="774"/>
      <c r="AD124" s="774"/>
      <c r="AE124" s="775"/>
      <c r="AF124" s="776" t="s">
        <v>262</v>
      </c>
      <c r="AG124" s="774"/>
      <c r="AH124" s="774"/>
      <c r="AI124" s="774"/>
      <c r="AJ124" s="775"/>
      <c r="AK124" s="776" t="s">
        <v>76</v>
      </c>
      <c r="AL124" s="774"/>
      <c r="AM124" s="774"/>
      <c r="AN124" s="774"/>
      <c r="AO124" s="775"/>
      <c r="AP124" s="818" t="s">
        <v>76</v>
      </c>
      <c r="AQ124" s="819"/>
      <c r="AR124" s="819"/>
      <c r="AS124" s="819"/>
      <c r="AT124" s="820"/>
      <c r="AU124" s="821" t="s">
        <v>430</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29.1</v>
      </c>
      <c r="BR124" s="825"/>
      <c r="BS124" s="825"/>
      <c r="BT124" s="825"/>
      <c r="BU124" s="825"/>
      <c r="BV124" s="825">
        <v>7.3</v>
      </c>
      <c r="BW124" s="825"/>
      <c r="BX124" s="825"/>
      <c r="BY124" s="825"/>
      <c r="BZ124" s="825"/>
      <c r="CA124" s="825" t="s">
        <v>76</v>
      </c>
      <c r="CB124" s="825"/>
      <c r="CC124" s="825"/>
      <c r="CD124" s="825"/>
      <c r="CE124" s="825"/>
      <c r="CF124" s="720"/>
      <c r="CG124" s="721"/>
      <c r="CH124" s="721"/>
      <c r="CI124" s="721"/>
      <c r="CJ124" s="856"/>
      <c r="CK124" s="864"/>
      <c r="CL124" s="864"/>
      <c r="CM124" s="864"/>
      <c r="CN124" s="864"/>
      <c r="CO124" s="865"/>
      <c r="CP124" s="829" t="s">
        <v>431</v>
      </c>
      <c r="CQ124" s="830"/>
      <c r="CR124" s="830"/>
      <c r="CS124" s="830"/>
      <c r="CT124" s="830"/>
      <c r="CU124" s="830"/>
      <c r="CV124" s="830"/>
      <c r="CW124" s="830"/>
      <c r="CX124" s="830"/>
      <c r="CY124" s="830"/>
      <c r="CZ124" s="830"/>
      <c r="DA124" s="830"/>
      <c r="DB124" s="830"/>
      <c r="DC124" s="830"/>
      <c r="DD124" s="830"/>
      <c r="DE124" s="830"/>
      <c r="DF124" s="831"/>
      <c r="DG124" s="757" t="s">
        <v>262</v>
      </c>
      <c r="DH124" s="758"/>
      <c r="DI124" s="758"/>
      <c r="DJ124" s="758"/>
      <c r="DK124" s="759"/>
      <c r="DL124" s="760" t="s">
        <v>76</v>
      </c>
      <c r="DM124" s="758"/>
      <c r="DN124" s="758"/>
      <c r="DO124" s="758"/>
      <c r="DP124" s="759"/>
      <c r="DQ124" s="760" t="s">
        <v>76</v>
      </c>
      <c r="DR124" s="758"/>
      <c r="DS124" s="758"/>
      <c r="DT124" s="758"/>
      <c r="DU124" s="759"/>
      <c r="DV124" s="842" t="s">
        <v>76</v>
      </c>
      <c r="DW124" s="843"/>
      <c r="DX124" s="843"/>
      <c r="DY124" s="843"/>
      <c r="DZ124" s="844"/>
    </row>
    <row r="125" spans="1:130" s="89" customFormat="1" ht="26.25" customHeight="1" x14ac:dyDescent="0.2">
      <c r="A125" s="814"/>
      <c r="B125" s="815"/>
      <c r="C125" s="809" t="s">
        <v>418</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76</v>
      </c>
      <c r="AB125" s="774"/>
      <c r="AC125" s="774"/>
      <c r="AD125" s="774"/>
      <c r="AE125" s="775"/>
      <c r="AF125" s="776" t="s">
        <v>76</v>
      </c>
      <c r="AG125" s="774"/>
      <c r="AH125" s="774"/>
      <c r="AI125" s="774"/>
      <c r="AJ125" s="775"/>
      <c r="AK125" s="776" t="s">
        <v>76</v>
      </c>
      <c r="AL125" s="774"/>
      <c r="AM125" s="774"/>
      <c r="AN125" s="774"/>
      <c r="AO125" s="775"/>
      <c r="AP125" s="818" t="s">
        <v>76</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432</v>
      </c>
      <c r="CL125" s="846"/>
      <c r="CM125" s="846"/>
      <c r="CN125" s="846"/>
      <c r="CO125" s="847"/>
      <c r="CP125" s="854" t="s">
        <v>433</v>
      </c>
      <c r="CQ125" s="802"/>
      <c r="CR125" s="802"/>
      <c r="CS125" s="802"/>
      <c r="CT125" s="802"/>
      <c r="CU125" s="802"/>
      <c r="CV125" s="802"/>
      <c r="CW125" s="802"/>
      <c r="CX125" s="802"/>
      <c r="CY125" s="802"/>
      <c r="CZ125" s="802"/>
      <c r="DA125" s="802"/>
      <c r="DB125" s="802"/>
      <c r="DC125" s="802"/>
      <c r="DD125" s="802"/>
      <c r="DE125" s="802"/>
      <c r="DF125" s="803"/>
      <c r="DG125" s="855" t="s">
        <v>76</v>
      </c>
      <c r="DH125" s="836"/>
      <c r="DI125" s="836"/>
      <c r="DJ125" s="836"/>
      <c r="DK125" s="836"/>
      <c r="DL125" s="836" t="s">
        <v>76</v>
      </c>
      <c r="DM125" s="836"/>
      <c r="DN125" s="836"/>
      <c r="DO125" s="836"/>
      <c r="DP125" s="836"/>
      <c r="DQ125" s="836" t="s">
        <v>76</v>
      </c>
      <c r="DR125" s="836"/>
      <c r="DS125" s="836"/>
      <c r="DT125" s="836"/>
      <c r="DU125" s="836"/>
      <c r="DV125" s="837" t="s">
        <v>76</v>
      </c>
      <c r="DW125" s="837"/>
      <c r="DX125" s="837"/>
      <c r="DY125" s="837"/>
      <c r="DZ125" s="838"/>
    </row>
    <row r="126" spans="1:130" s="89" customFormat="1" ht="26.25" customHeight="1" thickBot="1" x14ac:dyDescent="0.25">
      <c r="A126" s="814"/>
      <c r="B126" s="815"/>
      <c r="C126" s="809" t="s">
        <v>420</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129094</v>
      </c>
      <c r="AB126" s="774"/>
      <c r="AC126" s="774"/>
      <c r="AD126" s="774"/>
      <c r="AE126" s="775"/>
      <c r="AF126" s="776">
        <v>126315</v>
      </c>
      <c r="AG126" s="774"/>
      <c r="AH126" s="774"/>
      <c r="AI126" s="774"/>
      <c r="AJ126" s="775"/>
      <c r="AK126" s="776">
        <v>76907</v>
      </c>
      <c r="AL126" s="774"/>
      <c r="AM126" s="774"/>
      <c r="AN126" s="774"/>
      <c r="AO126" s="775"/>
      <c r="AP126" s="818">
        <v>1.1000000000000001</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09" t="s">
        <v>434</v>
      </c>
      <c r="CQ126" s="746"/>
      <c r="CR126" s="746"/>
      <c r="CS126" s="746"/>
      <c r="CT126" s="746"/>
      <c r="CU126" s="746"/>
      <c r="CV126" s="746"/>
      <c r="CW126" s="746"/>
      <c r="CX126" s="746"/>
      <c r="CY126" s="746"/>
      <c r="CZ126" s="746"/>
      <c r="DA126" s="746"/>
      <c r="DB126" s="746"/>
      <c r="DC126" s="746"/>
      <c r="DD126" s="746"/>
      <c r="DE126" s="746"/>
      <c r="DF126" s="747"/>
      <c r="DG126" s="810" t="s">
        <v>76</v>
      </c>
      <c r="DH126" s="811"/>
      <c r="DI126" s="811"/>
      <c r="DJ126" s="811"/>
      <c r="DK126" s="811"/>
      <c r="DL126" s="811" t="s">
        <v>76</v>
      </c>
      <c r="DM126" s="811"/>
      <c r="DN126" s="811"/>
      <c r="DO126" s="811"/>
      <c r="DP126" s="811"/>
      <c r="DQ126" s="811" t="s">
        <v>76</v>
      </c>
      <c r="DR126" s="811"/>
      <c r="DS126" s="811"/>
      <c r="DT126" s="811"/>
      <c r="DU126" s="811"/>
      <c r="DV126" s="788" t="s">
        <v>76</v>
      </c>
      <c r="DW126" s="788"/>
      <c r="DX126" s="788"/>
      <c r="DY126" s="788"/>
      <c r="DZ126" s="789"/>
    </row>
    <row r="127" spans="1:130" s="89" customFormat="1" ht="26.25" customHeight="1" x14ac:dyDescent="0.2">
      <c r="A127" s="816"/>
      <c r="B127" s="817"/>
      <c r="C127" s="832" t="s">
        <v>435</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v>55</v>
      </c>
      <c r="AB127" s="774"/>
      <c r="AC127" s="774"/>
      <c r="AD127" s="774"/>
      <c r="AE127" s="775"/>
      <c r="AF127" s="776">
        <v>42</v>
      </c>
      <c r="AG127" s="774"/>
      <c r="AH127" s="774"/>
      <c r="AI127" s="774"/>
      <c r="AJ127" s="775"/>
      <c r="AK127" s="776">
        <v>32</v>
      </c>
      <c r="AL127" s="774"/>
      <c r="AM127" s="774"/>
      <c r="AN127" s="774"/>
      <c r="AO127" s="775"/>
      <c r="AP127" s="818">
        <v>0</v>
      </c>
      <c r="AQ127" s="819"/>
      <c r="AR127" s="819"/>
      <c r="AS127" s="819"/>
      <c r="AT127" s="820"/>
      <c r="AU127" s="91"/>
      <c r="AV127" s="91"/>
      <c r="AW127" s="91"/>
      <c r="AX127" s="835" t="s">
        <v>436</v>
      </c>
      <c r="AY127" s="806"/>
      <c r="AZ127" s="806"/>
      <c r="BA127" s="806"/>
      <c r="BB127" s="806"/>
      <c r="BC127" s="806"/>
      <c r="BD127" s="806"/>
      <c r="BE127" s="807"/>
      <c r="BF127" s="805" t="s">
        <v>437</v>
      </c>
      <c r="BG127" s="806"/>
      <c r="BH127" s="806"/>
      <c r="BI127" s="806"/>
      <c r="BJ127" s="806"/>
      <c r="BK127" s="806"/>
      <c r="BL127" s="807"/>
      <c r="BM127" s="805" t="s">
        <v>438</v>
      </c>
      <c r="BN127" s="806"/>
      <c r="BO127" s="806"/>
      <c r="BP127" s="806"/>
      <c r="BQ127" s="806"/>
      <c r="BR127" s="806"/>
      <c r="BS127" s="807"/>
      <c r="BT127" s="805" t="s">
        <v>439</v>
      </c>
      <c r="BU127" s="806"/>
      <c r="BV127" s="806"/>
      <c r="BW127" s="806"/>
      <c r="BX127" s="806"/>
      <c r="BY127" s="806"/>
      <c r="BZ127" s="808"/>
      <c r="CA127" s="91"/>
      <c r="CB127" s="91"/>
      <c r="CC127" s="91"/>
      <c r="CD127" s="114"/>
      <c r="CE127" s="114"/>
      <c r="CF127" s="114"/>
      <c r="CG127" s="91"/>
      <c r="CH127" s="91"/>
      <c r="CI127" s="91"/>
      <c r="CJ127" s="113"/>
      <c r="CK127" s="848"/>
      <c r="CL127" s="849"/>
      <c r="CM127" s="849"/>
      <c r="CN127" s="849"/>
      <c r="CO127" s="850"/>
      <c r="CP127" s="809" t="s">
        <v>440</v>
      </c>
      <c r="CQ127" s="746"/>
      <c r="CR127" s="746"/>
      <c r="CS127" s="746"/>
      <c r="CT127" s="746"/>
      <c r="CU127" s="746"/>
      <c r="CV127" s="746"/>
      <c r="CW127" s="746"/>
      <c r="CX127" s="746"/>
      <c r="CY127" s="746"/>
      <c r="CZ127" s="746"/>
      <c r="DA127" s="746"/>
      <c r="DB127" s="746"/>
      <c r="DC127" s="746"/>
      <c r="DD127" s="746"/>
      <c r="DE127" s="746"/>
      <c r="DF127" s="747"/>
      <c r="DG127" s="810" t="s">
        <v>76</v>
      </c>
      <c r="DH127" s="811"/>
      <c r="DI127" s="811"/>
      <c r="DJ127" s="811"/>
      <c r="DK127" s="811"/>
      <c r="DL127" s="811" t="s">
        <v>76</v>
      </c>
      <c r="DM127" s="811"/>
      <c r="DN127" s="811"/>
      <c r="DO127" s="811"/>
      <c r="DP127" s="811"/>
      <c r="DQ127" s="811" t="s">
        <v>76</v>
      </c>
      <c r="DR127" s="811"/>
      <c r="DS127" s="811"/>
      <c r="DT127" s="811"/>
      <c r="DU127" s="811"/>
      <c r="DV127" s="788" t="s">
        <v>76</v>
      </c>
      <c r="DW127" s="788"/>
      <c r="DX127" s="788"/>
      <c r="DY127" s="788"/>
      <c r="DZ127" s="789"/>
    </row>
    <row r="128" spans="1:130" s="89" customFormat="1" ht="26.25" customHeight="1" thickBot="1" x14ac:dyDescent="0.25">
      <c r="A128" s="790" t="s">
        <v>441</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442</v>
      </c>
      <c r="X128" s="792"/>
      <c r="Y128" s="792"/>
      <c r="Z128" s="793"/>
      <c r="AA128" s="794">
        <v>170661</v>
      </c>
      <c r="AB128" s="795"/>
      <c r="AC128" s="795"/>
      <c r="AD128" s="795"/>
      <c r="AE128" s="796"/>
      <c r="AF128" s="797">
        <v>147002</v>
      </c>
      <c r="AG128" s="795"/>
      <c r="AH128" s="795"/>
      <c r="AI128" s="795"/>
      <c r="AJ128" s="796"/>
      <c r="AK128" s="797">
        <v>166063</v>
      </c>
      <c r="AL128" s="795"/>
      <c r="AM128" s="795"/>
      <c r="AN128" s="795"/>
      <c r="AO128" s="796"/>
      <c r="AP128" s="798"/>
      <c r="AQ128" s="799"/>
      <c r="AR128" s="799"/>
      <c r="AS128" s="799"/>
      <c r="AT128" s="800"/>
      <c r="AU128" s="91"/>
      <c r="AV128" s="91"/>
      <c r="AW128" s="91"/>
      <c r="AX128" s="801" t="s">
        <v>443</v>
      </c>
      <c r="AY128" s="802"/>
      <c r="AZ128" s="802"/>
      <c r="BA128" s="802"/>
      <c r="BB128" s="802"/>
      <c r="BC128" s="802"/>
      <c r="BD128" s="802"/>
      <c r="BE128" s="803"/>
      <c r="BF128" s="780" t="s">
        <v>76</v>
      </c>
      <c r="BG128" s="781"/>
      <c r="BH128" s="781"/>
      <c r="BI128" s="781"/>
      <c r="BJ128" s="781"/>
      <c r="BK128" s="781"/>
      <c r="BL128" s="804"/>
      <c r="BM128" s="780">
        <v>13.73</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3" t="s">
        <v>444</v>
      </c>
      <c r="CQ128" s="724"/>
      <c r="CR128" s="724"/>
      <c r="CS128" s="724"/>
      <c r="CT128" s="724"/>
      <c r="CU128" s="724"/>
      <c r="CV128" s="724"/>
      <c r="CW128" s="724"/>
      <c r="CX128" s="724"/>
      <c r="CY128" s="724"/>
      <c r="CZ128" s="724"/>
      <c r="DA128" s="724"/>
      <c r="DB128" s="724"/>
      <c r="DC128" s="724"/>
      <c r="DD128" s="724"/>
      <c r="DE128" s="724"/>
      <c r="DF128" s="725"/>
      <c r="DG128" s="784" t="s">
        <v>76</v>
      </c>
      <c r="DH128" s="785"/>
      <c r="DI128" s="785"/>
      <c r="DJ128" s="785"/>
      <c r="DK128" s="785"/>
      <c r="DL128" s="785" t="s">
        <v>76</v>
      </c>
      <c r="DM128" s="785"/>
      <c r="DN128" s="785"/>
      <c r="DO128" s="785"/>
      <c r="DP128" s="785"/>
      <c r="DQ128" s="785" t="s">
        <v>76</v>
      </c>
      <c r="DR128" s="785"/>
      <c r="DS128" s="785"/>
      <c r="DT128" s="785"/>
      <c r="DU128" s="785"/>
      <c r="DV128" s="786" t="s">
        <v>76</v>
      </c>
      <c r="DW128" s="786"/>
      <c r="DX128" s="786"/>
      <c r="DY128" s="786"/>
      <c r="DZ128" s="787"/>
    </row>
    <row r="129" spans="1:131" s="89" customFormat="1" ht="26.25" customHeight="1" x14ac:dyDescent="0.2">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445</v>
      </c>
      <c r="X129" s="771"/>
      <c r="Y129" s="771"/>
      <c r="Z129" s="772"/>
      <c r="AA129" s="773">
        <v>8219415</v>
      </c>
      <c r="AB129" s="774"/>
      <c r="AC129" s="774"/>
      <c r="AD129" s="774"/>
      <c r="AE129" s="775"/>
      <c r="AF129" s="776">
        <v>7946151</v>
      </c>
      <c r="AG129" s="774"/>
      <c r="AH129" s="774"/>
      <c r="AI129" s="774"/>
      <c r="AJ129" s="775"/>
      <c r="AK129" s="776">
        <v>8093407</v>
      </c>
      <c r="AL129" s="774"/>
      <c r="AM129" s="774"/>
      <c r="AN129" s="774"/>
      <c r="AO129" s="775"/>
      <c r="AP129" s="777"/>
      <c r="AQ129" s="778"/>
      <c r="AR129" s="778"/>
      <c r="AS129" s="778"/>
      <c r="AT129" s="779"/>
      <c r="AU129" s="92"/>
      <c r="AV129" s="92"/>
      <c r="AW129" s="92"/>
      <c r="AX129" s="745" t="s">
        <v>446</v>
      </c>
      <c r="AY129" s="746"/>
      <c r="AZ129" s="746"/>
      <c r="BA129" s="746"/>
      <c r="BB129" s="746"/>
      <c r="BC129" s="746"/>
      <c r="BD129" s="746"/>
      <c r="BE129" s="747"/>
      <c r="BF129" s="764" t="s">
        <v>76</v>
      </c>
      <c r="BG129" s="765"/>
      <c r="BH129" s="765"/>
      <c r="BI129" s="765"/>
      <c r="BJ129" s="765"/>
      <c r="BK129" s="765"/>
      <c r="BL129" s="766"/>
      <c r="BM129" s="764">
        <v>18.73</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68" t="s">
        <v>447</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448</v>
      </c>
      <c r="X130" s="771"/>
      <c r="Y130" s="771"/>
      <c r="Z130" s="772"/>
      <c r="AA130" s="773">
        <v>854843</v>
      </c>
      <c r="AB130" s="774"/>
      <c r="AC130" s="774"/>
      <c r="AD130" s="774"/>
      <c r="AE130" s="775"/>
      <c r="AF130" s="776">
        <v>844770</v>
      </c>
      <c r="AG130" s="774"/>
      <c r="AH130" s="774"/>
      <c r="AI130" s="774"/>
      <c r="AJ130" s="775"/>
      <c r="AK130" s="776">
        <v>851437</v>
      </c>
      <c r="AL130" s="774"/>
      <c r="AM130" s="774"/>
      <c r="AN130" s="774"/>
      <c r="AO130" s="775"/>
      <c r="AP130" s="777"/>
      <c r="AQ130" s="778"/>
      <c r="AR130" s="778"/>
      <c r="AS130" s="778"/>
      <c r="AT130" s="779"/>
      <c r="AU130" s="92"/>
      <c r="AV130" s="92"/>
      <c r="AW130" s="92"/>
      <c r="AX130" s="745" t="s">
        <v>449</v>
      </c>
      <c r="AY130" s="746"/>
      <c r="AZ130" s="746"/>
      <c r="BA130" s="746"/>
      <c r="BB130" s="746"/>
      <c r="BC130" s="746"/>
      <c r="BD130" s="746"/>
      <c r="BE130" s="747"/>
      <c r="BF130" s="748">
        <v>8.4</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450</v>
      </c>
      <c r="X131" s="755"/>
      <c r="Y131" s="755"/>
      <c r="Z131" s="756"/>
      <c r="AA131" s="757">
        <v>7364572</v>
      </c>
      <c r="AB131" s="758"/>
      <c r="AC131" s="758"/>
      <c r="AD131" s="758"/>
      <c r="AE131" s="759"/>
      <c r="AF131" s="760">
        <v>7101381</v>
      </c>
      <c r="AG131" s="758"/>
      <c r="AH131" s="758"/>
      <c r="AI131" s="758"/>
      <c r="AJ131" s="759"/>
      <c r="AK131" s="760">
        <v>7241970</v>
      </c>
      <c r="AL131" s="758"/>
      <c r="AM131" s="758"/>
      <c r="AN131" s="758"/>
      <c r="AO131" s="759"/>
      <c r="AP131" s="761"/>
      <c r="AQ131" s="762"/>
      <c r="AR131" s="762"/>
      <c r="AS131" s="762"/>
      <c r="AT131" s="763"/>
      <c r="AU131" s="92"/>
      <c r="AV131" s="92"/>
      <c r="AW131" s="92"/>
      <c r="AX131" s="723" t="s">
        <v>451</v>
      </c>
      <c r="AY131" s="724"/>
      <c r="AZ131" s="724"/>
      <c r="BA131" s="724"/>
      <c r="BB131" s="724"/>
      <c r="BC131" s="724"/>
      <c r="BD131" s="724"/>
      <c r="BE131" s="725"/>
      <c r="BF131" s="726" t="s">
        <v>76</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32" t="s">
        <v>452</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453</v>
      </c>
      <c r="W132" s="736"/>
      <c r="X132" s="736"/>
      <c r="Y132" s="736"/>
      <c r="Z132" s="737"/>
      <c r="AA132" s="738">
        <v>7.8643674069999996</v>
      </c>
      <c r="AB132" s="739"/>
      <c r="AC132" s="739"/>
      <c r="AD132" s="739"/>
      <c r="AE132" s="740"/>
      <c r="AF132" s="741">
        <v>9.0460573800000006</v>
      </c>
      <c r="AG132" s="739"/>
      <c r="AH132" s="739"/>
      <c r="AI132" s="739"/>
      <c r="AJ132" s="740"/>
      <c r="AK132" s="741">
        <v>8.5044124730000004</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454</v>
      </c>
      <c r="W133" s="715"/>
      <c r="X133" s="715"/>
      <c r="Y133" s="715"/>
      <c r="Z133" s="716"/>
      <c r="AA133" s="717">
        <v>8.8000000000000007</v>
      </c>
      <c r="AB133" s="718"/>
      <c r="AC133" s="718"/>
      <c r="AD133" s="718"/>
      <c r="AE133" s="719"/>
      <c r="AF133" s="717">
        <v>8.6</v>
      </c>
      <c r="AG133" s="718"/>
      <c r="AH133" s="718"/>
      <c r="AI133" s="718"/>
      <c r="AJ133" s="719"/>
      <c r="AK133" s="717">
        <v>8.4</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lBb8rXeOA2+Edk3ZzUmZlMMyftbxpSg7Ih1oAW/kj2Qnu1/DhCnPLwk1KDspxm1l1pfF5nOTHvwHPtsBBaYLbQ==" saltValue="d236A7yqnI22cj/PUdBq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BV14" sqref="BV14:CC14"/>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455</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fOkJRBSijTTttSCrH9Ev4cPh4/0nEkMwx1pMvOai3dIKW8TNUnfAtwz5F2VyorN9ccD1Zuv3DLC5n1NOaMLfJA==" saltValue="EfkfOdY6cMADI2/Om5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V14" sqref="BV14:CC14"/>
    </sheetView>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nd7QJGtIJIdjWAsuWQjSRPuM6HQ1owDQbD4rMnEyWOM7vrih9KORhRco82vlW1RBHnww2Pec6cUeCDD9L6fZg==" saltValue="u+u4kJAsdTXWR5Q08I8n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70" zoomScaleSheetLayoutView="70" workbookViewId="0">
      <selection activeCell="BV14" sqref="BV14:CC14"/>
    </sheetView>
  </sheetViews>
  <sheetFormatPr defaultColWidth="0" defaultRowHeight="13.5" customHeight="1" zeroHeight="1" x14ac:dyDescent="0.2"/>
  <cols>
    <col min="1" max="36" width="2.453125" style="118" customWidth="1"/>
    <col min="37" max="44" width="17" style="118" customWidth="1"/>
    <col min="45" max="45" width="6.08984375" style="125" customWidth="1"/>
    <col min="46" max="46" width="3" style="123" customWidth="1"/>
    <col min="47" max="47" width="19.08984375" style="118" hidden="1" customWidth="1"/>
    <col min="48" max="52" width="12.6328125" style="118" hidden="1" customWidth="1"/>
    <col min="53" max="16384" width="8.6328125" style="118" hidden="1"/>
  </cols>
  <sheetData>
    <row r="1" spans="1:46" ht="13" x14ac:dyDescent="0.2">
      <c r="AS1" s="119"/>
      <c r="AT1" s="119"/>
    </row>
    <row r="2" spans="1:46" ht="13" x14ac:dyDescent="0.2">
      <c r="AS2" s="119"/>
      <c r="AT2" s="119"/>
    </row>
    <row r="3" spans="1:46" ht="13" x14ac:dyDescent="0.2">
      <c r="AS3" s="119"/>
      <c r="AT3" s="119"/>
    </row>
    <row r="4" spans="1:46" ht="13" x14ac:dyDescent="0.2">
      <c r="AS4" s="119"/>
      <c r="AT4" s="119"/>
    </row>
    <row r="5" spans="1:46" ht="16.5" x14ac:dyDescent="0.2">
      <c r="A5" s="120" t="s">
        <v>456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457</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458</v>
      </c>
      <c r="AP7" s="129"/>
      <c r="AQ7" s="130" t="s">
        <v>459</v>
      </c>
      <c r="AR7" s="131"/>
    </row>
    <row r="8" spans="1:46" ht="13"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460</v>
      </c>
      <c r="AQ8" s="136" t="s">
        <v>461</v>
      </c>
      <c r="AR8" s="137" t="s">
        <v>462</v>
      </c>
    </row>
    <row r="9" spans="1:46" ht="13"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463</v>
      </c>
      <c r="AL9" s="1125"/>
      <c r="AM9" s="1125"/>
      <c r="AN9" s="1126"/>
      <c r="AO9" s="138">
        <v>2105868</v>
      </c>
      <c r="AP9" s="138">
        <v>68871</v>
      </c>
      <c r="AQ9" s="139">
        <v>90328</v>
      </c>
      <c r="AR9" s="140">
        <v>-23.8</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464</v>
      </c>
      <c r="AL10" s="1125"/>
      <c r="AM10" s="1125"/>
      <c r="AN10" s="1126"/>
      <c r="AO10" s="141">
        <v>408629</v>
      </c>
      <c r="AP10" s="141">
        <v>13364</v>
      </c>
      <c r="AQ10" s="142">
        <v>7878</v>
      </c>
      <c r="AR10" s="143">
        <v>69.599999999999994</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465</v>
      </c>
      <c r="AL11" s="1125"/>
      <c r="AM11" s="1125"/>
      <c r="AN11" s="1126"/>
      <c r="AO11" s="141">
        <v>7896</v>
      </c>
      <c r="AP11" s="141">
        <v>258</v>
      </c>
      <c r="AQ11" s="142">
        <v>2111</v>
      </c>
      <c r="AR11" s="143">
        <v>-87.8</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466</v>
      </c>
      <c r="AL12" s="1125"/>
      <c r="AM12" s="1125"/>
      <c r="AN12" s="1126"/>
      <c r="AO12" s="141" t="s">
        <v>467</v>
      </c>
      <c r="AP12" s="141" t="s">
        <v>467</v>
      </c>
      <c r="AQ12" s="142">
        <v>26</v>
      </c>
      <c r="AR12" s="143" t="s">
        <v>467</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468</v>
      </c>
      <c r="AL13" s="1125"/>
      <c r="AM13" s="1125"/>
      <c r="AN13" s="1126"/>
      <c r="AO13" s="141">
        <v>93327</v>
      </c>
      <c r="AP13" s="141">
        <v>3052</v>
      </c>
      <c r="AQ13" s="142">
        <v>2999</v>
      </c>
      <c r="AR13" s="143">
        <v>1.8</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469</v>
      </c>
      <c r="AL14" s="1125"/>
      <c r="AM14" s="1125"/>
      <c r="AN14" s="1126"/>
      <c r="AO14" s="141">
        <v>93900</v>
      </c>
      <c r="AP14" s="141">
        <v>3071</v>
      </c>
      <c r="AQ14" s="142">
        <v>1839</v>
      </c>
      <c r="AR14" s="143">
        <v>67</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470</v>
      </c>
      <c r="AL15" s="1128"/>
      <c r="AM15" s="1128"/>
      <c r="AN15" s="1129"/>
      <c r="AO15" s="141">
        <v>-137585</v>
      </c>
      <c r="AP15" s="141">
        <v>-4500</v>
      </c>
      <c r="AQ15" s="142">
        <v>-5426</v>
      </c>
      <c r="AR15" s="143">
        <v>-17.100000000000001</v>
      </c>
    </row>
    <row r="16" spans="1:46" ht="13"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129</v>
      </c>
      <c r="AL16" s="1128"/>
      <c r="AM16" s="1128"/>
      <c r="AN16" s="1129"/>
      <c r="AO16" s="141">
        <v>2572035</v>
      </c>
      <c r="AP16" s="141">
        <v>84117</v>
      </c>
      <c r="AQ16" s="142">
        <v>99756</v>
      </c>
      <c r="AR16" s="143">
        <v>-15.7</v>
      </c>
    </row>
    <row r="17" spans="1:46" ht="13"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471</v>
      </c>
      <c r="AL19" s="119"/>
      <c r="AM19" s="119"/>
      <c r="AN19" s="119"/>
      <c r="AO19" s="119"/>
      <c r="AP19" s="119"/>
      <c r="AQ19" s="119"/>
      <c r="AR19" s="119"/>
    </row>
    <row r="20" spans="1:46" ht="13"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472</v>
      </c>
      <c r="AP20" s="150" t="s">
        <v>473</v>
      </c>
      <c r="AQ20" s="151" t="s">
        <v>474</v>
      </c>
      <c r="AR20" s="152"/>
    </row>
    <row r="21" spans="1:46" s="158" customFormat="1" ht="13"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475</v>
      </c>
      <c r="AL21" s="1131"/>
      <c r="AM21" s="1131"/>
      <c r="AN21" s="1132"/>
      <c r="AO21" s="154">
        <v>7.1</v>
      </c>
      <c r="AP21" s="155">
        <v>9.01</v>
      </c>
      <c r="AQ21" s="156">
        <v>-1.91</v>
      </c>
      <c r="AR21" s="124"/>
      <c r="AS21" s="157"/>
      <c r="AT21" s="153"/>
    </row>
    <row r="22" spans="1:46" s="158" customFormat="1" ht="13"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476</v>
      </c>
      <c r="AL22" s="1131"/>
      <c r="AM22" s="1131"/>
      <c r="AN22" s="1132"/>
      <c r="AO22" s="159">
        <v>98.2</v>
      </c>
      <c r="AP22" s="160">
        <v>97.5</v>
      </c>
      <c r="AQ22" s="161">
        <v>0.7</v>
      </c>
      <c r="AR22" s="145"/>
      <c r="AS22" s="157"/>
      <c r="AT22" s="153"/>
    </row>
    <row r="23" spans="1:46" s="158" customFormat="1" ht="13"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 x14ac:dyDescent="0.2">
      <c r="A26" s="1123" t="s">
        <v>477</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ht="13" x14ac:dyDescent="0.2">
      <c r="A27" s="166"/>
      <c r="AO27" s="119"/>
      <c r="AP27" s="119"/>
      <c r="AQ27" s="119"/>
      <c r="AR27" s="119"/>
      <c r="AS27" s="119"/>
      <c r="AT27" s="119"/>
    </row>
    <row r="28" spans="1:46" ht="16.5" x14ac:dyDescent="0.2">
      <c r="A28" s="120" t="s">
        <v>478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479</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458</v>
      </c>
      <c r="AP30" s="129"/>
      <c r="AQ30" s="130" t="s">
        <v>459</v>
      </c>
      <c r="AR30" s="131"/>
    </row>
    <row r="31" spans="1:46" ht="13"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460</v>
      </c>
      <c r="AQ31" s="136" t="s">
        <v>461</v>
      </c>
      <c r="AR31" s="137" t="s">
        <v>462</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480</v>
      </c>
      <c r="AL32" s="1115"/>
      <c r="AM32" s="1115"/>
      <c r="AN32" s="1116"/>
      <c r="AO32" s="169">
        <v>1266604</v>
      </c>
      <c r="AP32" s="169">
        <v>41423</v>
      </c>
      <c r="AQ32" s="170">
        <v>56025</v>
      </c>
      <c r="AR32" s="171">
        <v>-26.1</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481</v>
      </c>
      <c r="AL33" s="1115"/>
      <c r="AM33" s="1115"/>
      <c r="AN33" s="1116"/>
      <c r="AO33" s="169" t="s">
        <v>467</v>
      </c>
      <c r="AP33" s="169" t="s">
        <v>467</v>
      </c>
      <c r="AQ33" s="170" t="s">
        <v>467</v>
      </c>
      <c r="AR33" s="171" t="s">
        <v>467</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482</v>
      </c>
      <c r="AL34" s="1115"/>
      <c r="AM34" s="1115"/>
      <c r="AN34" s="1116"/>
      <c r="AO34" s="169" t="s">
        <v>467</v>
      </c>
      <c r="AP34" s="169" t="s">
        <v>467</v>
      </c>
      <c r="AQ34" s="170" t="s">
        <v>467</v>
      </c>
      <c r="AR34" s="171" t="s">
        <v>467</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483</v>
      </c>
      <c r="AL35" s="1115"/>
      <c r="AM35" s="1115"/>
      <c r="AN35" s="1116"/>
      <c r="AO35" s="169">
        <v>194817</v>
      </c>
      <c r="AP35" s="169">
        <v>6371</v>
      </c>
      <c r="AQ35" s="170">
        <v>18604</v>
      </c>
      <c r="AR35" s="171">
        <v>-65.8</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484</v>
      </c>
      <c r="AL36" s="1115"/>
      <c r="AM36" s="1115"/>
      <c r="AN36" s="1116"/>
      <c r="AO36" s="169">
        <v>95027</v>
      </c>
      <c r="AP36" s="169">
        <v>3108</v>
      </c>
      <c r="AQ36" s="170">
        <v>2667</v>
      </c>
      <c r="AR36" s="171">
        <v>16.5</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485</v>
      </c>
      <c r="AL37" s="1115"/>
      <c r="AM37" s="1115"/>
      <c r="AN37" s="1116"/>
      <c r="AO37" s="169">
        <v>76939</v>
      </c>
      <c r="AP37" s="169">
        <v>2516</v>
      </c>
      <c r="AQ37" s="170">
        <v>441</v>
      </c>
      <c r="AR37" s="171">
        <v>470.5</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486</v>
      </c>
      <c r="AL38" s="1118"/>
      <c r="AM38" s="1118"/>
      <c r="AN38" s="1119"/>
      <c r="AO38" s="172" t="s">
        <v>467</v>
      </c>
      <c r="AP38" s="172" t="s">
        <v>467</v>
      </c>
      <c r="AQ38" s="173">
        <v>6</v>
      </c>
      <c r="AR38" s="161" t="s">
        <v>467</v>
      </c>
      <c r="AS38" s="168"/>
    </row>
    <row r="39" spans="1:46" ht="13"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487</v>
      </c>
      <c r="AL39" s="1118"/>
      <c r="AM39" s="1118"/>
      <c r="AN39" s="1119"/>
      <c r="AO39" s="169">
        <v>-166063</v>
      </c>
      <c r="AP39" s="169">
        <v>-5431</v>
      </c>
      <c r="AQ39" s="170">
        <v>-4261</v>
      </c>
      <c r="AR39" s="171">
        <v>27.5</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488</v>
      </c>
      <c r="AL40" s="1115"/>
      <c r="AM40" s="1115"/>
      <c r="AN40" s="1116"/>
      <c r="AO40" s="169">
        <v>-851437</v>
      </c>
      <c r="AP40" s="169">
        <v>-27846</v>
      </c>
      <c r="AQ40" s="170">
        <v>-49695</v>
      </c>
      <c r="AR40" s="171">
        <v>-44</v>
      </c>
      <c r="AS40" s="168"/>
    </row>
    <row r="41" spans="1:46" ht="13"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245</v>
      </c>
      <c r="AL41" s="1121"/>
      <c r="AM41" s="1121"/>
      <c r="AN41" s="1122"/>
      <c r="AO41" s="169">
        <v>615887</v>
      </c>
      <c r="AP41" s="169">
        <v>20142</v>
      </c>
      <c r="AQ41" s="170">
        <v>23786</v>
      </c>
      <c r="AR41" s="171">
        <v>-15.3</v>
      </c>
      <c r="AS41" s="168"/>
    </row>
    <row r="42" spans="1:46" ht="13"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ht="13"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489</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490</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458</v>
      </c>
      <c r="AN49" s="1109" t="s">
        <v>491</v>
      </c>
      <c r="AO49" s="1110"/>
      <c r="AP49" s="1110"/>
      <c r="AQ49" s="1110"/>
      <c r="AR49" s="1111"/>
    </row>
    <row r="50" spans="1:44" ht="13"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492</v>
      </c>
      <c r="AO50" s="186" t="s">
        <v>493</v>
      </c>
      <c r="AP50" s="187" t="s">
        <v>494</v>
      </c>
      <c r="AQ50" s="188" t="s">
        <v>495</v>
      </c>
      <c r="AR50" s="189" t="s">
        <v>496</v>
      </c>
    </row>
    <row r="51" spans="1:44" ht="13"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497</v>
      </c>
      <c r="AL51" s="182"/>
      <c r="AM51" s="190">
        <v>1940098</v>
      </c>
      <c r="AN51" s="191">
        <v>60532</v>
      </c>
      <c r="AO51" s="192">
        <v>27.3</v>
      </c>
      <c r="AP51" s="193">
        <v>74581</v>
      </c>
      <c r="AQ51" s="194">
        <v>7</v>
      </c>
      <c r="AR51" s="195">
        <v>20.3</v>
      </c>
    </row>
    <row r="52" spans="1:44" ht="13"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498</v>
      </c>
      <c r="AM52" s="198">
        <v>1096849</v>
      </c>
      <c r="AN52" s="199">
        <v>34222</v>
      </c>
      <c r="AO52" s="200">
        <v>24.4</v>
      </c>
      <c r="AP52" s="201">
        <v>41563</v>
      </c>
      <c r="AQ52" s="202">
        <v>6.8</v>
      </c>
      <c r="AR52" s="203">
        <v>17.600000000000001</v>
      </c>
    </row>
    <row r="53" spans="1:44" ht="13"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499</v>
      </c>
      <c r="AL53" s="182"/>
      <c r="AM53" s="190">
        <v>2483769</v>
      </c>
      <c r="AN53" s="191">
        <v>78305</v>
      </c>
      <c r="AO53" s="192">
        <v>29.4</v>
      </c>
      <c r="AP53" s="193">
        <v>76347</v>
      </c>
      <c r="AQ53" s="194">
        <v>2.4</v>
      </c>
      <c r="AR53" s="195">
        <v>27</v>
      </c>
    </row>
    <row r="54" spans="1:44" ht="13"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498</v>
      </c>
      <c r="AM54" s="198">
        <v>1600299</v>
      </c>
      <c r="AN54" s="199">
        <v>50452</v>
      </c>
      <c r="AO54" s="200">
        <v>47.4</v>
      </c>
      <c r="AP54" s="201">
        <v>41762</v>
      </c>
      <c r="AQ54" s="202">
        <v>0.5</v>
      </c>
      <c r="AR54" s="203">
        <v>46.9</v>
      </c>
    </row>
    <row r="55" spans="1:44" ht="13"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500</v>
      </c>
      <c r="AL55" s="182"/>
      <c r="AM55" s="190">
        <v>1157215</v>
      </c>
      <c r="AN55" s="191">
        <v>36886</v>
      </c>
      <c r="AO55" s="192">
        <v>-52.9</v>
      </c>
      <c r="AP55" s="193">
        <v>69604</v>
      </c>
      <c r="AQ55" s="194">
        <v>-8.8000000000000007</v>
      </c>
      <c r="AR55" s="195">
        <v>-44.1</v>
      </c>
    </row>
    <row r="56" spans="1:44" ht="13"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498</v>
      </c>
      <c r="AM56" s="198">
        <v>886220</v>
      </c>
      <c r="AN56" s="199">
        <v>28248</v>
      </c>
      <c r="AO56" s="200">
        <v>-44</v>
      </c>
      <c r="AP56" s="201">
        <v>36247</v>
      </c>
      <c r="AQ56" s="202">
        <v>-13.2</v>
      </c>
      <c r="AR56" s="203">
        <v>-30.8</v>
      </c>
    </row>
    <row r="57" spans="1:44" ht="13"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501</v>
      </c>
      <c r="AL57" s="182"/>
      <c r="AM57" s="190">
        <v>1464639</v>
      </c>
      <c r="AN57" s="191">
        <v>47329</v>
      </c>
      <c r="AO57" s="192">
        <v>28.3</v>
      </c>
      <c r="AP57" s="193">
        <v>68410</v>
      </c>
      <c r="AQ57" s="194">
        <v>-1.7</v>
      </c>
      <c r="AR57" s="195">
        <v>30</v>
      </c>
    </row>
    <row r="58" spans="1:44" ht="13"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498</v>
      </c>
      <c r="AM58" s="198">
        <v>973919</v>
      </c>
      <c r="AN58" s="199">
        <v>31472</v>
      </c>
      <c r="AO58" s="200">
        <v>11.4</v>
      </c>
      <c r="AP58" s="201">
        <v>35086</v>
      </c>
      <c r="AQ58" s="202">
        <v>-3.2</v>
      </c>
      <c r="AR58" s="203">
        <v>14.6</v>
      </c>
    </row>
    <row r="59" spans="1:44" ht="13"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502</v>
      </c>
      <c r="AL59" s="182"/>
      <c r="AM59" s="190">
        <v>3334037</v>
      </c>
      <c r="AN59" s="191">
        <v>109037</v>
      </c>
      <c r="AO59" s="192">
        <v>130.4</v>
      </c>
      <c r="AP59" s="193">
        <v>73019</v>
      </c>
      <c r="AQ59" s="194">
        <v>6.7</v>
      </c>
      <c r="AR59" s="195">
        <v>123.7</v>
      </c>
    </row>
    <row r="60" spans="1:44" ht="13"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498</v>
      </c>
      <c r="AM60" s="198">
        <v>1549922</v>
      </c>
      <c r="AN60" s="199">
        <v>50689</v>
      </c>
      <c r="AO60" s="200">
        <v>61.1</v>
      </c>
      <c r="AP60" s="201">
        <v>39427</v>
      </c>
      <c r="AQ60" s="202">
        <v>12.4</v>
      </c>
      <c r="AR60" s="203">
        <v>48.7</v>
      </c>
    </row>
    <row r="61" spans="1:44" ht="13"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503</v>
      </c>
      <c r="AL61" s="204"/>
      <c r="AM61" s="205">
        <v>2075952</v>
      </c>
      <c r="AN61" s="206">
        <v>66418</v>
      </c>
      <c r="AO61" s="207">
        <v>32.5</v>
      </c>
      <c r="AP61" s="208">
        <v>72392</v>
      </c>
      <c r="AQ61" s="209">
        <v>1.1000000000000001</v>
      </c>
      <c r="AR61" s="195">
        <v>31.4</v>
      </c>
    </row>
    <row r="62" spans="1:44" ht="13"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498</v>
      </c>
      <c r="AM62" s="198">
        <v>1221442</v>
      </c>
      <c r="AN62" s="199">
        <v>39017</v>
      </c>
      <c r="AO62" s="200">
        <v>20.100000000000001</v>
      </c>
      <c r="AP62" s="201">
        <v>38817</v>
      </c>
      <c r="AQ62" s="202">
        <v>0.7</v>
      </c>
      <c r="AR62" s="203">
        <v>19.399999999999999</v>
      </c>
    </row>
    <row r="63" spans="1:44" ht="13"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 hidden="1" x14ac:dyDescent="0.2">
      <c r="AK70" s="119"/>
      <c r="AL70" s="119"/>
      <c r="AM70" s="119"/>
      <c r="AN70" s="119"/>
      <c r="AO70" s="119"/>
      <c r="AP70" s="119"/>
      <c r="AQ70" s="119"/>
      <c r="AR70" s="119"/>
    </row>
    <row r="71" spans="1:46" ht="13" hidden="1" x14ac:dyDescent="0.2">
      <c r="AK71" s="119"/>
      <c r="AL71" s="119"/>
      <c r="AM71" s="119"/>
      <c r="AN71" s="119"/>
      <c r="AO71" s="119"/>
      <c r="AP71" s="119"/>
      <c r="AQ71" s="119"/>
      <c r="AR71" s="119"/>
    </row>
    <row r="72" spans="1:46" ht="13" hidden="1" x14ac:dyDescent="0.2">
      <c r="AK72" s="119"/>
      <c r="AL72" s="119"/>
      <c r="AM72" s="119"/>
      <c r="AN72" s="119"/>
      <c r="AO72" s="119"/>
      <c r="AP72" s="119"/>
      <c r="AQ72" s="119"/>
      <c r="AR72" s="119"/>
    </row>
    <row r="73" spans="1:46" ht="13" hidden="1" x14ac:dyDescent="0.2">
      <c r="AK73" s="119"/>
      <c r="AL73" s="119"/>
      <c r="AM73" s="119"/>
      <c r="AN73" s="119"/>
      <c r="AO73" s="119"/>
      <c r="AP73" s="119"/>
      <c r="AQ73" s="119"/>
      <c r="AR73" s="119"/>
    </row>
  </sheetData>
  <sheetProtection algorithmName="SHA-512" hashValue="LthNqcq7j3ahxhIT02be1F1gmUboKhtYaPEOoMHlx7+T9rgDftl1aLhicLAFk8bwa+fmN/S8fQ4EzckzWbV44w==" saltValue="EHrpLcxTR093NYwgktr7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V14" sqref="BV14:CC14"/>
    </sheetView>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504</v>
      </c>
    </row>
    <row r="121" spans="125:125" ht="13.5" hidden="1" customHeight="1" x14ac:dyDescent="0.2">
      <c r="DU121" s="5"/>
    </row>
  </sheetData>
  <sheetProtection algorithmName="SHA-512" hashValue="9/Z3H78SHdthTGJq5awz5/z+9Zmnb8dWPZeObSKwhYaoS+Kwo3BkT4GTchVxV2Dlz7hDxtIuNhd0JovVd/WV0w==" saltValue="dtnwleUNFYIMqC1Bjf3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election activeCell="BV14" sqref="BV14:CC14"/>
    </sheetView>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IkLqNhzSIyltrzC+hruAMFVGSXo8Qnyng9AU78oKHAYLpYGfhiREipeYmwJjtrmb6WoK9rOByrw88Wxz0FAh3g==" saltValue="VI0kgWtlq3K1EiE96vpg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80" zoomScaleNormal="80" zoomScaleSheetLayoutView="100" workbookViewId="0">
      <selection activeCell="BV14" sqref="BV14:CC14"/>
    </sheetView>
  </sheetViews>
  <sheetFormatPr defaultColWidth="0" defaultRowHeight="13.5" customHeight="1" zeroHeight="1" x14ac:dyDescent="0.2"/>
  <cols>
    <col min="1" max="1" width="8.26953125" style="212" customWidth="1"/>
    <col min="2" max="16" width="14.63281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505</v>
      </c>
    </row>
    <row r="46" spans="2:10" ht="29.25" customHeight="1" thickBot="1" x14ac:dyDescent="0.3">
      <c r="B46" s="215" t="s">
        <v>24</v>
      </c>
      <c r="C46" s="216"/>
      <c r="D46" s="216"/>
      <c r="E46" s="217" t="s">
        <v>506</v>
      </c>
      <c r="F46" s="218" t="s">
        <v>3</v>
      </c>
      <c r="G46" s="219" t="s">
        <v>4</v>
      </c>
      <c r="H46" s="219" t="s">
        <v>5</v>
      </c>
      <c r="I46" s="219" t="s">
        <v>6</v>
      </c>
      <c r="J46" s="220" t="s">
        <v>7</v>
      </c>
    </row>
    <row r="47" spans="2:10" ht="57.75" customHeight="1" x14ac:dyDescent="0.2">
      <c r="B47" s="221"/>
      <c r="C47" s="1133" t="s">
        <v>507</v>
      </c>
      <c r="D47" s="1133"/>
      <c r="E47" s="1134"/>
      <c r="F47" s="222">
        <v>10.48</v>
      </c>
      <c r="G47" s="223">
        <v>9.25</v>
      </c>
      <c r="H47" s="223">
        <v>19.27</v>
      </c>
      <c r="I47" s="223">
        <v>21.24</v>
      </c>
      <c r="J47" s="224">
        <v>20.85</v>
      </c>
    </row>
    <row r="48" spans="2:10" ht="57.75" customHeight="1" x14ac:dyDescent="0.2">
      <c r="B48" s="225"/>
      <c r="C48" s="1135" t="s">
        <v>508</v>
      </c>
      <c r="D48" s="1135"/>
      <c r="E48" s="1136"/>
      <c r="F48" s="226">
        <v>6.38</v>
      </c>
      <c r="G48" s="227">
        <v>12.7</v>
      </c>
      <c r="H48" s="227">
        <v>12.31</v>
      </c>
      <c r="I48" s="227">
        <v>8.43</v>
      </c>
      <c r="J48" s="228">
        <v>7.61</v>
      </c>
    </row>
    <row r="49" spans="2:10" ht="57.75" customHeight="1" thickBot="1" x14ac:dyDescent="0.25">
      <c r="B49" s="229"/>
      <c r="C49" s="1137" t="s">
        <v>509</v>
      </c>
      <c r="D49" s="1137"/>
      <c r="E49" s="1138"/>
      <c r="F49" s="230" t="s">
        <v>510</v>
      </c>
      <c r="G49" s="231">
        <v>5.74</v>
      </c>
      <c r="H49" s="231">
        <v>10.68</v>
      </c>
      <c r="I49" s="231" t="s">
        <v>511</v>
      </c>
      <c r="J49" s="232" t="s">
        <v>512</v>
      </c>
    </row>
    <row r="50" spans="2:10" ht="13" x14ac:dyDescent="0.2"/>
  </sheetData>
  <sheetProtection algorithmName="SHA-512" hashValue="AF3sCcHluOmOpOIGk4fQwAMAoboqEPTaN4sICmIddaXXlN55XpndFejR0wppeX/DBkXInqN0TgJbC2/7ngLXRg==" saltValue="L54l4CikeCiWA/E3uyr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election activeCell="BV14" sqref="BV14:CC14"/>
    </sheetView>
  </sheetViews>
  <sheetFormatPr defaultColWidth="0" defaultRowHeight="13.5" customHeight="1" zeroHeight="1" x14ac:dyDescent="0.2"/>
  <cols>
    <col min="1" max="1" width="6.6328125" style="234" customWidth="1"/>
    <col min="2" max="2" width="11" style="234" customWidth="1"/>
    <col min="3" max="3" width="17" style="234" customWidth="1"/>
    <col min="4" max="5" width="16.63281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513</v>
      </c>
      <c r="K32" s="233"/>
      <c r="L32" s="233"/>
      <c r="M32" s="233"/>
      <c r="N32" s="233"/>
      <c r="O32" s="233"/>
      <c r="P32" s="233"/>
    </row>
    <row r="33" spans="1:16" ht="39" customHeight="1" thickBot="1" x14ac:dyDescent="0.3">
      <c r="A33" s="233"/>
      <c r="B33" s="236" t="s">
        <v>514</v>
      </c>
      <c r="C33" s="237"/>
      <c r="D33" s="237"/>
      <c r="E33" s="238" t="s">
        <v>506</v>
      </c>
      <c r="F33" s="239" t="s">
        <v>3</v>
      </c>
      <c r="G33" s="240" t="s">
        <v>4</v>
      </c>
      <c r="H33" s="240" t="s">
        <v>5</v>
      </c>
      <c r="I33" s="240" t="s">
        <v>6</v>
      </c>
      <c r="J33" s="241" t="s">
        <v>7</v>
      </c>
      <c r="K33" s="233"/>
      <c r="L33" s="233"/>
      <c r="M33" s="233"/>
      <c r="N33" s="233"/>
      <c r="O33" s="233"/>
      <c r="P33" s="233"/>
    </row>
    <row r="34" spans="1:16" ht="39" customHeight="1" x14ac:dyDescent="0.2">
      <c r="A34" s="233"/>
      <c r="B34" s="242"/>
      <c r="C34" s="1145" t="s">
        <v>515</v>
      </c>
      <c r="D34" s="1145"/>
      <c r="E34" s="1146"/>
      <c r="F34" s="243">
        <v>6.42</v>
      </c>
      <c r="G34" s="244">
        <v>6.19</v>
      </c>
      <c r="H34" s="244">
        <v>5.97</v>
      </c>
      <c r="I34" s="244">
        <v>8.2799999999999994</v>
      </c>
      <c r="J34" s="245">
        <v>8.39</v>
      </c>
      <c r="K34" s="233"/>
      <c r="L34" s="233"/>
      <c r="M34" s="233"/>
      <c r="N34" s="233"/>
      <c r="O34" s="233"/>
      <c r="P34" s="233"/>
    </row>
    <row r="35" spans="1:16" ht="39" customHeight="1" x14ac:dyDescent="0.2">
      <c r="A35" s="233"/>
      <c r="B35" s="246"/>
      <c r="C35" s="1139" t="s">
        <v>516</v>
      </c>
      <c r="D35" s="1140"/>
      <c r="E35" s="1141"/>
      <c r="F35" s="247">
        <v>6.24</v>
      </c>
      <c r="G35" s="248">
        <v>12.66</v>
      </c>
      <c r="H35" s="248">
        <v>12.25</v>
      </c>
      <c r="I35" s="248">
        <v>8.4</v>
      </c>
      <c r="J35" s="249">
        <v>7.57</v>
      </c>
      <c r="K35" s="233"/>
      <c r="L35" s="233"/>
      <c r="M35" s="233"/>
      <c r="N35" s="233"/>
      <c r="O35" s="233"/>
      <c r="P35" s="233"/>
    </row>
    <row r="36" spans="1:16" ht="39" customHeight="1" x14ac:dyDescent="0.2">
      <c r="A36" s="233"/>
      <c r="B36" s="246"/>
      <c r="C36" s="1139" t="s">
        <v>517</v>
      </c>
      <c r="D36" s="1140"/>
      <c r="E36" s="1141"/>
      <c r="F36" s="247" t="s">
        <v>467</v>
      </c>
      <c r="G36" s="248">
        <v>1.53</v>
      </c>
      <c r="H36" s="248">
        <v>1.69</v>
      </c>
      <c r="I36" s="248">
        <v>1.72</v>
      </c>
      <c r="J36" s="249">
        <v>1.56</v>
      </c>
      <c r="K36" s="233"/>
      <c r="L36" s="233"/>
      <c r="M36" s="233"/>
      <c r="N36" s="233"/>
      <c r="O36" s="233"/>
      <c r="P36" s="233"/>
    </row>
    <row r="37" spans="1:16" ht="39" customHeight="1" x14ac:dyDescent="0.2">
      <c r="A37" s="233"/>
      <c r="B37" s="246"/>
      <c r="C37" s="1139" t="s">
        <v>518</v>
      </c>
      <c r="D37" s="1140"/>
      <c r="E37" s="1141"/>
      <c r="F37" s="247">
        <v>1.76</v>
      </c>
      <c r="G37" s="248">
        <v>2.4500000000000002</v>
      </c>
      <c r="H37" s="248">
        <v>2.04</v>
      </c>
      <c r="I37" s="248">
        <v>2.33</v>
      </c>
      <c r="J37" s="249">
        <v>1.35</v>
      </c>
      <c r="K37" s="233"/>
      <c r="L37" s="233"/>
      <c r="M37" s="233"/>
      <c r="N37" s="233"/>
      <c r="O37" s="233"/>
      <c r="P37" s="233"/>
    </row>
    <row r="38" spans="1:16" ht="39" customHeight="1" x14ac:dyDescent="0.2">
      <c r="A38" s="233"/>
      <c r="B38" s="246"/>
      <c r="C38" s="1139" t="s">
        <v>519</v>
      </c>
      <c r="D38" s="1140"/>
      <c r="E38" s="1141"/>
      <c r="F38" s="247">
        <v>0.91</v>
      </c>
      <c r="G38" s="248">
        <v>0.91</v>
      </c>
      <c r="H38" s="248">
        <v>1.3</v>
      </c>
      <c r="I38" s="248">
        <v>0.32</v>
      </c>
      <c r="J38" s="249">
        <v>0.92</v>
      </c>
      <c r="K38" s="233"/>
      <c r="L38" s="233"/>
      <c r="M38" s="233"/>
      <c r="N38" s="233"/>
      <c r="O38" s="233"/>
      <c r="P38" s="233"/>
    </row>
    <row r="39" spans="1:16" ht="39" customHeight="1" x14ac:dyDescent="0.2">
      <c r="A39" s="233"/>
      <c r="B39" s="246"/>
      <c r="C39" s="1139" t="s">
        <v>520</v>
      </c>
      <c r="D39" s="1140"/>
      <c r="E39" s="1141"/>
      <c r="F39" s="247">
        <v>0.14000000000000001</v>
      </c>
      <c r="G39" s="248">
        <v>0.16</v>
      </c>
      <c r="H39" s="248">
        <v>0.25</v>
      </c>
      <c r="I39" s="248">
        <v>0.31</v>
      </c>
      <c r="J39" s="249">
        <v>0.18</v>
      </c>
      <c r="K39" s="233"/>
      <c r="L39" s="233"/>
      <c r="M39" s="233"/>
      <c r="N39" s="233"/>
      <c r="O39" s="233"/>
      <c r="P39" s="233"/>
    </row>
    <row r="40" spans="1:16" ht="39" customHeight="1" x14ac:dyDescent="0.2">
      <c r="A40" s="233"/>
      <c r="B40" s="246"/>
      <c r="C40" s="1139" t="s">
        <v>521</v>
      </c>
      <c r="D40" s="1140"/>
      <c r="E40" s="1141"/>
      <c r="F40" s="247" t="s">
        <v>467</v>
      </c>
      <c r="G40" s="248">
        <v>0.02</v>
      </c>
      <c r="H40" s="248">
        <v>0.05</v>
      </c>
      <c r="I40" s="248">
        <v>0.03</v>
      </c>
      <c r="J40" s="249">
        <v>0.03</v>
      </c>
      <c r="K40" s="233"/>
      <c r="L40" s="233"/>
      <c r="M40" s="233"/>
      <c r="N40" s="233"/>
      <c r="O40" s="233"/>
      <c r="P40" s="233"/>
    </row>
    <row r="41" spans="1:16" ht="39" customHeight="1" x14ac:dyDescent="0.2">
      <c r="A41" s="233"/>
      <c r="B41" s="246"/>
      <c r="C41" s="1139"/>
      <c r="D41" s="1140"/>
      <c r="E41" s="1141"/>
      <c r="F41" s="247"/>
      <c r="G41" s="248"/>
      <c r="H41" s="248"/>
      <c r="I41" s="248"/>
      <c r="J41" s="249"/>
      <c r="K41" s="233"/>
      <c r="L41" s="233"/>
      <c r="M41" s="233"/>
      <c r="N41" s="233"/>
      <c r="O41" s="233"/>
      <c r="P41" s="233"/>
    </row>
    <row r="42" spans="1:16" ht="39" customHeight="1" x14ac:dyDescent="0.2">
      <c r="A42" s="233"/>
      <c r="B42" s="250"/>
      <c r="C42" s="1139" t="s">
        <v>522</v>
      </c>
      <c r="D42" s="1140"/>
      <c r="E42" s="1141"/>
      <c r="F42" s="247" t="s">
        <v>467</v>
      </c>
      <c r="G42" s="248" t="s">
        <v>467</v>
      </c>
      <c r="H42" s="248" t="s">
        <v>467</v>
      </c>
      <c r="I42" s="248" t="s">
        <v>467</v>
      </c>
      <c r="J42" s="249" t="s">
        <v>467</v>
      </c>
      <c r="K42" s="233"/>
      <c r="L42" s="233"/>
      <c r="M42" s="233"/>
      <c r="N42" s="233"/>
      <c r="O42" s="233"/>
      <c r="P42" s="233"/>
    </row>
    <row r="43" spans="1:16" ht="39" customHeight="1" thickBot="1" x14ac:dyDescent="0.25">
      <c r="A43" s="233"/>
      <c r="B43" s="251"/>
      <c r="C43" s="1142" t="s">
        <v>523</v>
      </c>
      <c r="D43" s="1143"/>
      <c r="E43" s="1144"/>
      <c r="F43" s="252">
        <v>1.1000000000000001</v>
      </c>
      <c r="G43" s="253" t="s">
        <v>467</v>
      </c>
      <c r="H43" s="253" t="s">
        <v>467</v>
      </c>
      <c r="I43" s="253" t="s">
        <v>467</v>
      </c>
      <c r="J43" s="254" t="s">
        <v>467</v>
      </c>
      <c r="K43" s="233"/>
      <c r="L43" s="233"/>
      <c r="M43" s="233"/>
      <c r="N43" s="233"/>
      <c r="O43" s="233"/>
      <c r="P43" s="233"/>
    </row>
    <row r="44" spans="1:16" ht="39" customHeight="1" x14ac:dyDescent="0.2">
      <c r="A44" s="233"/>
      <c r="B44" s="255"/>
      <c r="C44" s="256"/>
      <c r="D44" s="257"/>
      <c r="E44" s="257"/>
      <c r="F44" s="258"/>
      <c r="G44" s="258"/>
      <c r="H44" s="258"/>
      <c r="I44" s="258"/>
      <c r="J44" s="258"/>
      <c r="K44" s="233"/>
      <c r="L44" s="233"/>
      <c r="M44" s="233"/>
      <c r="N44" s="233"/>
      <c r="O44" s="233"/>
      <c r="P44" s="233"/>
    </row>
    <row r="45" spans="1:16" ht="16.5" x14ac:dyDescent="0.2">
      <c r="A45" s="233"/>
      <c r="B45" s="233"/>
      <c r="C45" s="233"/>
      <c r="D45" s="233"/>
      <c r="E45" s="233"/>
      <c r="F45" s="233"/>
      <c r="G45" s="233"/>
      <c r="H45" s="233"/>
      <c r="I45" s="233"/>
      <c r="J45" s="233"/>
      <c r="K45" s="233"/>
      <c r="L45" s="233"/>
      <c r="M45" s="233"/>
      <c r="N45" s="233"/>
      <c r="O45" s="233"/>
      <c r="P45" s="233"/>
    </row>
  </sheetData>
  <sheetProtection algorithmName="SHA-512" hashValue="mk/1QqdYHkZcSVrAOEsGFoFEskF1ZViCek4+VYQPSDWESefq5qHd4oLnxyoOp3rGvY+Rpn3IpEwMRdSvQtpKSA==" saltValue="Xobx70aBiXzkBy4kwUIo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70" zoomScaleNormal="70" zoomScaleSheetLayoutView="55" workbookViewId="0">
      <selection activeCell="BV14" sqref="BV14:CC14"/>
    </sheetView>
  </sheetViews>
  <sheetFormatPr defaultColWidth="0" defaultRowHeight="12.65" customHeight="1" zeroHeight="1" x14ac:dyDescent="0.2"/>
  <cols>
    <col min="1" max="1" width="6.6328125" style="260" customWidth="1"/>
    <col min="2" max="3" width="10.90625" style="260" customWidth="1"/>
    <col min="4" max="4" width="10" style="260" customWidth="1"/>
    <col min="5" max="10" width="11" style="260" customWidth="1"/>
    <col min="11" max="15" width="13.08984375" style="260" customWidth="1"/>
    <col min="16" max="21" width="11.4531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524</v>
      </c>
      <c r="P43" s="259"/>
      <c r="Q43" s="259"/>
      <c r="R43" s="259"/>
      <c r="S43" s="259"/>
      <c r="T43" s="259"/>
      <c r="U43" s="259"/>
    </row>
    <row r="44" spans="1:21" ht="30.75" customHeight="1" thickBot="1" x14ac:dyDescent="0.3">
      <c r="A44" s="259"/>
      <c r="B44" s="262" t="s">
        <v>525</v>
      </c>
      <c r="C44" s="263"/>
      <c r="D44" s="263"/>
      <c r="E44" s="264"/>
      <c r="F44" s="264"/>
      <c r="G44" s="264"/>
      <c r="H44" s="264"/>
      <c r="I44" s="264"/>
      <c r="J44" s="265" t="s">
        <v>506</v>
      </c>
      <c r="K44" s="266" t="s">
        <v>3</v>
      </c>
      <c r="L44" s="267" t="s">
        <v>4</v>
      </c>
      <c r="M44" s="267" t="s">
        <v>5</v>
      </c>
      <c r="N44" s="267" t="s">
        <v>6</v>
      </c>
      <c r="O44" s="268" t="s">
        <v>7</v>
      </c>
      <c r="P44" s="259"/>
      <c r="Q44" s="259"/>
      <c r="R44" s="259"/>
      <c r="S44" s="259"/>
      <c r="T44" s="259"/>
      <c r="U44" s="259"/>
    </row>
    <row r="45" spans="1:21" ht="30.75" customHeight="1" x14ac:dyDescent="0.2">
      <c r="A45" s="259"/>
      <c r="B45" s="1170" t="s">
        <v>526</v>
      </c>
      <c r="C45" s="1171"/>
      <c r="D45" s="269"/>
      <c r="E45" s="1176" t="s">
        <v>527</v>
      </c>
      <c r="F45" s="1176"/>
      <c r="G45" s="1176"/>
      <c r="H45" s="1176"/>
      <c r="I45" s="1176"/>
      <c r="J45" s="1177"/>
      <c r="K45" s="270">
        <v>1201</v>
      </c>
      <c r="L45" s="271">
        <v>1188</v>
      </c>
      <c r="M45" s="271">
        <v>1247</v>
      </c>
      <c r="N45" s="271">
        <v>1274</v>
      </c>
      <c r="O45" s="272">
        <v>1267</v>
      </c>
      <c r="P45" s="259"/>
      <c r="Q45" s="259"/>
      <c r="R45" s="259"/>
      <c r="S45" s="259"/>
      <c r="T45" s="259"/>
      <c r="U45" s="259"/>
    </row>
    <row r="46" spans="1:21" ht="30.75" customHeight="1" x14ac:dyDescent="0.2">
      <c r="A46" s="259"/>
      <c r="B46" s="1172"/>
      <c r="C46" s="1173"/>
      <c r="D46" s="273"/>
      <c r="E46" s="1149" t="s">
        <v>528</v>
      </c>
      <c r="F46" s="1149"/>
      <c r="G46" s="1149"/>
      <c r="H46" s="1149"/>
      <c r="I46" s="1149"/>
      <c r="J46" s="1150"/>
      <c r="K46" s="274" t="s">
        <v>467</v>
      </c>
      <c r="L46" s="275" t="s">
        <v>467</v>
      </c>
      <c r="M46" s="275" t="s">
        <v>467</v>
      </c>
      <c r="N46" s="275" t="s">
        <v>467</v>
      </c>
      <c r="O46" s="276" t="s">
        <v>467</v>
      </c>
      <c r="P46" s="259"/>
      <c r="Q46" s="259"/>
      <c r="R46" s="259"/>
      <c r="S46" s="259"/>
      <c r="T46" s="259"/>
      <c r="U46" s="259"/>
    </row>
    <row r="47" spans="1:21" ht="30.75" customHeight="1" x14ac:dyDescent="0.2">
      <c r="A47" s="259"/>
      <c r="B47" s="1172"/>
      <c r="C47" s="1173"/>
      <c r="D47" s="273"/>
      <c r="E47" s="1149" t="s">
        <v>529</v>
      </c>
      <c r="F47" s="1149"/>
      <c r="G47" s="1149"/>
      <c r="H47" s="1149"/>
      <c r="I47" s="1149"/>
      <c r="J47" s="1150"/>
      <c r="K47" s="274" t="s">
        <v>467</v>
      </c>
      <c r="L47" s="275" t="s">
        <v>467</v>
      </c>
      <c r="M47" s="275" t="s">
        <v>467</v>
      </c>
      <c r="N47" s="275" t="s">
        <v>467</v>
      </c>
      <c r="O47" s="276" t="s">
        <v>467</v>
      </c>
      <c r="P47" s="259"/>
      <c r="Q47" s="259"/>
      <c r="R47" s="259"/>
      <c r="S47" s="259"/>
      <c r="T47" s="259"/>
      <c r="U47" s="259"/>
    </row>
    <row r="48" spans="1:21" ht="30.75" customHeight="1" x14ac:dyDescent="0.2">
      <c r="A48" s="259"/>
      <c r="B48" s="1172"/>
      <c r="C48" s="1173"/>
      <c r="D48" s="273"/>
      <c r="E48" s="1149" t="s">
        <v>530</v>
      </c>
      <c r="F48" s="1149"/>
      <c r="G48" s="1149"/>
      <c r="H48" s="1149"/>
      <c r="I48" s="1149"/>
      <c r="J48" s="1150"/>
      <c r="K48" s="274">
        <v>317</v>
      </c>
      <c r="L48" s="275">
        <v>308</v>
      </c>
      <c r="M48" s="275">
        <v>183</v>
      </c>
      <c r="N48" s="275">
        <v>170</v>
      </c>
      <c r="O48" s="276">
        <v>195</v>
      </c>
      <c r="P48" s="259"/>
      <c r="Q48" s="259"/>
      <c r="R48" s="259"/>
      <c r="S48" s="259"/>
      <c r="T48" s="259"/>
      <c r="U48" s="259"/>
    </row>
    <row r="49" spans="1:21" ht="30.75" customHeight="1" x14ac:dyDescent="0.2">
      <c r="A49" s="259"/>
      <c r="B49" s="1172"/>
      <c r="C49" s="1173"/>
      <c r="D49" s="273"/>
      <c r="E49" s="1149" t="s">
        <v>531</v>
      </c>
      <c r="F49" s="1149"/>
      <c r="G49" s="1149"/>
      <c r="H49" s="1149"/>
      <c r="I49" s="1149"/>
      <c r="J49" s="1150"/>
      <c r="K49" s="274">
        <v>41</v>
      </c>
      <c r="L49" s="275">
        <v>41</v>
      </c>
      <c r="M49" s="275">
        <v>45</v>
      </c>
      <c r="N49" s="275">
        <v>64</v>
      </c>
      <c r="O49" s="276">
        <v>95</v>
      </c>
      <c r="P49" s="259"/>
      <c r="Q49" s="259"/>
      <c r="R49" s="259"/>
      <c r="S49" s="259"/>
      <c r="T49" s="259"/>
      <c r="U49" s="259"/>
    </row>
    <row r="50" spans="1:21" ht="30.75" customHeight="1" x14ac:dyDescent="0.2">
      <c r="A50" s="259"/>
      <c r="B50" s="1172"/>
      <c r="C50" s="1173"/>
      <c r="D50" s="273"/>
      <c r="E50" s="1149" t="s">
        <v>532</v>
      </c>
      <c r="F50" s="1149"/>
      <c r="G50" s="1149"/>
      <c r="H50" s="1149"/>
      <c r="I50" s="1149"/>
      <c r="J50" s="1150"/>
      <c r="K50" s="274">
        <v>166</v>
      </c>
      <c r="L50" s="275">
        <v>166</v>
      </c>
      <c r="M50" s="275">
        <v>129</v>
      </c>
      <c r="N50" s="275">
        <v>126</v>
      </c>
      <c r="O50" s="276">
        <v>77</v>
      </c>
      <c r="P50" s="259"/>
      <c r="Q50" s="259"/>
      <c r="R50" s="259"/>
      <c r="S50" s="259"/>
      <c r="T50" s="259"/>
      <c r="U50" s="259"/>
    </row>
    <row r="51" spans="1:21" ht="30.75" customHeight="1" x14ac:dyDescent="0.2">
      <c r="A51" s="259"/>
      <c r="B51" s="1174"/>
      <c r="C51" s="1175"/>
      <c r="D51" s="277"/>
      <c r="E51" s="1149" t="s">
        <v>533</v>
      </c>
      <c r="F51" s="1149"/>
      <c r="G51" s="1149"/>
      <c r="H51" s="1149"/>
      <c r="I51" s="1149"/>
      <c r="J51" s="1150"/>
      <c r="K51" s="274" t="s">
        <v>467</v>
      </c>
      <c r="L51" s="275" t="s">
        <v>467</v>
      </c>
      <c r="M51" s="275" t="s">
        <v>467</v>
      </c>
      <c r="N51" s="275" t="s">
        <v>467</v>
      </c>
      <c r="O51" s="276" t="s">
        <v>467</v>
      </c>
      <c r="P51" s="259"/>
      <c r="Q51" s="259"/>
      <c r="R51" s="259"/>
      <c r="S51" s="259"/>
      <c r="T51" s="259"/>
      <c r="U51" s="259"/>
    </row>
    <row r="52" spans="1:21" ht="30.75" customHeight="1" x14ac:dyDescent="0.2">
      <c r="A52" s="259"/>
      <c r="B52" s="1147" t="s">
        <v>534</v>
      </c>
      <c r="C52" s="1148"/>
      <c r="D52" s="277"/>
      <c r="E52" s="1149" t="s">
        <v>535</v>
      </c>
      <c r="F52" s="1149"/>
      <c r="G52" s="1149"/>
      <c r="H52" s="1149"/>
      <c r="I52" s="1149"/>
      <c r="J52" s="1150"/>
      <c r="K52" s="274">
        <v>1085</v>
      </c>
      <c r="L52" s="275">
        <v>1069</v>
      </c>
      <c r="M52" s="275">
        <v>1027</v>
      </c>
      <c r="N52" s="275">
        <v>991</v>
      </c>
      <c r="O52" s="276">
        <v>1017</v>
      </c>
      <c r="P52" s="259"/>
      <c r="Q52" s="259"/>
      <c r="R52" s="259"/>
      <c r="S52" s="259"/>
      <c r="T52" s="259"/>
      <c r="U52" s="259"/>
    </row>
    <row r="53" spans="1:21" ht="30.75" customHeight="1" thickBot="1" x14ac:dyDescent="0.25">
      <c r="A53" s="259"/>
      <c r="B53" s="1151" t="s">
        <v>536</v>
      </c>
      <c r="C53" s="1152"/>
      <c r="D53" s="278"/>
      <c r="E53" s="1153" t="s">
        <v>537</v>
      </c>
      <c r="F53" s="1153"/>
      <c r="G53" s="1153"/>
      <c r="H53" s="1153"/>
      <c r="I53" s="1153"/>
      <c r="J53" s="1154"/>
      <c r="K53" s="279">
        <v>640</v>
      </c>
      <c r="L53" s="280">
        <v>634</v>
      </c>
      <c r="M53" s="280">
        <v>577</v>
      </c>
      <c r="N53" s="280">
        <v>643</v>
      </c>
      <c r="O53" s="281">
        <v>617</v>
      </c>
      <c r="P53" s="259"/>
      <c r="Q53" s="259"/>
      <c r="R53" s="259"/>
      <c r="S53" s="259"/>
      <c r="T53" s="259"/>
      <c r="U53" s="259"/>
    </row>
    <row r="54" spans="1:21" ht="24" customHeight="1" x14ac:dyDescent="0.25">
      <c r="A54" s="259"/>
      <c r="B54" s="282" t="s">
        <v>538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5">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3">
      <c r="A56" s="259"/>
      <c r="B56" s="283" t="s">
        <v>539</v>
      </c>
      <c r="C56" s="284"/>
      <c r="D56" s="284"/>
      <c r="E56" s="284"/>
      <c r="F56" s="284"/>
      <c r="G56" s="284"/>
      <c r="H56" s="284"/>
      <c r="I56" s="284"/>
      <c r="J56" s="284"/>
      <c r="K56" s="285"/>
      <c r="L56" s="285"/>
      <c r="M56" s="285"/>
      <c r="N56" s="285"/>
      <c r="O56" s="286" t="s">
        <v>540</v>
      </c>
      <c r="P56" s="259"/>
      <c r="Q56" s="259"/>
      <c r="R56" s="259"/>
      <c r="S56" s="259"/>
      <c r="T56" s="259"/>
      <c r="U56" s="259"/>
    </row>
    <row r="57" spans="1:21" ht="31.5" customHeight="1" thickBot="1" x14ac:dyDescent="0.3">
      <c r="A57" s="259"/>
      <c r="B57" s="287"/>
      <c r="C57" s="288"/>
      <c r="D57" s="288"/>
      <c r="E57" s="289"/>
      <c r="F57" s="289"/>
      <c r="G57" s="289"/>
      <c r="H57" s="289"/>
      <c r="I57" s="289"/>
      <c r="J57" s="290" t="s">
        <v>506</v>
      </c>
      <c r="K57" s="291" t="s">
        <v>541</v>
      </c>
      <c r="L57" s="292" t="s">
        <v>542</v>
      </c>
      <c r="M57" s="292" t="s">
        <v>543</v>
      </c>
      <c r="N57" s="292" t="s">
        <v>544</v>
      </c>
      <c r="O57" s="293" t="s">
        <v>545</v>
      </c>
      <c r="P57" s="259"/>
      <c r="Q57" s="259"/>
      <c r="R57" s="259"/>
      <c r="S57" s="259"/>
      <c r="T57" s="259"/>
      <c r="U57" s="259"/>
    </row>
    <row r="58" spans="1:21" ht="31.5" customHeight="1" x14ac:dyDescent="0.2">
      <c r="B58" s="1155" t="s">
        <v>546</v>
      </c>
      <c r="C58" s="1156"/>
      <c r="D58" s="1161" t="s">
        <v>547</v>
      </c>
      <c r="E58" s="1162"/>
      <c r="F58" s="1162"/>
      <c r="G58" s="1162"/>
      <c r="H58" s="1162"/>
      <c r="I58" s="1162"/>
      <c r="J58" s="1163"/>
      <c r="K58" s="294"/>
      <c r="L58" s="295"/>
      <c r="M58" s="295"/>
      <c r="N58" s="295"/>
      <c r="O58" s="296"/>
    </row>
    <row r="59" spans="1:21" ht="31.5" customHeight="1" x14ac:dyDescent="0.2">
      <c r="B59" s="1157"/>
      <c r="C59" s="1158"/>
      <c r="D59" s="1164" t="s">
        <v>548</v>
      </c>
      <c r="E59" s="1165"/>
      <c r="F59" s="1165"/>
      <c r="G59" s="1165"/>
      <c r="H59" s="1165"/>
      <c r="I59" s="1165"/>
      <c r="J59" s="1166"/>
      <c r="K59" s="297"/>
      <c r="L59" s="298"/>
      <c r="M59" s="298"/>
      <c r="N59" s="298"/>
      <c r="O59" s="299"/>
    </row>
    <row r="60" spans="1:21" ht="31.5" customHeight="1" thickBot="1" x14ac:dyDescent="0.25">
      <c r="B60" s="1159"/>
      <c r="C60" s="1160"/>
      <c r="D60" s="1167" t="s">
        <v>549</v>
      </c>
      <c r="E60" s="1168"/>
      <c r="F60" s="1168"/>
      <c r="G60" s="1168"/>
      <c r="H60" s="1168"/>
      <c r="I60" s="1168"/>
      <c r="J60" s="1169"/>
      <c r="K60" s="300"/>
      <c r="L60" s="301"/>
      <c r="M60" s="301"/>
      <c r="N60" s="301"/>
      <c r="O60" s="302"/>
    </row>
    <row r="61" spans="1:21" ht="24" customHeight="1" x14ac:dyDescent="0.2">
      <c r="B61" s="303"/>
      <c r="C61" s="303"/>
      <c r="D61" s="304" t="s">
        <v>550</v>
      </c>
      <c r="E61" s="305"/>
      <c r="F61" s="305"/>
      <c r="G61" s="305"/>
      <c r="H61" s="305"/>
      <c r="I61" s="305"/>
      <c r="J61" s="305"/>
      <c r="K61" s="305"/>
      <c r="L61" s="305"/>
      <c r="M61" s="305"/>
      <c r="N61" s="305"/>
      <c r="O61" s="305"/>
    </row>
    <row r="62" spans="1:21" ht="24" customHeight="1" x14ac:dyDescent="0.2">
      <c r="B62" s="306"/>
      <c r="C62" s="306"/>
      <c r="D62" s="304" t="s">
        <v>551</v>
      </c>
      <c r="E62" s="305"/>
      <c r="F62" s="305"/>
      <c r="G62" s="305"/>
      <c r="H62" s="305"/>
      <c r="I62" s="305"/>
      <c r="J62" s="305"/>
      <c r="K62" s="305"/>
      <c r="L62" s="305"/>
      <c r="M62" s="305"/>
      <c r="N62" s="305"/>
      <c r="O62" s="305"/>
    </row>
    <row r="63" spans="1:21" ht="24" customHeight="1" x14ac:dyDescent="0.2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l0kjIS/twL/U7OWlTD7A8Inv2+/hj3v/p0b+0aCIvnCyXIDmxXd/00Jo7IQ6xENPcU1Dcikor7Iqs+lIrrjNUQ==" saltValue="oDBR2IfbzUhnE2J7NEnE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60" zoomScaleNormal="60" zoomScaleSheetLayoutView="100" workbookViewId="0">
      <selection activeCell="BV14" sqref="BV14:CC14"/>
    </sheetView>
  </sheetViews>
  <sheetFormatPr defaultColWidth="0" defaultRowHeight="13.5" customHeight="1" zeroHeight="1" x14ac:dyDescent="0.2"/>
  <cols>
    <col min="1" max="1" width="6.6328125" style="307" customWidth="1"/>
    <col min="2" max="3" width="12.6328125" style="307" customWidth="1"/>
    <col min="4" max="4" width="11.6328125" style="307" customWidth="1"/>
    <col min="5" max="8" width="10.36328125" style="307" customWidth="1"/>
    <col min="9" max="13" width="16.36328125" style="307" customWidth="1"/>
    <col min="14" max="19" width="12.63281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524</v>
      </c>
    </row>
    <row r="40" spans="2:13" ht="27.75" customHeight="1" thickBot="1" x14ac:dyDescent="0.3">
      <c r="B40" s="309" t="s">
        <v>525</v>
      </c>
      <c r="C40" s="310"/>
      <c r="D40" s="310"/>
      <c r="E40" s="311"/>
      <c r="F40" s="311"/>
      <c r="G40" s="311"/>
      <c r="H40" s="312" t="s">
        <v>506</v>
      </c>
      <c r="I40" s="313" t="s">
        <v>3</v>
      </c>
      <c r="J40" s="314" t="s">
        <v>4</v>
      </c>
      <c r="K40" s="314" t="s">
        <v>5</v>
      </c>
      <c r="L40" s="314" t="s">
        <v>6</v>
      </c>
      <c r="M40" s="315" t="s">
        <v>7</v>
      </c>
    </row>
    <row r="41" spans="2:13" ht="27.75" customHeight="1" x14ac:dyDescent="0.2">
      <c r="B41" s="1190" t="s">
        <v>552</v>
      </c>
      <c r="C41" s="1191"/>
      <c r="D41" s="316"/>
      <c r="E41" s="1192" t="s">
        <v>553</v>
      </c>
      <c r="F41" s="1192"/>
      <c r="G41" s="1192"/>
      <c r="H41" s="1193"/>
      <c r="I41" s="317">
        <v>12065</v>
      </c>
      <c r="J41" s="318">
        <v>12583</v>
      </c>
      <c r="K41" s="318">
        <v>12418</v>
      </c>
      <c r="L41" s="318">
        <v>12044</v>
      </c>
      <c r="M41" s="319">
        <v>12598</v>
      </c>
    </row>
    <row r="42" spans="2:13" ht="27.75" customHeight="1" x14ac:dyDescent="0.2">
      <c r="B42" s="1180"/>
      <c r="C42" s="1181"/>
      <c r="D42" s="320"/>
      <c r="E42" s="1184" t="s">
        <v>554</v>
      </c>
      <c r="F42" s="1184"/>
      <c r="G42" s="1184"/>
      <c r="H42" s="1185"/>
      <c r="I42" s="321">
        <v>41</v>
      </c>
      <c r="J42" s="322">
        <v>50</v>
      </c>
      <c r="K42" s="322">
        <v>54</v>
      </c>
      <c r="L42" s="322">
        <v>38</v>
      </c>
      <c r="M42" s="323">
        <v>22</v>
      </c>
    </row>
    <row r="43" spans="2:13" ht="27.75" customHeight="1" x14ac:dyDescent="0.2">
      <c r="B43" s="1180"/>
      <c r="C43" s="1181"/>
      <c r="D43" s="320"/>
      <c r="E43" s="1184" t="s">
        <v>555</v>
      </c>
      <c r="F43" s="1184"/>
      <c r="G43" s="1184"/>
      <c r="H43" s="1185"/>
      <c r="I43" s="321">
        <v>3216</v>
      </c>
      <c r="J43" s="322">
        <v>3057</v>
      </c>
      <c r="K43" s="322">
        <v>2631</v>
      </c>
      <c r="L43" s="322">
        <v>2288</v>
      </c>
      <c r="M43" s="323">
        <v>1926</v>
      </c>
    </row>
    <row r="44" spans="2:13" ht="27.75" customHeight="1" x14ac:dyDescent="0.2">
      <c r="B44" s="1180"/>
      <c r="C44" s="1181"/>
      <c r="D44" s="320"/>
      <c r="E44" s="1184" t="s">
        <v>556</v>
      </c>
      <c r="F44" s="1184"/>
      <c r="G44" s="1184"/>
      <c r="H44" s="1185"/>
      <c r="I44" s="321">
        <v>736</v>
      </c>
      <c r="J44" s="322">
        <v>741</v>
      </c>
      <c r="K44" s="322">
        <v>917</v>
      </c>
      <c r="L44" s="322">
        <v>834</v>
      </c>
      <c r="M44" s="323">
        <v>761</v>
      </c>
    </row>
    <row r="45" spans="2:13" ht="27.75" customHeight="1" x14ac:dyDescent="0.2">
      <c r="B45" s="1180"/>
      <c r="C45" s="1181"/>
      <c r="D45" s="320"/>
      <c r="E45" s="1184" t="s">
        <v>557</v>
      </c>
      <c r="F45" s="1184"/>
      <c r="G45" s="1184"/>
      <c r="H45" s="1185"/>
      <c r="I45" s="321">
        <v>2088</v>
      </c>
      <c r="J45" s="322">
        <v>2046</v>
      </c>
      <c r="K45" s="322">
        <v>2047</v>
      </c>
      <c r="L45" s="322">
        <v>1979</v>
      </c>
      <c r="M45" s="323">
        <v>1981</v>
      </c>
    </row>
    <row r="46" spans="2:13" ht="27.75" customHeight="1" x14ac:dyDescent="0.2">
      <c r="B46" s="1180"/>
      <c r="C46" s="1181"/>
      <c r="D46" s="324"/>
      <c r="E46" s="1184" t="s">
        <v>558</v>
      </c>
      <c r="F46" s="1184"/>
      <c r="G46" s="1184"/>
      <c r="H46" s="1185"/>
      <c r="I46" s="321" t="s">
        <v>467</v>
      </c>
      <c r="J46" s="322" t="s">
        <v>467</v>
      </c>
      <c r="K46" s="322" t="s">
        <v>467</v>
      </c>
      <c r="L46" s="322" t="s">
        <v>467</v>
      </c>
      <c r="M46" s="323" t="s">
        <v>467</v>
      </c>
    </row>
    <row r="47" spans="2:13" ht="27.75" customHeight="1" x14ac:dyDescent="0.2">
      <c r="B47" s="1180"/>
      <c r="C47" s="1181"/>
      <c r="D47" s="325"/>
      <c r="E47" s="1194" t="s">
        <v>559</v>
      </c>
      <c r="F47" s="1195"/>
      <c r="G47" s="1195"/>
      <c r="H47" s="1196"/>
      <c r="I47" s="321" t="s">
        <v>467</v>
      </c>
      <c r="J47" s="322" t="s">
        <v>467</v>
      </c>
      <c r="K47" s="322" t="s">
        <v>467</v>
      </c>
      <c r="L47" s="322" t="s">
        <v>467</v>
      </c>
      <c r="M47" s="323" t="s">
        <v>467</v>
      </c>
    </row>
    <row r="48" spans="2:13" ht="27.75" customHeight="1" x14ac:dyDescent="0.2">
      <c r="B48" s="1180"/>
      <c r="C48" s="1181"/>
      <c r="D48" s="320"/>
      <c r="E48" s="1184" t="s">
        <v>560</v>
      </c>
      <c r="F48" s="1184"/>
      <c r="G48" s="1184"/>
      <c r="H48" s="1185"/>
      <c r="I48" s="321" t="s">
        <v>467</v>
      </c>
      <c r="J48" s="322" t="s">
        <v>467</v>
      </c>
      <c r="K48" s="322" t="s">
        <v>467</v>
      </c>
      <c r="L48" s="322" t="s">
        <v>467</v>
      </c>
      <c r="M48" s="323" t="s">
        <v>467</v>
      </c>
    </row>
    <row r="49" spans="2:13" ht="27.75" customHeight="1" x14ac:dyDescent="0.2">
      <c r="B49" s="1182"/>
      <c r="C49" s="1183"/>
      <c r="D49" s="320"/>
      <c r="E49" s="1184" t="s">
        <v>561</v>
      </c>
      <c r="F49" s="1184"/>
      <c r="G49" s="1184"/>
      <c r="H49" s="1185"/>
      <c r="I49" s="321" t="s">
        <v>467</v>
      </c>
      <c r="J49" s="322" t="s">
        <v>467</v>
      </c>
      <c r="K49" s="322" t="s">
        <v>467</v>
      </c>
      <c r="L49" s="322" t="s">
        <v>467</v>
      </c>
      <c r="M49" s="323" t="s">
        <v>467</v>
      </c>
    </row>
    <row r="50" spans="2:13" ht="27.75" customHeight="1" x14ac:dyDescent="0.2">
      <c r="B50" s="1178" t="s">
        <v>562</v>
      </c>
      <c r="C50" s="1179"/>
      <c r="D50" s="326"/>
      <c r="E50" s="1184" t="s">
        <v>563</v>
      </c>
      <c r="F50" s="1184"/>
      <c r="G50" s="1184"/>
      <c r="H50" s="1185"/>
      <c r="I50" s="321">
        <v>2599</v>
      </c>
      <c r="J50" s="322">
        <v>2716</v>
      </c>
      <c r="K50" s="322">
        <v>4059</v>
      </c>
      <c r="L50" s="322">
        <v>5135</v>
      </c>
      <c r="M50" s="323">
        <v>5487</v>
      </c>
    </row>
    <row r="51" spans="2:13" ht="27.75" customHeight="1" x14ac:dyDescent="0.2">
      <c r="B51" s="1180"/>
      <c r="C51" s="1181"/>
      <c r="D51" s="320"/>
      <c r="E51" s="1184" t="s">
        <v>564</v>
      </c>
      <c r="F51" s="1184"/>
      <c r="G51" s="1184"/>
      <c r="H51" s="1185"/>
      <c r="I51" s="321">
        <v>1780</v>
      </c>
      <c r="J51" s="322">
        <v>1794</v>
      </c>
      <c r="K51" s="322">
        <v>1634</v>
      </c>
      <c r="L51" s="322">
        <v>1940</v>
      </c>
      <c r="M51" s="323">
        <v>1748</v>
      </c>
    </row>
    <row r="52" spans="2:13" ht="27.75" customHeight="1" x14ac:dyDescent="0.2">
      <c r="B52" s="1182"/>
      <c r="C52" s="1183"/>
      <c r="D52" s="320"/>
      <c r="E52" s="1184" t="s">
        <v>565</v>
      </c>
      <c r="F52" s="1184"/>
      <c r="G52" s="1184"/>
      <c r="H52" s="1185"/>
      <c r="I52" s="321">
        <v>10402</v>
      </c>
      <c r="J52" s="322">
        <v>10349</v>
      </c>
      <c r="K52" s="322">
        <v>10229</v>
      </c>
      <c r="L52" s="322">
        <v>9585</v>
      </c>
      <c r="M52" s="323">
        <v>10071</v>
      </c>
    </row>
    <row r="53" spans="2:13" ht="27.75" customHeight="1" thickBot="1" x14ac:dyDescent="0.25">
      <c r="B53" s="1186" t="s">
        <v>566</v>
      </c>
      <c r="C53" s="1187"/>
      <c r="D53" s="327"/>
      <c r="E53" s="1188" t="s">
        <v>567</v>
      </c>
      <c r="F53" s="1188"/>
      <c r="G53" s="1188"/>
      <c r="H53" s="1189"/>
      <c r="I53" s="328">
        <v>3365</v>
      </c>
      <c r="J53" s="329">
        <v>3619</v>
      </c>
      <c r="K53" s="329">
        <v>2145</v>
      </c>
      <c r="L53" s="329">
        <v>523</v>
      </c>
      <c r="M53" s="330">
        <v>-18</v>
      </c>
    </row>
    <row r="54" spans="2:13" ht="27.75" customHeight="1" x14ac:dyDescent="0.25">
      <c r="B54" s="331"/>
      <c r="C54" s="332"/>
      <c r="D54" s="332"/>
      <c r="E54" s="333"/>
      <c r="F54" s="333"/>
      <c r="G54" s="333"/>
      <c r="H54" s="333"/>
      <c r="I54" s="334"/>
      <c r="J54" s="334"/>
      <c r="K54" s="334"/>
      <c r="L54" s="334"/>
      <c r="M54" s="334"/>
    </row>
    <row r="55" spans="2:13" ht="13" x14ac:dyDescent="0.2"/>
  </sheetData>
  <sheetProtection algorithmName="SHA-512" hashValue="lYGYH9kwvXrfiYMYKWK5SBqyOrVYfJH22IbhuHcF+qkfcM8hswJDRLYx+8efuRzTpx2FmvA5vuacfRTySTtvPA==" saltValue="0cGjVSdsUv3fx8bFq7fK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V14" sqref="BV14:CC14"/>
    </sheetView>
  </sheetViews>
  <sheetFormatPr defaultColWidth="0" defaultRowHeight="13.5" customHeight="1" zeroHeight="1" x14ac:dyDescent="0.2"/>
  <cols>
    <col min="1" max="1" width="8.26953125" style="212" customWidth="1"/>
    <col min="2" max="2" width="16.36328125" style="212" customWidth="1"/>
    <col min="3" max="5" width="26.26953125" style="212" customWidth="1"/>
    <col min="6" max="8" width="24.26953125" style="212" customWidth="1"/>
    <col min="9" max="14" width="26" style="212" customWidth="1"/>
    <col min="15" max="15" width="6.08984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13"/>
      <c r="C53" s="213"/>
      <c r="D53" s="213"/>
      <c r="E53" s="213"/>
      <c r="F53" s="213"/>
      <c r="G53" s="213"/>
      <c r="H53" s="335" t="s">
        <v>568</v>
      </c>
    </row>
    <row r="54" spans="2:8" ht="29.25" customHeight="1" thickBot="1" x14ac:dyDescent="0.35">
      <c r="B54" s="336" t="s">
        <v>24</v>
      </c>
      <c r="C54" s="337"/>
      <c r="D54" s="337"/>
      <c r="E54" s="338" t="s">
        <v>506</v>
      </c>
      <c r="F54" s="339" t="s">
        <v>5</v>
      </c>
      <c r="G54" s="339" t="s">
        <v>6</v>
      </c>
      <c r="H54" s="340" t="s">
        <v>7</v>
      </c>
    </row>
    <row r="55" spans="2:8" ht="52.5" customHeight="1" x14ac:dyDescent="0.2">
      <c r="B55" s="341"/>
      <c r="C55" s="1205" t="s">
        <v>127</v>
      </c>
      <c r="D55" s="1205"/>
      <c r="E55" s="1206"/>
      <c r="F55" s="342">
        <v>1584</v>
      </c>
      <c r="G55" s="342">
        <v>1687</v>
      </c>
      <c r="H55" s="343">
        <v>1688</v>
      </c>
    </row>
    <row r="56" spans="2:8" ht="52.5" customHeight="1" x14ac:dyDescent="0.2">
      <c r="B56" s="344"/>
      <c r="C56" s="1207" t="s">
        <v>569</v>
      </c>
      <c r="D56" s="1207"/>
      <c r="E56" s="1208"/>
      <c r="F56" s="345">
        <v>370</v>
      </c>
      <c r="G56" s="345">
        <v>436</v>
      </c>
      <c r="H56" s="346">
        <v>479</v>
      </c>
    </row>
    <row r="57" spans="2:8" ht="53.25" customHeight="1" x14ac:dyDescent="0.2">
      <c r="B57" s="344"/>
      <c r="C57" s="1209" t="s">
        <v>132</v>
      </c>
      <c r="D57" s="1209"/>
      <c r="E57" s="1210"/>
      <c r="F57" s="347">
        <v>1102</v>
      </c>
      <c r="G57" s="347">
        <v>1770</v>
      </c>
      <c r="H57" s="348">
        <v>1940</v>
      </c>
    </row>
    <row r="58" spans="2:8" ht="45.75" customHeight="1" x14ac:dyDescent="0.2">
      <c r="B58" s="349"/>
      <c r="C58" s="1197" t="s">
        <v>570</v>
      </c>
      <c r="D58" s="1198"/>
      <c r="E58" s="1199"/>
      <c r="F58" s="350">
        <v>295</v>
      </c>
      <c r="G58" s="350">
        <v>782</v>
      </c>
      <c r="H58" s="351">
        <v>830</v>
      </c>
    </row>
    <row r="59" spans="2:8" ht="45.75" customHeight="1" x14ac:dyDescent="0.2">
      <c r="B59" s="349"/>
      <c r="C59" s="1197" t="s">
        <v>571</v>
      </c>
      <c r="D59" s="1198"/>
      <c r="E59" s="1199"/>
      <c r="F59" s="350">
        <v>200</v>
      </c>
      <c r="G59" s="350">
        <v>400</v>
      </c>
      <c r="H59" s="351">
        <v>500</v>
      </c>
    </row>
    <row r="60" spans="2:8" ht="45.75" customHeight="1" x14ac:dyDescent="0.2">
      <c r="B60" s="349"/>
      <c r="C60" s="1197" t="s">
        <v>572</v>
      </c>
      <c r="D60" s="1198"/>
      <c r="E60" s="1199"/>
      <c r="F60" s="350">
        <v>308</v>
      </c>
      <c r="G60" s="350">
        <v>236</v>
      </c>
      <c r="H60" s="351">
        <v>275</v>
      </c>
    </row>
    <row r="61" spans="2:8" ht="45.75" customHeight="1" x14ac:dyDescent="0.2">
      <c r="B61" s="349"/>
      <c r="C61" s="1197" t="s">
        <v>573</v>
      </c>
      <c r="D61" s="1198"/>
      <c r="E61" s="1199"/>
      <c r="F61" s="350">
        <v>159</v>
      </c>
      <c r="G61" s="350">
        <v>159</v>
      </c>
      <c r="H61" s="351">
        <v>159</v>
      </c>
    </row>
    <row r="62" spans="2:8" ht="45.75" customHeight="1" thickBot="1" x14ac:dyDescent="0.25">
      <c r="B62" s="352"/>
      <c r="C62" s="1200" t="s">
        <v>574</v>
      </c>
      <c r="D62" s="1201"/>
      <c r="E62" s="1202"/>
      <c r="F62" s="353">
        <v>80</v>
      </c>
      <c r="G62" s="353">
        <v>124</v>
      </c>
      <c r="H62" s="354">
        <v>123</v>
      </c>
    </row>
    <row r="63" spans="2:8" ht="52.5" customHeight="1" thickBot="1" x14ac:dyDescent="0.25">
      <c r="B63" s="355"/>
      <c r="C63" s="1203" t="s">
        <v>575</v>
      </c>
      <c r="D63" s="1203"/>
      <c r="E63" s="1204"/>
      <c r="F63" s="356">
        <v>3056</v>
      </c>
      <c r="G63" s="356">
        <v>3893</v>
      </c>
      <c r="H63" s="357">
        <v>4106</v>
      </c>
    </row>
    <row r="64" spans="2:8" ht="13" x14ac:dyDescent="0.2"/>
  </sheetData>
  <sheetProtection algorithmName="SHA-512" hashValue="66Ac21A562c6aPkOuv2UVjK/6UOGr7Khc9HqztKmI1vRzW0xXo6bzSZIOyzA19PomJIkbYd7VHyRAYx9NIO0YA==" saltValue="vydqGwcR+RQgxqQel/xK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H16" zoomScaleNormal="100" zoomScaleSheetLayoutView="55" workbookViewId="0">
      <selection activeCell="DD65" sqref="DD65"/>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 x14ac:dyDescent="0.2">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 x14ac:dyDescent="0.2">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 x14ac:dyDescent="0.2">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 x14ac:dyDescent="0.2">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2">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v>50.2</v>
      </c>
      <c r="BQ51" s="1211"/>
      <c r="BR51" s="1211"/>
      <c r="BS51" s="1211"/>
      <c r="BT51" s="1211"/>
      <c r="BU51" s="1211"/>
      <c r="BV51" s="1211"/>
      <c r="BW51" s="1211"/>
      <c r="BX51" s="1211">
        <v>52</v>
      </c>
      <c r="BY51" s="1211"/>
      <c r="BZ51" s="1211"/>
      <c r="CA51" s="1211"/>
      <c r="CB51" s="1211"/>
      <c r="CC51" s="1211"/>
      <c r="CD51" s="1211"/>
      <c r="CE51" s="1211"/>
      <c r="CF51" s="1211">
        <v>29.1</v>
      </c>
      <c r="CG51" s="1211"/>
      <c r="CH51" s="1211"/>
      <c r="CI51" s="1211"/>
      <c r="CJ51" s="1211"/>
      <c r="CK51" s="1211"/>
      <c r="CL51" s="1211"/>
      <c r="CM51" s="1211"/>
      <c r="CN51" s="1211">
        <v>7.3</v>
      </c>
      <c r="CO51" s="1211"/>
      <c r="CP51" s="1211"/>
      <c r="CQ51" s="1211"/>
      <c r="CR51" s="1211"/>
      <c r="CS51" s="1211"/>
      <c r="CT51" s="1211"/>
      <c r="CU51" s="1211"/>
      <c r="CV51" s="1211"/>
      <c r="CW51" s="1211"/>
      <c r="CX51" s="1211"/>
      <c r="CY51" s="1211"/>
      <c r="CZ51" s="1211"/>
      <c r="DA51" s="1211"/>
      <c r="DB51" s="1211"/>
      <c r="DC51" s="1211"/>
    </row>
    <row r="52" spans="1:109" ht="13" x14ac:dyDescent="0.2">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 x14ac:dyDescent="0.2">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64.3</v>
      </c>
      <c r="BQ53" s="1211"/>
      <c r="BR53" s="1211"/>
      <c r="BS53" s="1211"/>
      <c r="BT53" s="1211"/>
      <c r="BU53" s="1211"/>
      <c r="BV53" s="1211"/>
      <c r="BW53" s="1211"/>
      <c r="BX53" s="1211">
        <v>65.099999999999994</v>
      </c>
      <c r="BY53" s="1211"/>
      <c r="BZ53" s="1211"/>
      <c r="CA53" s="1211"/>
      <c r="CB53" s="1211"/>
      <c r="CC53" s="1211"/>
      <c r="CD53" s="1211"/>
      <c r="CE53" s="1211"/>
      <c r="CF53" s="1211">
        <v>66.8</v>
      </c>
      <c r="CG53" s="1211"/>
      <c r="CH53" s="1211"/>
      <c r="CI53" s="1211"/>
      <c r="CJ53" s="1211"/>
      <c r="CK53" s="1211"/>
      <c r="CL53" s="1211"/>
      <c r="CM53" s="1211"/>
      <c r="CN53" s="1211">
        <v>68.5</v>
      </c>
      <c r="CO53" s="1211"/>
      <c r="CP53" s="1211"/>
      <c r="CQ53" s="1211"/>
      <c r="CR53" s="1211"/>
      <c r="CS53" s="1211"/>
      <c r="CT53" s="1211"/>
      <c r="CU53" s="1211"/>
      <c r="CV53" s="1211">
        <v>68.599999999999994</v>
      </c>
      <c r="CW53" s="1211"/>
      <c r="CX53" s="1211"/>
      <c r="CY53" s="1211"/>
      <c r="CZ53" s="1211"/>
      <c r="DA53" s="1211"/>
      <c r="DB53" s="1211"/>
      <c r="DC53" s="1211"/>
    </row>
    <row r="54" spans="1:109" ht="13" x14ac:dyDescent="0.2">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 x14ac:dyDescent="0.2">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49.7</v>
      </c>
      <c r="BQ55" s="1211"/>
      <c r="BR55" s="1211"/>
      <c r="BS55" s="1211"/>
      <c r="BT55" s="1211"/>
      <c r="BU55" s="1211"/>
      <c r="BV55" s="1211"/>
      <c r="BW55" s="1211"/>
      <c r="BX55" s="1211">
        <v>37.299999999999997</v>
      </c>
      <c r="BY55" s="1211"/>
      <c r="BZ55" s="1211"/>
      <c r="CA55" s="1211"/>
      <c r="CB55" s="1211"/>
      <c r="CC55" s="1211"/>
      <c r="CD55" s="1211"/>
      <c r="CE55" s="1211"/>
      <c r="CF55" s="1211">
        <v>25.4</v>
      </c>
      <c r="CG55" s="1211"/>
      <c r="CH55" s="1211"/>
      <c r="CI55" s="1211"/>
      <c r="CJ55" s="1211"/>
      <c r="CK55" s="1211"/>
      <c r="CL55" s="1211"/>
      <c r="CM55" s="1211"/>
      <c r="CN55" s="1211">
        <v>17.600000000000001</v>
      </c>
      <c r="CO55" s="1211"/>
      <c r="CP55" s="1211"/>
      <c r="CQ55" s="1211"/>
      <c r="CR55" s="1211"/>
      <c r="CS55" s="1211"/>
      <c r="CT55" s="1211"/>
      <c r="CU55" s="1211"/>
      <c r="CV55" s="1211">
        <v>17.2</v>
      </c>
      <c r="CW55" s="1211"/>
      <c r="CX55" s="1211"/>
      <c r="CY55" s="1211"/>
      <c r="CZ55" s="1211"/>
      <c r="DA55" s="1211"/>
      <c r="DB55" s="1211"/>
      <c r="DC55" s="1211"/>
    </row>
    <row r="56" spans="1:109" ht="13" x14ac:dyDescent="0.2">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ht="13" x14ac:dyDescent="0.2">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60.2</v>
      </c>
      <c r="BQ57" s="1211"/>
      <c r="BR57" s="1211"/>
      <c r="BS57" s="1211"/>
      <c r="BT57" s="1211"/>
      <c r="BU57" s="1211"/>
      <c r="BV57" s="1211"/>
      <c r="BW57" s="1211"/>
      <c r="BX57" s="1211">
        <v>62</v>
      </c>
      <c r="BY57" s="1211"/>
      <c r="BZ57" s="1211"/>
      <c r="CA57" s="1211"/>
      <c r="CB57" s="1211"/>
      <c r="CC57" s="1211"/>
      <c r="CD57" s="1211"/>
      <c r="CE57" s="1211"/>
      <c r="CF57" s="1211">
        <v>63.2</v>
      </c>
      <c r="CG57" s="1211"/>
      <c r="CH57" s="1211"/>
      <c r="CI57" s="1211"/>
      <c r="CJ57" s="1211"/>
      <c r="CK57" s="1211"/>
      <c r="CL57" s="1211"/>
      <c r="CM57" s="1211"/>
      <c r="CN57" s="1211">
        <v>65.3</v>
      </c>
      <c r="CO57" s="1211"/>
      <c r="CP57" s="1211"/>
      <c r="CQ57" s="1211"/>
      <c r="CR57" s="1211"/>
      <c r="CS57" s="1211"/>
      <c r="CT57" s="1211"/>
      <c r="CU57" s="1211"/>
      <c r="CV57" s="1211">
        <v>66.900000000000006</v>
      </c>
      <c r="CW57" s="1211"/>
      <c r="CX57" s="1211"/>
      <c r="CY57" s="1211"/>
      <c r="CZ57" s="1211"/>
      <c r="DA57" s="1211"/>
      <c r="DB57" s="1211"/>
      <c r="DC57" s="1211"/>
      <c r="DD57" s="23"/>
      <c r="DE57" s="22"/>
    </row>
    <row r="58" spans="1:109" s="18" customFormat="1" ht="13" x14ac:dyDescent="0.2">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12" t="s">
        <v>16</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ht="13" x14ac:dyDescent="0.2">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ht="13" x14ac:dyDescent="0.2">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ht="13" x14ac:dyDescent="0.2">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ht="13" x14ac:dyDescent="0.2">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ht="13" x14ac:dyDescent="0.2">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v>50.2</v>
      </c>
      <c r="BQ73" s="1211"/>
      <c r="BR73" s="1211"/>
      <c r="BS73" s="1211"/>
      <c r="BT73" s="1211"/>
      <c r="BU73" s="1211"/>
      <c r="BV73" s="1211"/>
      <c r="BW73" s="1211"/>
      <c r="BX73" s="1211">
        <v>52</v>
      </c>
      <c r="BY73" s="1211"/>
      <c r="BZ73" s="1211"/>
      <c r="CA73" s="1211"/>
      <c r="CB73" s="1211"/>
      <c r="CC73" s="1211"/>
      <c r="CD73" s="1211"/>
      <c r="CE73" s="1211"/>
      <c r="CF73" s="1211">
        <v>29.1</v>
      </c>
      <c r="CG73" s="1211"/>
      <c r="CH73" s="1211"/>
      <c r="CI73" s="1211"/>
      <c r="CJ73" s="1211"/>
      <c r="CK73" s="1211"/>
      <c r="CL73" s="1211"/>
      <c r="CM73" s="1211"/>
      <c r="CN73" s="1211">
        <v>7.3</v>
      </c>
      <c r="CO73" s="1211"/>
      <c r="CP73" s="1211"/>
      <c r="CQ73" s="1211"/>
      <c r="CR73" s="1211"/>
      <c r="CS73" s="1211"/>
      <c r="CT73" s="1211"/>
      <c r="CU73" s="1211"/>
      <c r="CV73" s="1211"/>
      <c r="CW73" s="1211"/>
      <c r="CX73" s="1211"/>
      <c r="CY73" s="1211"/>
      <c r="CZ73" s="1211"/>
      <c r="DA73" s="1211"/>
      <c r="DB73" s="1211"/>
      <c r="DC73" s="1211"/>
    </row>
    <row r="74" spans="2:107" ht="13" x14ac:dyDescent="0.2">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 x14ac:dyDescent="0.2">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9</v>
      </c>
      <c r="BQ75" s="1211"/>
      <c r="BR75" s="1211"/>
      <c r="BS75" s="1211"/>
      <c r="BT75" s="1211"/>
      <c r="BU75" s="1211"/>
      <c r="BV75" s="1211"/>
      <c r="BW75" s="1211"/>
      <c r="BX75" s="1211">
        <v>9.1</v>
      </c>
      <c r="BY75" s="1211"/>
      <c r="BZ75" s="1211"/>
      <c r="CA75" s="1211"/>
      <c r="CB75" s="1211"/>
      <c r="CC75" s="1211"/>
      <c r="CD75" s="1211"/>
      <c r="CE75" s="1211"/>
      <c r="CF75" s="1211">
        <v>8.8000000000000007</v>
      </c>
      <c r="CG75" s="1211"/>
      <c r="CH75" s="1211"/>
      <c r="CI75" s="1211"/>
      <c r="CJ75" s="1211"/>
      <c r="CK75" s="1211"/>
      <c r="CL75" s="1211"/>
      <c r="CM75" s="1211"/>
      <c r="CN75" s="1211">
        <v>8.6</v>
      </c>
      <c r="CO75" s="1211"/>
      <c r="CP75" s="1211"/>
      <c r="CQ75" s="1211"/>
      <c r="CR75" s="1211"/>
      <c r="CS75" s="1211"/>
      <c r="CT75" s="1211"/>
      <c r="CU75" s="1211"/>
      <c r="CV75" s="1211">
        <v>8.4</v>
      </c>
      <c r="CW75" s="1211"/>
      <c r="CX75" s="1211"/>
      <c r="CY75" s="1211"/>
      <c r="CZ75" s="1211"/>
      <c r="DA75" s="1211"/>
      <c r="DB75" s="1211"/>
      <c r="DC75" s="1211"/>
    </row>
    <row r="76" spans="2:107" ht="13" x14ac:dyDescent="0.2">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 x14ac:dyDescent="0.2">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49.7</v>
      </c>
      <c r="BQ77" s="1211"/>
      <c r="BR77" s="1211"/>
      <c r="BS77" s="1211"/>
      <c r="BT77" s="1211"/>
      <c r="BU77" s="1211"/>
      <c r="BV77" s="1211"/>
      <c r="BW77" s="1211"/>
      <c r="BX77" s="1211">
        <v>37.299999999999997</v>
      </c>
      <c r="BY77" s="1211"/>
      <c r="BZ77" s="1211"/>
      <c r="CA77" s="1211"/>
      <c r="CB77" s="1211"/>
      <c r="CC77" s="1211"/>
      <c r="CD77" s="1211"/>
      <c r="CE77" s="1211"/>
      <c r="CF77" s="1211">
        <v>25.4</v>
      </c>
      <c r="CG77" s="1211"/>
      <c r="CH77" s="1211"/>
      <c r="CI77" s="1211"/>
      <c r="CJ77" s="1211"/>
      <c r="CK77" s="1211"/>
      <c r="CL77" s="1211"/>
      <c r="CM77" s="1211"/>
      <c r="CN77" s="1211">
        <v>17.600000000000001</v>
      </c>
      <c r="CO77" s="1211"/>
      <c r="CP77" s="1211"/>
      <c r="CQ77" s="1211"/>
      <c r="CR77" s="1211"/>
      <c r="CS77" s="1211"/>
      <c r="CT77" s="1211"/>
      <c r="CU77" s="1211"/>
      <c r="CV77" s="1211">
        <v>17.2</v>
      </c>
      <c r="CW77" s="1211"/>
      <c r="CX77" s="1211"/>
      <c r="CY77" s="1211"/>
      <c r="CZ77" s="1211"/>
      <c r="DA77" s="1211"/>
      <c r="DB77" s="1211"/>
      <c r="DC77" s="1211"/>
    </row>
    <row r="78" spans="2:107" ht="13" x14ac:dyDescent="0.2">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 x14ac:dyDescent="0.2">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9.1999999999999993</v>
      </c>
      <c r="BQ79" s="1211"/>
      <c r="BR79" s="1211"/>
      <c r="BS79" s="1211"/>
      <c r="BT79" s="1211"/>
      <c r="BU79" s="1211"/>
      <c r="BV79" s="1211"/>
      <c r="BW79" s="1211"/>
      <c r="BX79" s="1211">
        <v>8.6</v>
      </c>
      <c r="BY79" s="1211"/>
      <c r="BZ79" s="1211"/>
      <c r="CA79" s="1211"/>
      <c r="CB79" s="1211"/>
      <c r="CC79" s="1211"/>
      <c r="CD79" s="1211"/>
      <c r="CE79" s="1211"/>
      <c r="CF79" s="1211">
        <v>8.3000000000000007</v>
      </c>
      <c r="CG79" s="1211"/>
      <c r="CH79" s="1211"/>
      <c r="CI79" s="1211"/>
      <c r="CJ79" s="1211"/>
      <c r="CK79" s="1211"/>
      <c r="CL79" s="1211"/>
      <c r="CM79" s="1211"/>
      <c r="CN79" s="1211">
        <v>8.4</v>
      </c>
      <c r="CO79" s="1211"/>
      <c r="CP79" s="1211"/>
      <c r="CQ79" s="1211"/>
      <c r="CR79" s="1211"/>
      <c r="CS79" s="1211"/>
      <c r="CT79" s="1211"/>
      <c r="CU79" s="1211"/>
      <c r="CV79" s="1211">
        <v>8.6</v>
      </c>
      <c r="CW79" s="1211"/>
      <c r="CX79" s="1211"/>
      <c r="CY79" s="1211"/>
      <c r="CZ79" s="1211"/>
      <c r="DA79" s="1211"/>
      <c r="DB79" s="1211"/>
      <c r="DC79" s="1211"/>
    </row>
    <row r="80" spans="2:107" ht="13" x14ac:dyDescent="0.2">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iUOsxWHmoiwJpGrrT52Ci8BbnB5dnKWOFdaYTwMj1CR2ss9wSpBOb8GgdAOPL60bWZ/Cu7gkqHfs/Io8KSyFwA==" saltValue="8uGqqZDVzBeGFRGvF90+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6" zoomScale="85" zoomScaleNormal="85" zoomScaleSheetLayoutView="70" workbookViewId="0">
      <selection activeCell="BI94" sqref="BI94"/>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6YvCPjyKlgyDS+/BH01pEl1IJZf0zkc0vuz0OhaPLPao/1XoRObjdcRQVeYWBd8Bdq4QV/NVBpydMCb2H4bH/g==" saltValue="8s74UMIvkrmSt1RjQi5w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9" zoomScale="85" zoomScaleNormal="85" zoomScaleSheetLayoutView="55" workbookViewId="0">
      <selection activeCell="AF46" sqref="AF46"/>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EKj2kuUbHFPXKL8lIKNulzGdZYQ6tnXDXCpO6Sm0h0nrZR40p7uegc1HOJLAD2PTGBJ8nIpKo6sFRMZrJwt3SA==" saltValue="VRkx0GaqV7qFVbBBM1q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2025-09-22T04:49:38Z</cp:lastPrinted>
  <dcterms:created xsi:type="dcterms:W3CDTF">2025-07-24T09:54:59Z</dcterms:created>
  <dcterms:modified xsi:type="dcterms:W3CDTF">2025-09-24T09:44:07Z</dcterms:modified>
  <cp:category/>
</cp:coreProperties>
</file>