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05財政担当\R7（2025）\②財政運営\16財政状況資料集\○令和５年度財政状況資料集の作成について（2回目・地方公会計関係）\04公開用\"/>
    </mc:Choice>
  </mc:AlternateContent>
  <xr:revisionPtr revIDLastSave="0" documentId="13_ncr:1_{9B11427A-F050-4262-8A8D-2B6015B32DD7}" xr6:coauthVersionLast="47" xr6:coauthVersionMax="47" xr10:uidLastSave="{00000000-0000-0000-0000-000000000000}"/>
  <bookViews>
    <workbookView xWindow="75" yWindow="-16320" windowWidth="29040" windowHeight="15840" tabRatio="7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U34" i="10"/>
  <c r="U35" i="10" s="1"/>
  <c r="C34" i="10"/>
  <c r="U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W34" i="10" l="1"/>
  <c r="BW35" i="10" s="1"/>
  <c r="BW36" i="10" s="1"/>
  <c r="BW37" i="10" s="1"/>
  <c r="BW38" i="10" s="1"/>
  <c r="BW39" i="10" s="1"/>
  <c r="CO34" i="10" l="1"/>
</calcChain>
</file>

<file path=xl/sharedStrings.xml><?xml version="1.0" encoding="utf-8"?>
<sst xmlns="http://schemas.openxmlformats.org/spreadsheetml/2006/main" count="1128" uniqueCount="574">
  <si>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</si>
  <si>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</si>
  <si>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</si>
  <si>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</si>
  <si>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</si>
  <si>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</si>
  <si>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</si>
  <si>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</si>
  <si>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</si>
  <si>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</si>
  <si>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</si>
  <si>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</si>
  <si>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</si>
  <si>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</si>
  <si>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</si>
  <si>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</si>
  <si>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</si>
  <si>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</si>
  <si>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</si>
  <si>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</si>
  <si>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</si>
  <si>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</si>
  <si>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</si>
  <si>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</si>
  <si>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</si>
  <si>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</si>
  <si>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</si>
  <si>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</si>
  <si>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</si>
  <si>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</si>
  <si>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</si>
  <si>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</si>
  <si>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</si>
  <si>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</si>
  <si>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</si>
  <si>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</si>
  <si>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</si>
  <si>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</si>
  <si>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</si>
  <si>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</si>
  <si>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</si>
  <si>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</si>
  <si>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</si>
  <si>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</si>
  <si>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</si>
  <si>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</si>
  <si>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</si>
  <si>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</si>
  <si>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</si>
  <si>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</si>
  <si>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</si>
  <si>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</si>
  <si>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</si>
  <si>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</si>
  <si>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</si>
  <si>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</si>
  <si>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</si>
  <si>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</si>
  <si>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</si>
  <si>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</si>
  <si>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</si>
  <si>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</si>
  <si>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</si>
  <si>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</si>
  <si>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</si>
  <si>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</si>
  <si>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</si>
  <si>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</si>
  <si>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</si>
  <si>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</si>
  <si>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</si>
  <si>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</si>
  <si>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</si>
  <si>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</si>
  <si>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</si>
  <si>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</si>
  <si>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</si>
  <si>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</si>
  <si>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</si>
  <si>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</si>
  <si>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</si>
  <si>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</si>
  <si>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</si>
  <si>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</si>
  <si>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</si>
  <si>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</si>
  <si>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</si>
  <si>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</si>
  <si>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</si>
  <si>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</si>
  <si>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</si>
  <si>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</si>
  <si>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</si>
  <si>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</si>
  <si>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</si>
  <si>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</si>
  <si>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</si>
  <si>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</si>
  <si>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</si>
  <si>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</si>
  <si>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</si>
  <si>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</si>
  <si>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</si>
  <si>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</si>
  <si>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</si>
  <si>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</si>
  <si>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</si>
  <si>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</si>
  <si>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</si>
  <si>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</si>
  <si>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</si>
  <si>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</si>
  <si>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</si>
  <si>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</si>
  <si>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</si>
  <si>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</si>
  <si>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</si>
  <si>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</si>
  <si>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</si>
  <si>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</si>
  <si>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</si>
  <si>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</si>
  <si>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</si>
  <si>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</si>
  <si>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</si>
  <si>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</si>
  <si>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</si>
  <si>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</si>
  <si>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</si>
  <si>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</si>
  <si>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</si>
  <si>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</si>
  <si>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</si>
  <si>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</si>
  <si>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</si>
  <si>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</si>
  <si>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</si>
  <si>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</si>
  <si>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</si>
  <si>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</si>
  <si>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</si>
  <si>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</si>
  <si>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</si>
  <si>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</si>
  <si>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</si>
  <si>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</si>
  <si>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</si>
  <si>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</si>
  <si>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</si>
  <si>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</si>
  <si>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</si>
  <si>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</si>
  <si>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</si>
  <si>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</si>
  <si>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</si>
  <si>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</si>
  <si>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</si>
  <si>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</si>
  <si>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</si>
  <si>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</si>
  <si>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</si>
  <si>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</si>
  <si>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</si>
  <si>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</si>
  <si>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</si>
  <si>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</si>
  <si>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</si>
  <si>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</si>
  <si>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</si>
  <si>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</si>
  <si>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</si>
  <si>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</si>
  <si>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</si>
  <si>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</si>
  <si>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</si>
  <si>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</si>
  <si>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</si>
  <si>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</si>
  <si>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</si>
  <si>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</si>
  <si>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</si>
  <si>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</si>
  <si>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</si>
  <si>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</si>
  <si>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</si>
  <si>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</si>
  <si>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</si>
  <si>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</si>
  <si>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</si>
  <si>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</si>
  <si>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</si>
  <si>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</si>
  <si>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</si>
  <si>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</si>
  <si>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</si>
  <si>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</si>
  <si>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</si>
  <si>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</si>
  <si>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</si>
  <si>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</si>
  <si>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</si>
  <si>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</si>
  <si>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</si>
  <si>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栃木県上三川町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</si>
  <si>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</si>
  <si>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</si>
  <si>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</si>
  <si>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</si>
  <si>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</si>
  <si>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</si>
  <si>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</si>
  <si>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</si>
  <si>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</si>
  <si>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</si>
  <si>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</si>
  <si>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</si>
  <si>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</si>
  <si>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</si>
  <si>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</si>
  <si>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</si>
  <si>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</si>
  <si>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</si>
  <si>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</si>
  <si>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</si>
  <si>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</si>
  <si>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</si>
  <si>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</si>
  <si>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</si>
  <si>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</si>
  <si>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</si>
  <si>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</si>
  <si>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</si>
  <si>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</si>
  <si>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</si>
  <si>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</si>
  <si>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</si>
  <si>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</si>
  <si>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</si>
  <si>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</si>
  <si>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</si>
  <si>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</si>
  <si>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</si>
  <si>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</si>
  <si>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</si>
  <si>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</si>
  <si>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</si>
  <si>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</si>
  <si>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</si>
  <si>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</si>
  <si>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</si>
  <si>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</si>
  <si>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</si>
  <si>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</si>
  <si>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</si>
  <si>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</si>
  <si>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</si>
  <si>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</si>
  <si>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</si>
  <si>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</si>
  <si>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</si>
  <si>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</si>
  <si>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</si>
  <si>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</si>
  <si>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</si>
  <si>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</si>
  <si>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</si>
  <si>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</si>
  <si>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</si>
  <si>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</si>
  <si>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</si>
  <si>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</si>
  <si>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</si>
  <si>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</si>
  <si>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</si>
  <si>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</si>
  <si>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</si>
  <si>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</si>
  <si>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</si>
  <si>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</si>
  <si>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</si>
  <si>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</si>
  <si>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</si>
  <si>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</si>
  <si>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</si>
  <si>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</si>
  <si>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</si>
  <si>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</si>
  <si>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</si>
  <si>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</si>
  <si>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</si>
  <si>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</si>
  <si>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</si>
  <si>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</si>
  <si>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</si>
  <si>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</si>
  <si>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</si>
  <si>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</si>
  <si>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</si>
  <si>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</si>
  <si>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</si>
  <si>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</si>
  <si>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</si>
  <si>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</si>
  <si>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</si>
  <si>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</si>
  <si>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</si>
  <si>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</si>
  <si>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</si>
  <si>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</si>
  <si>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</si>
  <si>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</si>
  <si>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</si>
  <si>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</si>
  <si>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</si>
  <si>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</si>
  <si>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</si>
  <si>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</si>
  <si>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</si>
  <si>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</si>
  <si>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</si>
  <si>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</si>
  <si>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</si>
  <si>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</si>
  <si>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</si>
  <si>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</si>
  <si>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</si>
  <si>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</si>
  <si>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</si>
  <si>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</si>
  <si>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</si>
  <si>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</si>
  <si>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</si>
  <si>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</si>
  <si>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</si>
  <si>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</si>
  <si>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</si>
  <si>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</si>
  <si>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</si>
  <si>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</si>
  <si>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</si>
  <si>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</si>
  <si>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</si>
  <si>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</si>
  <si>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</si>
  <si>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</si>
  <si>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</si>
  <si>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</si>
  <si>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</si>
  <si>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</si>
  <si>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</si>
  <si>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</si>
  <si>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</si>
  <si>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</si>
  <si>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</si>
  <si>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栃木県上三川町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</si>
  <si>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</si>
  <si>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</si>
  <si>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</si>
  <si>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</si>
  <si>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</si>
  <si>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</si>
  <si>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</si>
  <si>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</si>
  <si>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</si>
  <si>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</si>
  <si>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</si>
  <si>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</si>
  <si>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</si>
  <si>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</si>
  <si>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</si>
  <si>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</si>
  <si>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</si>
  <si>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</si>
  <si>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</si>
  <si>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</si>
  <si>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</si>
  <si>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</si>
  <si>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</si>
  <si>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</si>
  <si>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</si>
  <si>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</si>
  <si>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</si>
  <si>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</si>
  <si>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</si>
  <si>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</si>
  <si>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</si>
  <si>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</si>
  <si>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</si>
  <si>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</si>
  <si>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</si>
  <si>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</si>
  <si>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</si>
  <si>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</si>
  <si>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</si>
  <si>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</si>
  <si>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</si>
  <si>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</si>
  <si>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</si>
  <si>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</si>
  <si>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</si>
  <si>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</si>
  <si>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</si>
  <si>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</si>
  <si>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</si>
  <si>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</si>
  <si>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</si>
  <si>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</si>
  <si>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</si>
  <si>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</si>
  <si>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</si>
  <si>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</si>
  <si>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</si>
  <si>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</si>
  <si>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</si>
  <si>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</si>
  <si>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</si>
  <si>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</si>
  <si>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</si>
  <si>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</si>
  <si>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</si>
  <si>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</si>
  <si>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</si>
  <si>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</si>
  <si>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</si>
  <si>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</si>
  <si>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</si>
  <si>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</si>
  <si>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</si>
  <si>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</si>
  <si>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</si>
  <si>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</si>
  <si>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</si>
  <si>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</si>
  <si>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</si>
  <si>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</si>
  <si>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</si>
  <si>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</si>
  <si>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</si>
  <si>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</si>
  <si>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</si>
  <si>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</si>
  <si>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</si>
  <si>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</si>
  <si>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</si>
  <si>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</si>
  <si>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</si>
  <si>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</si>
  <si>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</si>
  <si>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</si>
  <si>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</si>
  <si>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</si>
  <si>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</si>
  <si>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</si>
  <si>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</si>
  <si>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</si>
  <si>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</si>
  <si>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</si>
  <si>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</si>
  <si>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</si>
  <si>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</si>
  <si>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</si>
  <si>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</si>
  <si>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</si>
  <si>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</si>
  <si>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</si>
  <si>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</si>
  <si>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</si>
  <si>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</si>
  <si>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</si>
  <si>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</si>
  <si>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</si>
  <si>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</si>
  <si>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</si>
  <si>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</si>
  <si>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</si>
  <si>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</si>
  <si>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</si>
  <si>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</si>
  <si>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</si>
  <si>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</si>
  <si>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</si>
  <si>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</si>
  <si>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</si>
  <si>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</si>
  <si>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</si>
  <si>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</si>
  <si>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</si>
  <si>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</si>
  <si>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</si>
  <si>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</si>
  <si>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</si>
  <si>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</si>
  <si>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</si>
  <si>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</si>
  <si>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</si>
  <si>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</si>
  <si>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</si>
  <si>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</si>
  <si>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</si>
  <si>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</si>
  <si>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</si>
  <si>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</si>
  <si>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</si>
  <si>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</si>
  <si>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</si>
  <si>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</si>
  <si>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</si>
  <si>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</si>
  <si>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</si>
  <si>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</si>
  <si>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</si>
  <si>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</si>
  <si>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</si>
  <si>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</si>
  <si>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</si>
  <si>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</si>
  <si>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</si>
  <si>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</si>
  <si>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</si>
  <si>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</si>
  <si>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</si>
  <si>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</si>
  <si>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</si>
  <si>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</si>
  <si>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</si>
  <si>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</si>
  <si>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</si>
  <si>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</si>
  <si>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</si>
  <si>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</si>
  <si>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</si>
  <si>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3.51</t>
  </si>
  <si>
    <t>▲ 2.35</t>
  </si>
  <si>
    <t>▲ 1.18</t>
  </si>
  <si>
    <t>水道事業会計</t>
  </si>
  <si>
    <t>一般会計</t>
  </si>
  <si>
    <t>介護保険事業特別会計</t>
  </si>
  <si>
    <t>国民健康保険事業特別会計</t>
  </si>
  <si>
    <t>下水道事業会計</t>
  </si>
  <si>
    <t>後期高齢者医療特別会計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</si>
  <si>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</si>
  <si>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</si>
  <si>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</si>
  <si>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</si>
  <si>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</si>
  <si>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</si>
  <si>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</si>
  <si>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</si>
  <si>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t>
    <phoneticPr fontId="2"/>
  </si>
  <si>
    <t>石橋地区消防組合</t>
    <rPh sb="0" eb="4">
      <t>イシバシチク</t>
    </rPh>
    <rPh sb="4" eb="8">
      <t>ショウボウクミアイ</t>
    </rPh>
    <phoneticPr fontId="2"/>
  </si>
  <si>
    <t>小山広域保健衛生組合</t>
    <rPh sb="0" eb="4">
      <t>オヤマコウイキ</t>
    </rPh>
    <rPh sb="4" eb="8">
      <t>ホケンエイセイ</t>
    </rPh>
    <rPh sb="8" eb="10">
      <t>クミアイ</t>
    </rPh>
    <phoneticPr fontId="2"/>
  </si>
  <si>
    <t>栃木県市町村総合事務組合 一般会計</t>
    <rPh sb="0" eb="3">
      <t>トチギケン</t>
    </rPh>
    <rPh sb="3" eb="6">
      <t>シチョウソン</t>
    </rPh>
    <rPh sb="6" eb="12">
      <t>ソウゴウジムクミアイ</t>
    </rPh>
    <rPh sb="13" eb="17">
      <t>イッパンカイケイ</t>
    </rPh>
    <phoneticPr fontId="2"/>
  </si>
  <si>
    <t>栃木県市町村総合事務組合 特別会計</t>
    <rPh sb="0" eb="3">
      <t>トチギケン</t>
    </rPh>
    <rPh sb="3" eb="6">
      <t>シチョウソン</t>
    </rPh>
    <rPh sb="6" eb="12">
      <t>ソウゴウジムクミアイ</t>
    </rPh>
    <rPh sb="13" eb="15">
      <t>トクベツ</t>
    </rPh>
    <rPh sb="15" eb="17">
      <t>カイケイ</t>
    </rPh>
    <phoneticPr fontId="2"/>
  </si>
  <si>
    <t>栃木県後期高齢者医療広域連合 一般会計</t>
    <rPh sb="0" eb="3">
      <t>トチギケン</t>
    </rPh>
    <rPh sb="3" eb="8">
      <t>コウキコウレイシャ</t>
    </rPh>
    <rPh sb="8" eb="14">
      <t>イリョウコウイキレンゴウ</t>
    </rPh>
    <rPh sb="15" eb="19">
      <t>イッパンカイケイ</t>
    </rPh>
    <phoneticPr fontId="2"/>
  </si>
  <si>
    <t>栃木県後期高齢者医療広域連合 特別会計</t>
    <rPh sb="0" eb="3">
      <t>トチギケン</t>
    </rPh>
    <rPh sb="3" eb="8">
      <t>コウキコウレイシャ</t>
    </rPh>
    <rPh sb="8" eb="14">
      <t>イリョウコウイキレンゴウ</t>
    </rPh>
    <rPh sb="15" eb="17">
      <t>トクベツ</t>
    </rPh>
    <rPh sb="17" eb="19">
      <t>カイケイ</t>
    </rPh>
    <phoneticPr fontId="2"/>
  </si>
  <si>
    <t>上三川町農業公社</t>
    <rPh sb="0" eb="4">
      <t>カミノカワマチ</t>
    </rPh>
    <rPh sb="4" eb="8">
      <t>ノウギョウコウシャ</t>
    </rPh>
    <phoneticPr fontId="2"/>
  </si>
  <si>
    <t>公共施設等総合管理基金</t>
    <rPh sb="0" eb="5">
      <t>コウキョウシセツトウ</t>
    </rPh>
    <rPh sb="5" eb="11">
      <t>ソウゴウカンリキキン</t>
    </rPh>
    <phoneticPr fontId="5"/>
  </si>
  <si>
    <t>生涯学習センター整備基金</t>
    <rPh sb="0" eb="4">
      <t>ショウガイガクシュウ</t>
    </rPh>
    <rPh sb="8" eb="12">
      <t>セイビキキン</t>
    </rPh>
    <phoneticPr fontId="2"/>
  </si>
  <si>
    <t>町営住宅施設整備基金</t>
    <rPh sb="0" eb="2">
      <t>チョウエイ</t>
    </rPh>
    <rPh sb="2" eb="4">
      <t>ジュウタク</t>
    </rPh>
    <rPh sb="4" eb="6">
      <t>シセツ</t>
    </rPh>
    <rPh sb="6" eb="10">
      <t>セイビキキン</t>
    </rPh>
    <phoneticPr fontId="2"/>
  </si>
  <si>
    <t>社会福祉基金</t>
    <rPh sb="0" eb="6">
      <t>シャカイフクシキキン</t>
    </rPh>
    <phoneticPr fontId="2"/>
  </si>
  <si>
    <t>義務教育施設整備基金</t>
    <rPh sb="0" eb="6">
      <t>ギムキョウイクシセツ</t>
    </rPh>
    <rPh sb="6" eb="10">
      <t>セイビキキン</t>
    </rPh>
    <phoneticPr fontId="2"/>
  </si>
  <si>
    <t>‐</t>
  </si>
  <si>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</si>
  <si>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</si>
  <si>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</si>
  <si>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</si>
  <si>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</si>
  <si>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</si>
  <si>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近年、実質公債費比率は上昇傾向にある。これは、令和元年度以降臨時財政対策債を借り入れていることや公共施設の長寿命化工事による借入が増加しているためである。
今後においても、本庁舎の大規模改修や学校空調整備に対する地方債の借入や臨時財政対策債の発行などにより、起債発行額の増加が想定されることから、実質公債費比率が上昇していくことが想定される。
公共施設等総合管理計画に基づき、事業費の縮減・平準化を図り、地方債と基金を適切に活用していくことで財政負担の軽減に努める。</t>
    <rPh sb="96" eb="98">
      <t>ガッコウ</t>
    </rPh>
    <rPh sb="98" eb="100">
      <t>クウチョウ</t>
    </rPh>
    <rPh sb="100" eb="102">
      <t>セイビ</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</si>
  <si>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</si>
  <si>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</si>
  <si>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</si>
  <si>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現状では、財政調整基金などの充当可能財源が、地方債残高などの将来負担額を上回っているため、将来負担比率は算定されていない。
今後においては、庁舎の大規模改修に対し、財源を補填するための地方債の借入や基金の取り崩しを予定していることから、将来負担比率が計上されることも想定される。
公共施設等総合管理計画に基づき、町全体の費用負担や他施設との優先度を考慮し、施設の長寿命化、複合化等に取り組む。</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</si>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</sst>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0D65-4F01-A2AB-A0D610E033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41308</c:v>
                </c:pt>
                <c:pt idx="1">
                  <c:v>60002</c:v>
                </c:pt>
                <c:pt idx="2">
                  <c:v>43192</c:v>
                </c:pt>
                <c:pt idx="3">
                  <c:v>27895</c:v>
                </c:pt>
                <c:pt idx="4">
                  <c:v>80433</c:v>
                </c:pt>
              </c:numCache>
            </c:numRef>
          </c:val>
          <c:smooth val="0"/>
          <c:extLst>
            <c:ext xmlns:c16="http://schemas.microsoft.com/office/drawing/2014/chart" uri="{C3380CC4-5D6E-409C-BE32-E72D297353CC}">
              <c16:uniqueId val="{00000001-0D65-4F01-A2AB-A0D610E033B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6.37</c:v>
                </c:pt>
                <c:pt idx="1">
                  <c:v>9.51</c:v>
                </c:pt>
                <c:pt idx="2">
                  <c:v>12.87</c:v>
                </c:pt>
                <c:pt idx="3">
                  <c:v>10.86</c:v>
                </c:pt>
                <c:pt idx="4">
                  <c:v>9.5500000000000007</c:v>
                </c:pt>
              </c:numCache>
            </c:numRef>
          </c:val>
          <c:extLst>
            <c:ext xmlns:c16="http://schemas.microsoft.com/office/drawing/2014/chart" uri="{C3380CC4-5D6E-409C-BE32-E72D297353CC}">
              <c16:uniqueId val="{00000000-75D7-4170-B22F-C3AE872C7D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43.07</c:v>
                </c:pt>
                <c:pt idx="1">
                  <c:v>33.97</c:v>
                </c:pt>
                <c:pt idx="2">
                  <c:v>34.54</c:v>
                </c:pt>
                <c:pt idx="3">
                  <c:v>35.479999999999997</c:v>
                </c:pt>
                <c:pt idx="4">
                  <c:v>35.04</c:v>
                </c:pt>
              </c:numCache>
            </c:numRef>
          </c:val>
          <c:extLst>
            <c:ext xmlns:c16="http://schemas.microsoft.com/office/drawing/2014/chart" uri="{C3380CC4-5D6E-409C-BE32-E72D297353CC}">
              <c16:uniqueId val="{00000001-75D7-4170-B22F-C3AE872C7D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0.87</c:v>
                </c:pt>
                <c:pt idx="1">
                  <c:v>-3.51</c:v>
                </c:pt>
                <c:pt idx="2">
                  <c:v>5.84</c:v>
                </c:pt>
                <c:pt idx="3">
                  <c:v>-2.35</c:v>
                </c:pt>
                <c:pt idx="4">
                  <c:v>-1.18</c:v>
                </c:pt>
              </c:numCache>
            </c:numRef>
          </c:val>
          <c:smooth val="0"/>
          <c:extLst>
            <c:ext xmlns:c16="http://schemas.microsoft.com/office/drawing/2014/chart" uri="{C3380CC4-5D6E-409C-BE32-E72D297353CC}">
              <c16:uniqueId val="{00000002-75D7-4170-B22F-C3AE872C7D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AE-4D8E-81FD-1CDA7B9C45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AE-4D8E-81FD-1CDA7B9C45C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FAE-4D8E-81FD-1CDA7B9C45C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0.23</c:v>
                </c:pt>
                <c:pt idx="4">
                  <c:v>#N/A</c:v>
                </c:pt>
                <c:pt idx="5">
                  <c:v>0.12</c:v>
                </c:pt>
                <c:pt idx="6">
                  <c:v>#N/A</c:v>
                </c:pt>
                <c:pt idx="7">
                  <c:v>0.21</c:v>
                </c:pt>
                <c:pt idx="8">
                  <c:v>#N/A</c:v>
                </c:pt>
                <c:pt idx="9">
                  <c:v>0.05</c:v>
                </c:pt>
              </c:numCache>
            </c:numRef>
          </c:val>
          <c:extLst>
            <c:ext xmlns:c16="http://schemas.microsoft.com/office/drawing/2014/chart" uri="{C3380CC4-5D6E-409C-BE32-E72D297353CC}">
              <c16:uniqueId val="{00000003-EFAE-4D8E-81FD-1CDA7B9C45C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0.02</c:v>
                </c:pt>
                <c:pt idx="4">
                  <c:v>#N/A</c:v>
                </c:pt>
                <c:pt idx="5">
                  <c:v>0.03</c:v>
                </c:pt>
                <c:pt idx="6">
                  <c:v>#N/A</c:v>
                </c:pt>
                <c:pt idx="7">
                  <c:v>0.04</c:v>
                </c:pt>
                <c:pt idx="8">
                  <c:v>#N/A</c:v>
                </c:pt>
                <c:pt idx="9">
                  <c:v>0.05</c:v>
                </c:pt>
              </c:numCache>
            </c:numRef>
          </c:val>
          <c:extLst>
            <c:ext xmlns:c16="http://schemas.microsoft.com/office/drawing/2014/chart" uri="{C3380CC4-5D6E-409C-BE32-E72D297353CC}">
              <c16:uniqueId val="{00000004-EFAE-4D8E-81FD-1CDA7B9C45C7}"/>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0.55000000000000004</c:v>
                </c:pt>
                <c:pt idx="2">
                  <c:v>#N/A</c:v>
                </c:pt>
                <c:pt idx="3">
                  <c:v>0.56999999999999995</c:v>
                </c:pt>
                <c:pt idx="4">
                  <c:v>#N/A</c:v>
                </c:pt>
                <c:pt idx="5">
                  <c:v>0.95</c:v>
                </c:pt>
                <c:pt idx="6">
                  <c:v>#N/A</c:v>
                </c:pt>
                <c:pt idx="7">
                  <c:v>1.23</c:v>
                </c:pt>
                <c:pt idx="8">
                  <c:v>#N/A</c:v>
                </c:pt>
                <c:pt idx="9">
                  <c:v>1.37</c:v>
                </c:pt>
              </c:numCache>
            </c:numRef>
          </c:val>
          <c:extLst>
            <c:ext xmlns:c16="http://schemas.microsoft.com/office/drawing/2014/chart" uri="{C3380CC4-5D6E-409C-BE32-E72D297353CC}">
              <c16:uniqueId val="{00000005-EFAE-4D8E-81FD-1CDA7B9C45C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0.92</c:v>
                </c:pt>
                <c:pt idx="2">
                  <c:v>#N/A</c:v>
                </c:pt>
                <c:pt idx="3">
                  <c:v>1.38</c:v>
                </c:pt>
                <c:pt idx="4">
                  <c:v>#N/A</c:v>
                </c:pt>
                <c:pt idx="5">
                  <c:v>0.95</c:v>
                </c:pt>
                <c:pt idx="6">
                  <c:v>#N/A</c:v>
                </c:pt>
                <c:pt idx="7">
                  <c:v>0.55000000000000004</c:v>
                </c:pt>
                <c:pt idx="8">
                  <c:v>#N/A</c:v>
                </c:pt>
                <c:pt idx="9">
                  <c:v>1.64</c:v>
                </c:pt>
              </c:numCache>
            </c:numRef>
          </c:val>
          <c:extLst>
            <c:ext xmlns:c16="http://schemas.microsoft.com/office/drawing/2014/chart" uri="{C3380CC4-5D6E-409C-BE32-E72D297353CC}">
              <c16:uniqueId val="{00000006-EFAE-4D8E-81FD-1CDA7B9C45C7}"/>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1.87</c:v>
                </c:pt>
                <c:pt idx="2">
                  <c:v>#N/A</c:v>
                </c:pt>
                <c:pt idx="3">
                  <c:v>1.54</c:v>
                </c:pt>
                <c:pt idx="4">
                  <c:v>#N/A</c:v>
                </c:pt>
                <c:pt idx="5">
                  <c:v>2.02</c:v>
                </c:pt>
                <c:pt idx="6">
                  <c:v>#N/A</c:v>
                </c:pt>
                <c:pt idx="7">
                  <c:v>2.95</c:v>
                </c:pt>
                <c:pt idx="8">
                  <c:v>#N/A</c:v>
                </c:pt>
                <c:pt idx="9">
                  <c:v>3.44</c:v>
                </c:pt>
              </c:numCache>
            </c:numRef>
          </c:val>
          <c:extLst>
            <c:ext xmlns:c16="http://schemas.microsoft.com/office/drawing/2014/chart" uri="{C3380CC4-5D6E-409C-BE32-E72D297353CC}">
              <c16:uniqueId val="{00000007-EFAE-4D8E-81FD-1CDA7B9C45C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6.36</c:v>
                </c:pt>
                <c:pt idx="2">
                  <c:v>#N/A</c:v>
                </c:pt>
                <c:pt idx="3">
                  <c:v>9.51</c:v>
                </c:pt>
                <c:pt idx="4">
                  <c:v>#N/A</c:v>
                </c:pt>
                <c:pt idx="5">
                  <c:v>12.86</c:v>
                </c:pt>
                <c:pt idx="6">
                  <c:v>#N/A</c:v>
                </c:pt>
                <c:pt idx="7">
                  <c:v>10.86</c:v>
                </c:pt>
                <c:pt idx="8">
                  <c:v>#N/A</c:v>
                </c:pt>
                <c:pt idx="9">
                  <c:v>9.5399999999999991</c:v>
                </c:pt>
              </c:numCache>
            </c:numRef>
          </c:val>
          <c:extLst>
            <c:ext xmlns:c16="http://schemas.microsoft.com/office/drawing/2014/chart" uri="{C3380CC4-5D6E-409C-BE32-E72D297353CC}">
              <c16:uniqueId val="{00000008-EFAE-4D8E-81FD-1CDA7B9C45C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33.97</c:v>
                </c:pt>
                <c:pt idx="2">
                  <c:v>#N/A</c:v>
                </c:pt>
                <c:pt idx="3">
                  <c:v>28.12</c:v>
                </c:pt>
                <c:pt idx="4">
                  <c:v>#N/A</c:v>
                </c:pt>
                <c:pt idx="5">
                  <c:v>23.32</c:v>
                </c:pt>
                <c:pt idx="6">
                  <c:v>#N/A</c:v>
                </c:pt>
                <c:pt idx="7">
                  <c:v>19.309999999999999</c:v>
                </c:pt>
                <c:pt idx="8">
                  <c:v>#N/A</c:v>
                </c:pt>
                <c:pt idx="9">
                  <c:v>19.329999999999998</c:v>
                </c:pt>
              </c:numCache>
            </c:numRef>
          </c:val>
          <c:extLst>
            <c:ext xmlns:c16="http://schemas.microsoft.com/office/drawing/2014/chart" uri="{C3380CC4-5D6E-409C-BE32-E72D297353CC}">
              <c16:uniqueId val="{00000009-EFAE-4D8E-81FD-1CDA7B9C45C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1124</c:v>
                </c:pt>
                <c:pt idx="5">
                  <c:v>1105</c:v>
                </c:pt>
                <c:pt idx="8">
                  <c:v>1110</c:v>
                </c:pt>
                <c:pt idx="11">
                  <c:v>1043</c:v>
                </c:pt>
                <c:pt idx="14">
                  <c:v>959</c:v>
                </c:pt>
              </c:numCache>
            </c:numRef>
          </c:val>
          <c:extLst>
            <c:ext xmlns:c16="http://schemas.microsoft.com/office/drawing/2014/chart" uri="{C3380CC4-5D6E-409C-BE32-E72D297353CC}">
              <c16:uniqueId val="{00000000-89B6-48BE-A148-4877E335EC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B6-48BE-A148-4877E335EC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2-89B6-48BE-A148-4877E335EC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64</c:v>
                </c:pt>
                <c:pt idx="3">
                  <c:v>58</c:v>
                </c:pt>
                <c:pt idx="6">
                  <c:v>52</c:v>
                </c:pt>
                <c:pt idx="9">
                  <c:v>51</c:v>
                </c:pt>
                <c:pt idx="12">
                  <c:v>51</c:v>
                </c:pt>
              </c:numCache>
            </c:numRef>
          </c:val>
          <c:extLst>
            <c:ext xmlns:c16="http://schemas.microsoft.com/office/drawing/2014/chart" uri="{C3380CC4-5D6E-409C-BE32-E72D297353CC}">
              <c16:uniqueId val="{00000003-89B6-48BE-A148-4877E335EC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603</c:v>
                </c:pt>
                <c:pt idx="3">
                  <c:v>589</c:v>
                </c:pt>
                <c:pt idx="6">
                  <c:v>583</c:v>
                </c:pt>
                <c:pt idx="9">
                  <c:v>557</c:v>
                </c:pt>
                <c:pt idx="12">
                  <c:v>564</c:v>
                </c:pt>
              </c:numCache>
            </c:numRef>
          </c:val>
          <c:extLst>
            <c:ext xmlns:c16="http://schemas.microsoft.com/office/drawing/2014/chart" uri="{C3380CC4-5D6E-409C-BE32-E72D297353CC}">
              <c16:uniqueId val="{00000004-89B6-48BE-A148-4877E335EC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B6-48BE-A148-4877E335EC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B6-48BE-A148-4877E335EC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793</c:v>
                </c:pt>
                <c:pt idx="3">
                  <c:v>830</c:v>
                </c:pt>
                <c:pt idx="6">
                  <c:v>894</c:v>
                </c:pt>
                <c:pt idx="9">
                  <c:v>935</c:v>
                </c:pt>
                <c:pt idx="12">
                  <c:v>863</c:v>
                </c:pt>
              </c:numCache>
            </c:numRef>
          </c:val>
          <c:extLst>
            <c:ext xmlns:c16="http://schemas.microsoft.com/office/drawing/2014/chart" uri="{C3380CC4-5D6E-409C-BE32-E72D297353CC}">
              <c16:uniqueId val="{00000007-89B6-48BE-A148-4877E335EC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336</c:v>
                </c:pt>
                <c:pt idx="2">
                  <c:v>#N/A</c:v>
                </c:pt>
                <c:pt idx="3">
                  <c:v>#N/A</c:v>
                </c:pt>
                <c:pt idx="4">
                  <c:v>372</c:v>
                </c:pt>
                <c:pt idx="5">
                  <c:v>#N/A</c:v>
                </c:pt>
                <c:pt idx="6">
                  <c:v>#N/A</c:v>
                </c:pt>
                <c:pt idx="7">
                  <c:v>419</c:v>
                </c:pt>
                <c:pt idx="8">
                  <c:v>#N/A</c:v>
                </c:pt>
                <c:pt idx="9">
                  <c:v>#N/A</c:v>
                </c:pt>
                <c:pt idx="10">
                  <c:v>501</c:v>
                </c:pt>
                <c:pt idx="11">
                  <c:v>#N/A</c:v>
                </c:pt>
                <c:pt idx="12">
                  <c:v>#N/A</c:v>
                </c:pt>
                <c:pt idx="13">
                  <c:v>520</c:v>
                </c:pt>
                <c:pt idx="14">
                  <c:v>#N/A</c:v>
                </c:pt>
              </c:numCache>
            </c:numRef>
          </c:val>
          <c:smooth val="0"/>
          <c:extLst>
            <c:ext xmlns:c16="http://schemas.microsoft.com/office/drawing/2014/chart" uri="{C3380CC4-5D6E-409C-BE32-E72D297353CC}">
              <c16:uniqueId val="{00000008-89B6-48BE-A148-4877E335EC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10310</c:v>
                </c:pt>
                <c:pt idx="5">
                  <c:v>10104</c:v>
                </c:pt>
                <c:pt idx="8">
                  <c:v>9903</c:v>
                </c:pt>
                <c:pt idx="11">
                  <c:v>9631</c:v>
                </c:pt>
                <c:pt idx="14">
                  <c:v>9029</c:v>
                </c:pt>
              </c:numCache>
            </c:numRef>
          </c:val>
          <c:extLst>
            <c:ext xmlns:c16="http://schemas.microsoft.com/office/drawing/2014/chart" uri="{C3380CC4-5D6E-409C-BE32-E72D297353CC}">
              <c16:uniqueId val="{00000000-790A-4483-97D1-126AE3A856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1572</c:v>
                </c:pt>
                <c:pt idx="5">
                  <c:v>1548</c:v>
                </c:pt>
                <c:pt idx="8">
                  <c:v>1375</c:v>
                </c:pt>
                <c:pt idx="11">
                  <c:v>1283</c:v>
                </c:pt>
                <c:pt idx="14">
                  <c:v>1140</c:v>
                </c:pt>
              </c:numCache>
            </c:numRef>
          </c:val>
          <c:extLst>
            <c:ext xmlns:c16="http://schemas.microsoft.com/office/drawing/2014/chart" uri="{C3380CC4-5D6E-409C-BE32-E72D297353CC}">
              <c16:uniqueId val="{00000001-790A-4483-97D1-126AE3A856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6833</c:v>
                </c:pt>
                <c:pt idx="5">
                  <c:v>6500</c:v>
                </c:pt>
                <c:pt idx="8">
                  <c:v>6764</c:v>
                </c:pt>
                <c:pt idx="11">
                  <c:v>6845</c:v>
                </c:pt>
                <c:pt idx="14">
                  <c:v>6465</c:v>
                </c:pt>
              </c:numCache>
            </c:numRef>
          </c:val>
          <c:extLst>
            <c:ext xmlns:c16="http://schemas.microsoft.com/office/drawing/2014/chart" uri="{C3380CC4-5D6E-409C-BE32-E72D297353CC}">
              <c16:uniqueId val="{00000002-790A-4483-97D1-126AE3A856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0A-4483-97D1-126AE3A856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0A-4483-97D1-126AE3A856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0A-4483-97D1-126AE3A856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890</c:v>
                </c:pt>
                <c:pt idx="3">
                  <c:v>890</c:v>
                </c:pt>
                <c:pt idx="6">
                  <c:v>774</c:v>
                </c:pt>
                <c:pt idx="9">
                  <c:v>753</c:v>
                </c:pt>
                <c:pt idx="12">
                  <c:v>718</c:v>
                </c:pt>
              </c:numCache>
            </c:numRef>
          </c:val>
          <c:extLst>
            <c:ext xmlns:c16="http://schemas.microsoft.com/office/drawing/2014/chart" uri="{C3380CC4-5D6E-409C-BE32-E72D297353CC}">
              <c16:uniqueId val="{00000006-790A-4483-97D1-126AE3A856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339</c:v>
                </c:pt>
                <c:pt idx="3">
                  <c:v>276</c:v>
                </c:pt>
                <c:pt idx="6">
                  <c:v>332</c:v>
                </c:pt>
                <c:pt idx="9">
                  <c:v>315</c:v>
                </c:pt>
                <c:pt idx="12">
                  <c:v>365</c:v>
                </c:pt>
              </c:numCache>
            </c:numRef>
          </c:val>
          <c:extLst>
            <c:ext xmlns:c16="http://schemas.microsoft.com/office/drawing/2014/chart" uri="{C3380CC4-5D6E-409C-BE32-E72D297353CC}">
              <c16:uniqueId val="{00000007-790A-4483-97D1-126AE3A856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6834</c:v>
                </c:pt>
                <c:pt idx="3">
                  <c:v>6475</c:v>
                </c:pt>
                <c:pt idx="6">
                  <c:v>5950</c:v>
                </c:pt>
                <c:pt idx="9">
                  <c:v>5679</c:v>
                </c:pt>
                <c:pt idx="12">
                  <c:v>5382</c:v>
                </c:pt>
              </c:numCache>
            </c:numRef>
          </c:val>
          <c:extLst>
            <c:ext xmlns:c16="http://schemas.microsoft.com/office/drawing/2014/chart" uri="{C3380CC4-5D6E-409C-BE32-E72D297353CC}">
              <c16:uniqueId val="{00000008-790A-4483-97D1-126AE3A856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90A-4483-97D1-126AE3A856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6268</c:v>
                </c:pt>
                <c:pt idx="3">
                  <c:v>6399</c:v>
                </c:pt>
                <c:pt idx="6">
                  <c:v>6656</c:v>
                </c:pt>
                <c:pt idx="9">
                  <c:v>6000</c:v>
                </c:pt>
                <c:pt idx="12">
                  <c:v>6081</c:v>
                </c:pt>
              </c:numCache>
            </c:numRef>
          </c:val>
          <c:extLst>
            <c:ext xmlns:c16="http://schemas.microsoft.com/office/drawing/2014/chart" uri="{C3380CC4-5D6E-409C-BE32-E72D297353CC}">
              <c16:uniqueId val="{0000000A-790A-4483-97D1-126AE3A856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0A-4483-97D1-126AE3A856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2615</c:v>
                </c:pt>
                <c:pt idx="1">
                  <c:v>2615</c:v>
                </c:pt>
                <c:pt idx="2">
                  <c:v>2615</c:v>
                </c:pt>
              </c:numCache>
            </c:numRef>
          </c:val>
          <c:extLst>
            <c:ext xmlns:c16="http://schemas.microsoft.com/office/drawing/2014/chart" uri="{C3380CC4-5D6E-409C-BE32-E72D297353CC}">
              <c16:uniqueId val="{00000000-DE30-41F2-8590-0AA42EBB39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1356</c:v>
                </c:pt>
                <c:pt idx="1">
                  <c:v>1207</c:v>
                </c:pt>
                <c:pt idx="2">
                  <c:v>1089</c:v>
                </c:pt>
              </c:numCache>
            </c:numRef>
          </c:val>
          <c:extLst>
            <c:ext xmlns:c16="http://schemas.microsoft.com/office/drawing/2014/chart" uri="{C3380CC4-5D6E-409C-BE32-E72D297353CC}">
              <c16:uniqueId val="{00000001-DE30-41F2-8590-0AA42EBB39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1008</c:v>
                </c:pt>
                <c:pt idx="1">
                  <c:v>1189</c:v>
                </c:pt>
                <c:pt idx="2">
                  <c:v>914</c:v>
                </c:pt>
              </c:numCache>
            </c:numRef>
          </c:val>
          <c:extLst>
            <c:ext xmlns:c16="http://schemas.microsoft.com/office/drawing/2014/chart" uri="{C3380CC4-5D6E-409C-BE32-E72D297353CC}">
              <c16:uniqueId val="{00000002-DE30-41F2-8590-0AA42EBB39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{623B04EB-5F12-42F0-B8DC-C73E9740F2AF}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3D4D-43A4-B8F3-EA08DFA3CD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{12BA6CB4-66D6-4845-9CBA-ECDFC1193712}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4D-43A4-B8F3-EA08DFA3CD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{99158D96-8A66-44F2-9E28-EFC97AB89880}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4D-43A4-B8F3-EA08DFA3CD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{6E021899-3BA1-4CCE-AF9C-6212040AE274}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4D-43A4-B8F3-EA08DFA3CD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{D22EE53F-6798-4537-9221-B8B3EA190A2E}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4D-43A4-B8F3-EA08DFA3CD0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{7FAB72FA-E641-462B-A28B-CE81015FB63F}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3D4D-43A4-B8F3-EA08DFA3CD0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{DE30A0D7-A5F0-4477-B46A-EC4E06EE1296}</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3D4D-43A4-B8F3-EA08DFA3CD0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{F2F04E3C-44DF-4DDD-A391-F5E23EE9B535}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3D4D-43A4-B8F3-EA08DFA3CD0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{543A4AFF-2347-4C4A-8AEC-9A4F848197B1}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3D4D-43A4-B8F3-EA08DFA3CD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56.3</c:v>
                </c:pt>
                <c:pt idx="16">
                  <c:v>57.5</c:v>
                </c:pt>
                <c:pt idx="24">
                  <c:v>58.9</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D4D-43A4-B8F3-EA08DFA3CD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{C6FFBBEF-F021-4F1A-817C-E0662D868992}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3D4D-43A4-B8F3-EA08DFA3CD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{2590421A-8137-4056-9704-720256D22A30}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4D-43A4-B8F3-EA08DFA3CD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{313797B1-D48C-499D-B665-8AD91F2C8DE8}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4D-43A4-B8F3-EA08DFA3CD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{10434A8E-BDB4-4FD6-A499-0A8A7358C82F}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4D-43A4-B8F3-EA08DFA3CD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{0F376669-10C6-4F99-B69C-8103C930B557}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4D-43A4-B8F3-EA08DFA3CD0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{37019BFE-48F0-42C5-8F7A-D505D74A9F85}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3D4D-43A4-B8F3-EA08DFA3CD0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{2A714F1D-16C3-4E0A-9A07-42D62115159D}</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3D4D-43A4-B8F3-EA08DFA3CD0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{3E63785D-9F94-4DA5-8B6B-D5C26917DBA2}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3D4D-43A4-B8F3-EA08DFA3CD0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{516CE945-DD3A-45F5-8CEB-E277A1FC72E2}</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3D4D-43A4-B8F3-EA08DFA3CD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61.3</c:v>
                </c:pt>
                <c:pt idx="8">
                  <c:v>62.2</c:v>
                </c:pt>
                <c:pt idx="16">
                  <c:v>63.6</c:v>
                </c:pt>
                <c:pt idx="24">
                  <c:v>64.7</c:v>
                </c:pt>
                <c:pt idx="32">
                  <c:v>66.3</c:v>
                </c:pt>
              </c:numCache>
            </c:numRef>
          </c:xVal>
          <c:yVal>
            <c:numRef>
              <c:f>公会計指標分析・財政指標組合せ分析表!$BP$55:$DC$55</c:f>
              <c:numCache>
                <c:formatCode>#,##0.0;"▲ "#,##0.0</c:formatCode>
                <c:ptCount val="40"/>
                <c:pt idx="0">
                  <c:v>10.4</c:v>
                </c:pt>
                <c:pt idx="8">
                  <c:v>10.9</c:v>
                </c:pt>
                <c:pt idx="16">
                  <c:v>6.5</c:v>
                </c:pt>
                <c:pt idx="24">
                  <c:v>0</c:v>
                </c:pt>
                <c:pt idx="32">
                  <c:v>0</c:v>
                </c:pt>
              </c:numCache>
            </c:numRef>
          </c:yVal>
          <c:smooth val="0"/>
          <c:extLst>
            <c:ext xmlns:c16="http://schemas.microsoft.com/office/drawing/2014/chart" uri="{C3380CC4-5D6E-409C-BE32-E72D297353CC}">
              <c16:uniqueId val="{00000013-3D4D-43A4-B8F3-EA08DFA3CD06}"/>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{E4B4C0F7-19BB-4443-8BF3-C09FCA2FE803}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450-4C5B-9F75-FE277A11DB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{BBC5D569-10DA-4271-A92C-178D407B96A9}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50-4C5B-9F75-FE277A11DB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{EF406DE6-65BD-49AF-88D3-467D8C5F4566}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50-4C5B-9F75-FE277A11DB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{FDB4BD0F-B175-4CF8-8DC9-C55737C07E15}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50-4C5B-9F75-FE277A11DB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{5A3EEA6F-1964-470E-8F4D-CA4282D00E2E}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50-4C5B-9F75-FE277A11DBFE}"/>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{F09F55FB-DFD0-42E2-AFDE-EDEAEC6B52CD}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450-4C5B-9F75-FE277A11DBFE}"/>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{22834C73-85A6-4B94-9E43-8D8FB984D2EA}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450-4C5B-9F75-FE277A11DBFE}"/>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{B3E6BDC1-531A-490E-BBB5-954F04AB3C5A}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450-4C5B-9F75-FE277A11DBFE}"/>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{7B46F986-9F02-4FEB-8856-3E8328D65E2D}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450-4C5B-9F75-FE277A11DB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5.2</c:v>
                </c:pt>
                <c:pt idx="16">
                  <c:v>5.9</c:v>
                </c:pt>
                <c:pt idx="24">
                  <c:v>6.6</c:v>
                </c:pt>
                <c:pt idx="32">
                  <c:v>7.3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450-4C5B-9F75-FE277A11DB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{79A738DD-1867-475A-B39F-13075375AF99}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450-4C5B-9F75-FE277A11DB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{AA725546-2534-4BF0-86A8-8ABDD89190CF}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50-4C5B-9F75-FE277A11DB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{37EBDA1E-EDA4-4B6A-8DE6-17792DA14F5D}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50-4C5B-9F75-FE277A11DB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{54B0D770-90FD-4E09-A015-FA2F8E765795}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50-4C5B-9F75-FE277A11DB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{ABAC0D5B-1666-4654-9F2E-A238619962B2}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50-4C5B-9F75-FE277A11DBFE}"/>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{AD7DEA83-D9F6-46C7-A0A6-FC322D497FCF}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450-4C5B-9F75-FE277A11DBFE}"/>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{E5E26EE9-E87D-4C0E-B3CC-3F432D278F14}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450-4C5B-9F75-FE277A11DBFE}"/>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{975F10D2-11F6-4842-9CF1-46BB0850CAC1}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450-4C5B-9F75-FE277A11DBFE}"/>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{9B43EDDE-8B06-4A79-BA57-446C19F6311C}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450-4C5B-9F75-FE277A11DB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5.9</c:v>
                </c:pt>
                <c:pt idx="16">
                  <c:v>5.9</c:v>
                </c:pt>
                <c:pt idx="24">
                  <c:v>6.1</c:v>
                </c:pt>
                <c:pt idx="32">
                  <c:v>6.5</c:v>
                </c:pt>
              </c:numCache>
            </c:numRef>
          </c:xVal>
          <c:yVal>
            <c:numRef>
              <c:f>公会計指標分析・財政指標組合せ分析表!$BP$77:$DC$77</c:f>
              <c:numCache>
                <c:formatCode>#,##0.0;"▲ "#,##0.0</c:formatCode>
                <c:ptCount val="40"/>
                <c:pt idx="0">
                  <c:v>10.4</c:v>
                </c:pt>
                <c:pt idx="8">
                  <c:v>10.9</c:v>
                </c:pt>
                <c:pt idx="16">
                  <c:v>6.5</c:v>
                </c:pt>
                <c:pt idx="24">
                  <c:v>0</c:v>
                </c:pt>
                <c:pt idx="32">
                  <c:v>0</c:v>
                </c:pt>
              </c:numCache>
            </c:numRef>
          </c:yVal>
          <c:smooth val="0"/>
          <c:extLst>
            <c:ext xmlns:c16="http://schemas.microsoft.com/office/drawing/2014/chart" uri="{C3380CC4-5D6E-409C-BE32-E72D297353CC}">
              <c16:uniqueId val="{00000013-E450-4C5B-9F75-FE277A11DBFE}"/>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31,012
30,426
54.39
14,332,356
13,455,015
712,607
7,464,535
6,080,649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大型企業が立地していることにより、全国平均及び県平均を大きく上回る良好な指数で推移しているものの、令和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a:t>
          </a:r>
          <a:r>
            <a:rPr kumimoji="1" lang="ja-JP" altLang="ja-JP" sz="1100">
              <a:solidFill>
                <a:schemeClr val="dk1"/>
              </a:solidFill>
              <a:effectLst/>
              <a:latin typeface="+mn-lt"/>
              <a:ea typeface="+mn-ea"/>
              <a:cs typeface="+mn-cs"/>
            </a:rPr>
            <a:t>１．０を下回っ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。法人</a:t>
          </a:r>
          <a:r>
            <a:rPr kumimoji="1" lang="ja-JP" altLang="en-US" sz="1100">
              <a:solidFill>
                <a:schemeClr val="dk1"/>
              </a:solidFill>
              <a:effectLst/>
              <a:latin typeface="+mn-lt"/>
              <a:ea typeface="+mn-ea"/>
              <a:cs typeface="+mn-cs"/>
            </a:rPr>
            <a:t>からの</a:t>
          </a:r>
          <a:r>
            <a:rPr kumimoji="1" lang="ja-JP" altLang="ja-JP" sz="1100">
              <a:solidFill>
                <a:schemeClr val="dk1"/>
              </a:solidFill>
              <a:effectLst/>
              <a:latin typeface="+mn-lt"/>
              <a:ea typeface="+mn-ea"/>
              <a:cs typeface="+mn-cs"/>
            </a:rPr>
            <a:t>税収は景気の動向により変動する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現状としては</a:t>
          </a:r>
          <a:r>
            <a:rPr kumimoji="1" lang="ja-JP" altLang="ja-JP" sz="1100">
              <a:solidFill>
                <a:schemeClr val="dk1"/>
              </a:solidFill>
              <a:effectLst/>
              <a:latin typeface="+mn-lt"/>
              <a:ea typeface="+mn-ea"/>
              <a:cs typeface="+mn-cs"/>
            </a:rPr>
            <a:t>大幅な増収を見込むことは難しい。さらに、</a:t>
          </a:r>
          <a:r>
            <a:rPr kumimoji="1" lang="ja-JP" altLang="en-US" sz="1100">
              <a:solidFill>
                <a:schemeClr val="dk1"/>
              </a:solidFill>
              <a:effectLst/>
              <a:latin typeface="+mn-lt"/>
              <a:ea typeface="+mn-ea"/>
              <a:cs typeface="+mn-cs"/>
            </a:rPr>
            <a:t>児童福祉事業や障害福祉事業等の</a:t>
          </a:r>
          <a:r>
            <a:rPr kumimoji="1" lang="ja-JP" altLang="ja-JP" sz="1100">
              <a:solidFill>
                <a:schemeClr val="dk1"/>
              </a:solidFill>
              <a:effectLst/>
              <a:latin typeface="+mn-lt"/>
              <a:ea typeface="+mn-ea"/>
              <a:cs typeface="+mn-cs"/>
            </a:rPr>
            <a:t>社会保障経費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年々増加している。数値としては全国平均を上回っているが、税収に合った適正な財政運営に努める。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39007</xdr:rowOff>
    </xdr:from>
    <xdr:to>
      <xdr:col>23</xdr:col>
      <xdr:colOff>133350</xdr:colOff>
      <xdr:row>38</xdr:row>
      <xdr:rowOff>73478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5541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39007</xdr:rowOff>
    </xdr:from>
    <xdr:to>
      <xdr:col>19</xdr:col>
      <xdr:colOff>133350</xdr:colOff>
      <xdr:row>38</xdr:row>
      <xdr:rowOff>39007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55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38</xdr:row>
      <xdr:rowOff>39007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3004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37</xdr:row>
      <xdr:rowOff>3628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3300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22678</xdr:rowOff>
    </xdr:from>
    <xdr:to>
      <xdr:col>23</xdr:col>
      <xdr:colOff>184150</xdr:colOff>
      <xdr:row>38</xdr:row>
      <xdr:rowOff>124278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39205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8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159657</xdr:rowOff>
    </xdr:from>
    <xdr:to>
      <xdr:col>19</xdr:col>
      <xdr:colOff>184150</xdr:colOff>
      <xdr:row>38</xdr:row>
      <xdr:rowOff>89807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99984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27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159657</xdr:rowOff>
    </xdr:from>
    <xdr:to>
      <xdr:col>15</xdr:col>
      <xdr:colOff>133350</xdr:colOff>
      <xdr:row>38</xdr:row>
      <xdr:rowOff>89807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99984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124278</xdr:rowOff>
    </xdr:from>
    <xdr:to>
      <xdr:col>7</xdr:col>
      <xdr:colOff>31750</xdr:colOff>
      <xdr:row>37</xdr:row>
      <xdr:rowOff>54428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64605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法人町民税によって数値の変動は大きい。令和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クリーンパーク茂原負担金等の増額や人事院勧告に準拠した人件費の増、児童医療費の増等による扶助費の増額など、経常経費の増加幅が大きく、</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ポイント増加した。経常収入の町税は大幅な増収は見込めず、扶助費等の経常支出は増加傾向にあるため、事業の見直し等による経常経費の削減に努めていく。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64</xdr:row>
      <xdr:rowOff>27305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35758"/>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161079</xdr:rowOff>
    </xdr:from>
    <xdr:to>
      <xdr:col>19</xdr:col>
      <xdr:colOff>133350</xdr:colOff>
      <xdr:row>63</xdr:row>
      <xdr:rowOff>134408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79097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161079</xdr:rowOff>
    </xdr:from>
    <xdr:to>
      <xdr:col>15</xdr:col>
      <xdr:colOff>82550</xdr:colOff>
      <xdr:row>65</xdr:row>
      <xdr:rowOff>8679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9097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13758</xdr:rowOff>
    </xdr:from>
    <xdr:to>
      <xdr:col>11</xdr:col>
      <xdr:colOff>31750</xdr:colOff>
      <xdr:row>65</xdr:row>
      <xdr:rowOff>8679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15108"/>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164482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23935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50606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129329</xdr:rowOff>
    </xdr:from>
    <xdr:to>
      <xdr:col>11</xdr:col>
      <xdr:colOff>82550</xdr:colOff>
      <xdr:row>65</xdr:row>
      <xdr:rowOff>59479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44256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8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134408</xdr:rowOff>
    </xdr:from>
    <xdr:to>
      <xdr:col>7</xdr:col>
      <xdr:colOff>31750</xdr:colOff>
      <xdr:row>63</xdr:row>
      <xdr:rowOff>64558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74735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a:t>
          </a:r>
          <a:r>
            <a:rPr kumimoji="1" lang="ja-JP" altLang="en-US" sz="1100">
              <a:solidFill>
                <a:schemeClr val="dk1"/>
              </a:solidFill>
              <a:effectLst/>
              <a:latin typeface="+mn-lt"/>
              <a:ea typeface="+mn-ea"/>
              <a:cs typeface="+mn-cs"/>
            </a:rPr>
            <a:t>人事院勧告に準拠した給料表の改正により増加した。物件費については、</a:t>
          </a:r>
          <a:r>
            <a:rPr kumimoji="1" lang="en-US" altLang="ja-JP" sz="1100">
              <a:solidFill>
                <a:schemeClr val="dk1"/>
              </a:solidFill>
              <a:effectLst/>
              <a:latin typeface="+mn-lt"/>
              <a:ea typeface="+mn-ea"/>
              <a:cs typeface="+mn-cs"/>
            </a:rPr>
            <a:t>ORIGAMI</a:t>
          </a:r>
          <a:r>
            <a:rPr kumimoji="1" lang="ja-JP" altLang="en-US" sz="1100">
              <a:solidFill>
                <a:schemeClr val="dk1"/>
              </a:solidFill>
              <a:effectLst/>
              <a:latin typeface="+mn-lt"/>
              <a:ea typeface="+mn-ea"/>
              <a:cs typeface="+mn-cs"/>
            </a:rPr>
            <a:t>プラザの新設に伴う備品の購入や新産業団地整備に伴う各種業務の委託等により増加した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平均を下回る要因は、ごみ処理や救急医療、消防等の業務を近隣市町とともに運営する一部事務組合にて共同処理しているためであり、その費用は補助費等に計上している。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166460</xdr:rowOff>
    </xdr:from>
    <xdr:to>
      <xdr:col>23</xdr:col>
      <xdr:colOff>133350</xdr:colOff>
      <xdr:row>81</xdr:row>
      <xdr:rowOff>15149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82460"/>
          <a:ext cx="8382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148659</xdr:rowOff>
    </xdr:from>
    <xdr:to>
      <xdr:col>19</xdr:col>
      <xdr:colOff>133350</xdr:colOff>
      <xdr:row>80</xdr:row>
      <xdr:rowOff>166460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64659"/>
          <a:ext cx="889000" cy="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137882</xdr:rowOff>
    </xdr:from>
    <xdr:to>
      <xdr:col>15</xdr:col>
      <xdr:colOff>82550</xdr:colOff>
      <xdr:row>80</xdr:row>
      <xdr:rowOff>148659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53882"/>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107131</xdr:rowOff>
    </xdr:from>
    <xdr:to>
      <xdr:col>11</xdr:col>
      <xdr:colOff>31750</xdr:colOff>
      <xdr:row>80</xdr:row>
      <xdr:rowOff>137882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23131"/>
          <a:ext cx="889000" cy="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135799</xdr:rowOff>
    </xdr:from>
    <xdr:to>
      <xdr:col>23</xdr:col>
      <xdr:colOff>184150</xdr:colOff>
      <xdr:row>81</xdr:row>
      <xdr:rowOff>65949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5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57076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7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115660</xdr:rowOff>
    </xdr:from>
    <xdr:to>
      <xdr:col>19</xdr:col>
      <xdr:colOff>184150</xdr:colOff>
      <xdr:row>81</xdr:row>
      <xdr:rowOff>45810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55987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97859</xdr:rowOff>
    </xdr:from>
    <xdr:to>
      <xdr:col>15</xdr:col>
      <xdr:colOff>133350</xdr:colOff>
      <xdr:row>81</xdr:row>
      <xdr:rowOff>28009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38186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8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87082</xdr:rowOff>
    </xdr:from>
    <xdr:to>
      <xdr:col>11</xdr:col>
      <xdr:colOff>82550</xdr:colOff>
      <xdr:row>81</xdr:row>
      <xdr:rowOff>17232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0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27409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7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56331</xdr:rowOff>
    </xdr:from>
    <xdr:to>
      <xdr:col>7</xdr:col>
      <xdr:colOff>31750</xdr:colOff>
      <xdr:row>80</xdr:row>
      <xdr:rowOff>157931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168108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41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５</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年度は人事院勧告に準拠する給料表の改正を行っているが、類似団体と比較すると低い</a:t>
          </a:r>
          <a:r>
            <a:rPr kumimoji="1" lang="ja-JP" altLang="en-US" sz="1100" b="0" i="0" u="none" strike="noStrike" kern="0" cap="none" spc="0" normalizeH="0" baseline="0" noProof="0">
              <a:ln>
                <a:noFill/>
              </a:ln>
              <a:solidFill>
                <a:prstClr val="black"/>
              </a:solidFill>
              <a:effectLst/>
              <a:uLnTx/>
              <a:uFillTx/>
              <a:latin typeface="+mn-lt"/>
              <a:ea typeface="+mn-ea"/>
              <a:cs typeface="+mn-cs"/>
            </a:rPr>
            <a:t>指数</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今後も国や県並びに他町の制度との均衡を踏まえながら、給料制度の構築に努めていく。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14514</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8776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14514</xdr:rowOff>
    </xdr:from>
    <xdr:to>
      <xdr:col>77</xdr:col>
      <xdr:colOff>44450</xdr:colOff>
      <xdr:row>85</xdr:row>
      <xdr:rowOff>169636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8776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152400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変動要因として、退職者数が新規採用者数を上回る等により、職員数が減少したことが挙げられる。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類似団体と比較し職員数が少ない状況にあるのは、短時間勤務職員の任用や一部の業務を民間に委託していることが考えられる。今後も定員適正化計画に基づき、適正な定員管理に努めていく。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145143</xdr:rowOff>
    </xdr:from>
    <xdr:to>
      <xdr:col>81</xdr:col>
      <xdr:colOff>44450</xdr:colOff>
      <xdr:row>59</xdr:row>
      <xdr:rowOff>160655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260693"/>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160655</xdr:rowOff>
    </xdr:from>
    <xdr:to>
      <xdr:col>77</xdr:col>
      <xdr:colOff>44450</xdr:colOff>
      <xdr:row>59</xdr:row>
      <xdr:rowOff>167549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27620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164102</xdr:rowOff>
    </xdr:from>
    <xdr:to>
      <xdr:col>72</xdr:col>
      <xdr:colOff>203200</xdr:colOff>
      <xdr:row>59</xdr:row>
      <xdr:rowOff>167549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7965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164102</xdr:rowOff>
    </xdr:from>
    <xdr:to>
      <xdr:col>68</xdr:col>
      <xdr:colOff>152400</xdr:colOff>
      <xdr:row>59</xdr:row>
      <xdr:rowOff>165826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27965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94343</xdr:rowOff>
    </xdr:from>
    <xdr:to>
      <xdr:col>81</xdr:col>
      <xdr:colOff>95250</xdr:colOff>
      <xdr:row>60</xdr:row>
      <xdr:rowOff>24493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110870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109855</xdr:rowOff>
    </xdr:from>
    <xdr:to>
      <xdr:col>77</xdr:col>
      <xdr:colOff>95250</xdr:colOff>
      <xdr:row>60</xdr:row>
      <xdr:rowOff>40005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50182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116749</xdr:rowOff>
    </xdr:from>
    <xdr:to>
      <xdr:col>73</xdr:col>
      <xdr:colOff>44450</xdr:colOff>
      <xdr:row>60</xdr:row>
      <xdr:rowOff>46899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57076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0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113302</xdr:rowOff>
    </xdr:from>
    <xdr:to>
      <xdr:col>68</xdr:col>
      <xdr:colOff>203200</xdr:colOff>
      <xdr:row>60</xdr:row>
      <xdr:rowOff>43452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53629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9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115026</xdr:rowOff>
    </xdr:from>
    <xdr:to>
      <xdr:col>64</xdr:col>
      <xdr:colOff>152400</xdr:colOff>
      <xdr:row>60</xdr:row>
      <xdr:rowOff>45176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55353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令和５年度から都市計画税率が</a:t>
          </a:r>
          <a:r>
            <a:rPr kumimoji="1" lang="en-US" altLang="ja-JP" sz="1100">
              <a:solidFill>
                <a:schemeClr val="dk1"/>
              </a:solidFill>
              <a:effectLst/>
              <a:latin typeface="+mn-lt"/>
              <a:ea typeface="+mn-ea"/>
              <a:cs typeface="+mn-cs"/>
            </a:rPr>
            <a:t>0.165</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0.145</a:t>
          </a:r>
          <a:r>
            <a:rPr kumimoji="1" lang="ja-JP" altLang="en-US" sz="1100">
              <a:solidFill>
                <a:schemeClr val="dk1"/>
              </a:solidFill>
              <a:effectLst/>
              <a:latin typeface="+mn-lt"/>
              <a:ea typeface="+mn-ea"/>
              <a:cs typeface="+mn-cs"/>
            </a:rPr>
            <a:t>％に引き下げられたこと等により、元利償還金に充当される特定財源が減少したこと</a:t>
          </a:r>
          <a:r>
            <a:rPr kumimoji="1" lang="ja-JP" altLang="ja-JP" sz="1100">
              <a:solidFill>
                <a:schemeClr val="dk1"/>
              </a:solidFill>
              <a:effectLst/>
              <a:latin typeface="+mn-lt"/>
              <a:ea typeface="+mn-ea"/>
              <a:cs typeface="+mn-cs"/>
            </a:rPr>
            <a:t>が主な増加要因となった。今後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公共施設の新設・改修工事に対する起債を予定しているため、地方債残高は増加する見込みである。公共施設マネジメントにより大規模工事の平準化を図り、起債残高を適正に管理する。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40</xdr:row>
      <xdr:rowOff>107696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89813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40</xdr:row>
      <xdr:rowOff>40132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8305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144018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7630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66802</xdr:rowOff>
    </xdr:from>
    <xdr:to>
      <xdr:col>68</xdr:col>
      <xdr:colOff>152400</xdr:colOff>
      <xdr:row>39</xdr:row>
      <xdr:rowOff>76454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28973</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8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160782</xdr:rowOff>
    </xdr:from>
    <xdr:to>
      <xdr:col>77</xdr:col>
      <xdr:colOff>95250</xdr:colOff>
      <xdr:row>40</xdr:row>
      <xdr:rowOff>90932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25654</xdr:rowOff>
    </xdr:from>
    <xdr:to>
      <xdr:col>68</xdr:col>
      <xdr:colOff>203200</xdr:colOff>
      <xdr:row>39</xdr:row>
      <xdr:rowOff>127254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将来負担比率は、平成２７年度から数値化されていない。財政調整基金などの充当可能財源が、地方債残高などの将来負担額を上回ったためである。</a:t>
          </a:r>
          <a:endParaRPr lang="ja-JP" altLang="ja-JP" sz="1400">
            <a:effectLst/>
          </a:endParaRPr>
        </a:p>
        <a:p>
          <a:r>
            <a:rPr kumimoji="1" lang="ja-JP" altLang="ja-JP" sz="1100">
              <a:solidFill>
                <a:schemeClr val="dk1"/>
              </a:solidFill>
              <a:effectLst/>
              <a:latin typeface="+mn-lt"/>
              <a:ea typeface="+mn-ea"/>
              <a:cs typeface="+mn-cs"/>
            </a:rPr>
            <a:t>　しかし、今後は公共施設の新設や改修工事について、財源不足を借入や基金から補填することを予定しているため、将来負担比率が計上されることも想定される。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31,012
30,426
54.39
14,332,356
13,455,015
712,607
7,464,535
6,080,649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人事院勧告に準拠した給料表の改正により人件費が増加した</a:t>
          </a:r>
          <a:r>
            <a:rPr kumimoji="1" lang="ja-JP" altLang="ja-JP" sz="1100" b="0" i="0" baseline="0">
              <a:solidFill>
                <a:schemeClr val="dk1"/>
              </a:solidFill>
              <a:effectLst/>
              <a:latin typeface="+mn-lt"/>
              <a:ea typeface="+mn-ea"/>
              <a:cs typeface="+mn-cs"/>
            </a:rPr>
            <a:t>ため０．</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類似団体と比較すると、職員の若年化が課題としてあげられる。今後も定員適正化計画に基づく職員数の中で効果的・効率的な業務が行えるようにする。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96520</xdr:rowOff>
    </xdr:from>
    <xdr:to>
      <xdr:col>24</xdr:col>
      <xdr:colOff>25400</xdr:colOff>
      <xdr:row>41</xdr:row>
      <xdr:rowOff>138430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258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96520</xdr:rowOff>
    </xdr:from>
    <xdr:to>
      <xdr:col>24</xdr:col>
      <xdr:colOff>114300</xdr:colOff>
      <xdr:row>34</xdr:row>
      <xdr:rowOff>96520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34</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95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11430</xdr:rowOff>
    </xdr:from>
    <xdr:to>
      <xdr:col>20</xdr:col>
      <xdr:colOff>38100</xdr:colOff>
      <xdr:row>37</xdr:row>
      <xdr:rowOff>113030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35</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877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125747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ORIGAMI</a:t>
          </a:r>
          <a:r>
            <a:rPr kumimoji="1" lang="ja-JP" altLang="en-US" sz="1100" b="0" i="0" baseline="0">
              <a:solidFill>
                <a:schemeClr val="dk1"/>
              </a:solidFill>
              <a:effectLst/>
              <a:latin typeface="+mn-lt"/>
              <a:ea typeface="+mn-ea"/>
              <a:cs typeface="+mn-cs"/>
            </a:rPr>
            <a:t>プラザの備品購入や産業団地整備に伴う各種業務の委託等が主な要因となり</a:t>
          </a:r>
          <a:r>
            <a:rPr kumimoji="1" lang="ja-JP" altLang="ja-JP" sz="1100" b="0" i="0" baseline="0">
              <a:solidFill>
                <a:schemeClr val="dk1"/>
              </a:solidFill>
              <a:effectLst/>
              <a:latin typeface="+mn-lt"/>
              <a:ea typeface="+mn-ea"/>
              <a:cs typeface="+mn-cs"/>
            </a:rPr>
            <a:t>、前年度より</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増加している。他団体との比較で高い指数となっている要因として、上三川いきいきプラザの運営管理経費が物件費に計上されている点がある。引き続き、既存の事業についても内容を見直し経費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19</xdr:row>
      <xdr:rowOff>9978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147786"/>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18</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71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156936</xdr:rowOff>
    </xdr:from>
    <xdr:to>
      <xdr:col>73</xdr:col>
      <xdr:colOff>180975</xdr:colOff>
      <xdr:row>19</xdr:row>
      <xdr:rowOff>9978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715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29029</xdr:rowOff>
    </xdr:from>
    <xdr:to>
      <xdr:col>69</xdr:col>
      <xdr:colOff>92075</xdr:colOff>
      <xdr:row>19</xdr:row>
      <xdr:rowOff>9978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15129"/>
          <a:ext cx="8890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児童医療費の増額等により</a:t>
          </a:r>
          <a:r>
            <a:rPr kumimoji="1" lang="ja-JP" altLang="ja-JP" sz="1100" b="0" i="0" baseline="0">
              <a:solidFill>
                <a:schemeClr val="dk1"/>
              </a:solidFill>
              <a:effectLst/>
              <a:latin typeface="+mn-lt"/>
              <a:ea typeface="+mn-ea"/>
              <a:cs typeface="+mn-cs"/>
            </a:rPr>
            <a:t>扶助費</a:t>
          </a:r>
          <a:r>
            <a:rPr kumimoji="1" lang="ja-JP" altLang="en-US" sz="1100" b="0" i="0" baseline="0">
              <a:solidFill>
                <a:schemeClr val="dk1"/>
              </a:solidFill>
              <a:effectLst/>
              <a:latin typeface="+mn-lt"/>
              <a:ea typeface="+mn-ea"/>
              <a:cs typeface="+mn-cs"/>
            </a:rPr>
            <a:t>が増額し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ポイント増となった。</a:t>
          </a:r>
          <a:r>
            <a:rPr kumimoji="1" lang="ja-JP" altLang="en-US" sz="1100" b="0" i="0" baseline="0">
              <a:solidFill>
                <a:schemeClr val="dk1"/>
              </a:solidFill>
              <a:effectLst/>
              <a:latin typeface="+mn-lt"/>
              <a:ea typeface="+mn-ea"/>
              <a:cs typeface="+mn-cs"/>
            </a:rPr>
            <a:t>児童福祉事業や</a:t>
          </a:r>
          <a:r>
            <a:rPr kumimoji="1" lang="ja-JP" altLang="ja-JP" sz="1100" b="0" i="0" baseline="0">
              <a:solidFill>
                <a:schemeClr val="dk1"/>
              </a:solidFill>
              <a:effectLst/>
              <a:latin typeface="+mn-lt"/>
              <a:ea typeface="+mn-ea"/>
              <a:cs typeface="+mn-cs"/>
            </a:rPr>
            <a:t>障がい福祉</a:t>
          </a:r>
          <a:r>
            <a:rPr kumimoji="1" lang="ja-JP" altLang="en-US" sz="1100" b="0" i="0" baseline="0">
              <a:solidFill>
                <a:schemeClr val="dk1"/>
              </a:solidFill>
              <a:effectLst/>
              <a:latin typeface="+mn-lt"/>
              <a:ea typeface="+mn-ea"/>
              <a:cs typeface="+mn-cs"/>
            </a:rPr>
            <a:t>事業</a:t>
          </a:r>
          <a:r>
            <a:rPr kumimoji="1" lang="ja-JP" altLang="ja-JP" sz="1100" b="0" i="0" baseline="0">
              <a:solidFill>
                <a:schemeClr val="dk1"/>
              </a:solidFill>
              <a:effectLst/>
              <a:latin typeface="+mn-lt"/>
              <a:ea typeface="+mn-ea"/>
              <a:cs typeface="+mn-cs"/>
            </a:rPr>
            <a:t>などの</a:t>
          </a:r>
          <a:r>
            <a:rPr kumimoji="1" lang="ja-JP" altLang="en-US" sz="1100" b="0" i="0" baseline="0">
              <a:solidFill>
                <a:schemeClr val="dk1"/>
              </a:solidFill>
              <a:effectLst/>
              <a:latin typeface="+mn-lt"/>
              <a:ea typeface="+mn-ea"/>
              <a:cs typeface="+mn-cs"/>
            </a:rPr>
            <a:t>社会保障関係経費</a:t>
          </a:r>
          <a:r>
            <a:rPr kumimoji="1" lang="ja-JP" altLang="ja-JP" sz="1100" b="0" i="0" baseline="0">
              <a:solidFill>
                <a:schemeClr val="dk1"/>
              </a:solidFill>
              <a:effectLst/>
              <a:latin typeface="+mn-lt"/>
              <a:ea typeface="+mn-ea"/>
              <a:cs typeface="+mn-cs"/>
            </a:rPr>
            <a:t>は増加傾向にあるため、扶助費の支出額は増える見込みである。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59</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0221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78015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9404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167822</xdr:rowOff>
    </xdr:from>
    <xdr:to>
      <xdr:col>15</xdr:col>
      <xdr:colOff>98425</xdr:colOff>
      <xdr:row>59</xdr:row>
      <xdr:rowOff>37193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9404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37193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0057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157843</xdr:rowOff>
    </xdr:from>
    <xdr:to>
      <xdr:col>11</xdr:col>
      <xdr:colOff>60325</xdr:colOff>
      <xdr:row>59</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各特別会計への繰出金が主な支出となっている。</a:t>
          </a:r>
          <a:r>
            <a:rPr kumimoji="1" lang="ja-JP" altLang="en-US" sz="1100" b="0" i="0" baseline="0">
              <a:solidFill>
                <a:schemeClr val="dk1"/>
              </a:solidFill>
              <a:effectLst/>
              <a:latin typeface="+mn-lt"/>
              <a:ea typeface="+mn-ea"/>
              <a:cs typeface="+mn-cs"/>
            </a:rPr>
            <a:t>令和５年度は、特定目的基金への積立てが減少したことが主な要因となり、２．１ポイント減少した。今後は、</a:t>
          </a:r>
          <a:r>
            <a:rPr kumimoji="1" lang="ja-JP" altLang="ja-JP" sz="1100" b="0" i="0" baseline="0">
              <a:solidFill>
                <a:schemeClr val="dk1"/>
              </a:solidFill>
              <a:effectLst/>
              <a:latin typeface="+mn-lt"/>
              <a:ea typeface="+mn-ea"/>
              <a:cs typeface="+mn-cs"/>
            </a:rPr>
            <a:t>高齢化</a:t>
          </a:r>
          <a:r>
            <a:rPr kumimoji="1" lang="ja-JP" altLang="en-US" sz="1100" b="0" i="0" baseline="0">
              <a:solidFill>
                <a:schemeClr val="dk1"/>
              </a:solidFill>
              <a:effectLst/>
              <a:latin typeface="+mn-lt"/>
              <a:ea typeface="+mn-ea"/>
              <a:cs typeface="+mn-cs"/>
            </a:rPr>
            <a:t>による</a:t>
          </a:r>
          <a:r>
            <a:rPr kumimoji="1" lang="ja-JP" altLang="ja-JP" sz="1100" b="0" i="0" baseline="0">
              <a:solidFill>
                <a:schemeClr val="dk1"/>
              </a:solidFill>
              <a:effectLst/>
              <a:latin typeface="+mn-lt"/>
              <a:ea typeface="+mn-ea"/>
              <a:cs typeface="+mn-cs"/>
            </a:rPr>
            <a:t>介護給付費の増加や介護予防の充実などにより増加が見込まれる。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56</xdr:row>
      <xdr:rowOff>132443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050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132443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6247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23585</xdr:rowOff>
    </xdr:from>
    <xdr:to>
      <xdr:col>73</xdr:col>
      <xdr:colOff>180975</xdr:colOff>
      <xdr:row>57</xdr:row>
      <xdr:rowOff>37193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624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57</xdr:row>
      <xdr:rowOff>37193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615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81643</xdr:rowOff>
    </xdr:from>
    <xdr:to>
      <xdr:col>78</xdr:col>
      <xdr:colOff>120650</xdr:colOff>
      <xdr:row>57</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144235</xdr:rowOff>
    </xdr:from>
    <xdr:to>
      <xdr:col>74</xdr:col>
      <xdr:colOff>31750</xdr:colOff>
      <xdr:row>56</xdr:row>
      <xdr:rowOff>74385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84562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ja-JP" sz="1100" b="0" i="0" baseline="0">
              <a:solidFill>
                <a:schemeClr val="dk1"/>
              </a:solidFill>
              <a:effectLst/>
              <a:latin typeface="+mn-lt"/>
              <a:ea typeface="+mn-ea"/>
              <a:cs typeface="+mn-cs"/>
            </a:rPr>
            <a:t>クリーンパーク茂原の負担金の増額</a:t>
          </a:r>
          <a:r>
            <a:rPr kumimoji="1" lang="ja-JP" altLang="en-US" sz="1100" b="0" i="0" baseline="0">
              <a:solidFill>
                <a:schemeClr val="dk1"/>
              </a:solidFill>
              <a:effectLst/>
              <a:latin typeface="+mn-lt"/>
              <a:ea typeface="+mn-ea"/>
              <a:cs typeface="+mn-cs"/>
            </a:rPr>
            <a:t>や企業等設備導入奨励金交付事業等</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ポイント増加した。ごみ処理や救急医療、消防等の業務を近隣市町とともに運営する一部事務組合で共同処理しているため負担金を計上している。</a:t>
          </a:r>
          <a:r>
            <a:rPr kumimoji="1" lang="ja-JP" altLang="en-US" sz="1100" b="0" i="0" baseline="0">
              <a:solidFill>
                <a:schemeClr val="dk1"/>
              </a:solidFill>
              <a:effectLst/>
              <a:latin typeface="+mn-lt"/>
              <a:ea typeface="+mn-ea"/>
              <a:cs typeface="+mn-cs"/>
            </a:rPr>
            <a:t>今後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物価高騰等の影響から各事業の運営費は増額することが予想されるため、</a:t>
          </a:r>
          <a:r>
            <a:rPr kumimoji="1" lang="ja-JP" altLang="ja-JP" sz="1100" b="0" i="0" baseline="0">
              <a:solidFill>
                <a:schemeClr val="dk1"/>
              </a:solidFill>
              <a:effectLst/>
              <a:latin typeface="+mn-lt"/>
              <a:ea typeface="+mn-ea"/>
              <a:cs typeface="+mn-cs"/>
            </a:rPr>
            <a:t>負担金は増加</a:t>
          </a:r>
          <a:r>
            <a:rPr kumimoji="1" lang="ja-JP" altLang="en-US" sz="1100" b="0" i="0" baseline="0">
              <a:solidFill>
                <a:schemeClr val="dk1"/>
              </a:solidFill>
              <a:effectLst/>
              <a:latin typeface="+mn-lt"/>
              <a:ea typeface="+mn-ea"/>
              <a:cs typeface="+mn-cs"/>
            </a:rPr>
            <a:t>していく見込みである</a:t>
          </a:r>
          <a:r>
            <a:rPr kumimoji="1" lang="ja-JP" altLang="ja-JP" sz="1100" b="0" i="0" baseline="0">
              <a:solidFill>
                <a:schemeClr val="dk1"/>
              </a:solidFill>
              <a:effectLst/>
              <a:latin typeface="+mn-lt"/>
              <a:ea typeface="+mn-ea"/>
              <a:cs typeface="+mn-cs"/>
            </a:rPr>
            <a:t>。</a:t>
          </a:r>
          <a:endParaRPr kumimoji="1" lang="ja-JP" altLang="en-US" sz="1100" b="0" i="0" baseline="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083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136144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85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37846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2854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37846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03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過年度に借り入れた資金の償還が完了したことにより、</a:t>
          </a:r>
          <a:r>
            <a:rPr kumimoji="1" lang="ja-JP" altLang="ja-JP" sz="1100" b="0" i="0" baseline="0">
              <a:solidFill>
                <a:schemeClr val="dk1"/>
              </a:solidFill>
              <a:effectLst/>
              <a:latin typeface="+mn-lt"/>
              <a:ea typeface="+mn-ea"/>
              <a:cs typeface="+mn-cs"/>
            </a:rPr>
            <a:t>公債費は</a:t>
          </a:r>
          <a:r>
            <a:rPr kumimoji="1" lang="ja-JP" altLang="en-US" sz="1100" b="0" i="0" baseline="0">
              <a:solidFill>
                <a:schemeClr val="dk1"/>
              </a:solidFill>
              <a:effectLst/>
              <a:latin typeface="+mn-lt"/>
              <a:ea typeface="+mn-ea"/>
              <a:cs typeface="+mn-cs"/>
            </a:rPr>
            <a:t>１．１ポイント減少</a:t>
          </a:r>
          <a:r>
            <a:rPr kumimoji="1" lang="ja-JP" altLang="ja-JP" sz="1100" b="0" i="0" baseline="0">
              <a:solidFill>
                <a:schemeClr val="dk1"/>
              </a:solidFill>
              <a:effectLst/>
              <a:latin typeface="+mn-lt"/>
              <a:ea typeface="+mn-ea"/>
              <a:cs typeface="+mn-cs"/>
            </a:rPr>
            <a:t>した。今後</a:t>
          </a:r>
          <a:r>
            <a:rPr kumimoji="1" lang="ja-JP" altLang="en-US" sz="1100" b="0" i="0" baseline="0">
              <a:solidFill>
                <a:schemeClr val="dk1"/>
              </a:solidFill>
              <a:effectLst/>
              <a:latin typeface="+mn-lt"/>
              <a:ea typeface="+mn-ea"/>
              <a:cs typeface="+mn-cs"/>
            </a:rPr>
            <a:t>については、</a:t>
          </a:r>
          <a:r>
            <a:rPr kumimoji="1" lang="ja-JP" altLang="ja-JP" sz="1100" b="0" i="0" baseline="0">
              <a:solidFill>
                <a:schemeClr val="dk1"/>
              </a:solidFill>
              <a:effectLst/>
              <a:latin typeface="+mn-lt"/>
              <a:ea typeface="+mn-ea"/>
              <a:cs typeface="+mn-cs"/>
            </a:rPr>
            <a:t>公共施設の</a:t>
          </a:r>
          <a:r>
            <a:rPr kumimoji="1" lang="ja-JP" altLang="en-US" sz="1100" b="0" i="0" baseline="0">
              <a:solidFill>
                <a:schemeClr val="dk1"/>
              </a:solidFill>
              <a:effectLst/>
              <a:latin typeface="+mn-lt"/>
              <a:ea typeface="+mn-ea"/>
              <a:cs typeface="+mn-cs"/>
            </a:rPr>
            <a:t>大規模改修</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が控えていることから、</a:t>
          </a:r>
          <a:r>
            <a:rPr kumimoji="1" lang="ja-JP" altLang="ja-JP" sz="1100" b="0" i="0" baseline="0">
              <a:solidFill>
                <a:schemeClr val="dk1"/>
              </a:solidFill>
              <a:effectLst/>
              <a:latin typeface="+mn-lt"/>
              <a:ea typeface="+mn-ea"/>
              <a:cs typeface="+mn-cs"/>
            </a:rPr>
            <a:t>公債費も増加する見込みである。公共施設等総合管理計画に基づき、事業の平準化を</a:t>
          </a:r>
          <a:r>
            <a:rPr kumimoji="1" lang="ja-JP" altLang="en-US" sz="1100" b="0" i="0" baseline="0">
              <a:solidFill>
                <a:schemeClr val="dk1"/>
              </a:solidFill>
              <a:effectLst/>
              <a:latin typeface="+mn-lt"/>
              <a:ea typeface="+mn-ea"/>
              <a:cs typeface="+mn-cs"/>
            </a:rPr>
            <a:t>図り、基金と起債を適正に活用していく。</a:t>
          </a:r>
          <a:endParaRPr kumimoji="1" lang="en-US" altLang="ja-JP" sz="1100" b="0" i="0" baseline="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77</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251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77</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152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168148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52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168148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116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補助費等や人件費、扶助費、物件費における</a:t>
          </a:r>
          <a:r>
            <a:rPr kumimoji="1" lang="ja-JP" altLang="ja-JP" sz="1100">
              <a:solidFill>
                <a:schemeClr val="dk1"/>
              </a:solidFill>
              <a:effectLst/>
              <a:latin typeface="+mn-lt"/>
              <a:ea typeface="+mn-ea"/>
              <a:cs typeface="+mn-cs"/>
            </a:rPr>
            <a:t>経常支出</a:t>
          </a:r>
          <a:r>
            <a:rPr kumimoji="1" lang="ja-JP" altLang="en-US" sz="1100">
              <a:solidFill>
                <a:schemeClr val="dk1"/>
              </a:solidFill>
              <a:effectLst/>
              <a:latin typeface="+mn-lt"/>
              <a:ea typeface="+mn-ea"/>
              <a:cs typeface="+mn-cs"/>
            </a:rPr>
            <a:t>が増加した</a:t>
          </a:r>
          <a:r>
            <a:rPr kumimoji="1" lang="ja-JP" altLang="ja-JP" sz="1100">
              <a:solidFill>
                <a:schemeClr val="dk1"/>
              </a:solidFill>
              <a:effectLst/>
              <a:latin typeface="+mn-lt"/>
              <a:ea typeface="+mn-ea"/>
              <a:cs typeface="+mn-cs"/>
            </a:rPr>
            <a:t>ため、前年度より２．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物価高騰等の影響を考慮すると、経常経費全体において、経費が増加していくことが見込まれる。また、</a:t>
          </a:r>
          <a:r>
            <a:rPr kumimoji="1" lang="ja-JP" altLang="ja-JP" sz="1100" b="0" i="0" baseline="0">
              <a:solidFill>
                <a:schemeClr val="dk1"/>
              </a:solidFill>
              <a:effectLst/>
              <a:latin typeface="+mn-lt"/>
              <a:ea typeface="+mn-ea"/>
              <a:cs typeface="+mn-cs"/>
            </a:rPr>
            <a:t>子育て支援や障がい福祉等の社会保障経費</a:t>
          </a:r>
          <a:r>
            <a:rPr kumimoji="1" lang="ja-JP" altLang="en-US" sz="1100" b="0" i="0" baseline="0">
              <a:solidFill>
                <a:schemeClr val="dk1"/>
              </a:solidFill>
              <a:effectLst/>
              <a:latin typeface="+mn-lt"/>
              <a:ea typeface="+mn-ea"/>
              <a:cs typeface="+mn-cs"/>
            </a:rPr>
            <a:t>も需要が増えていくことが予想される。</a:t>
          </a:r>
          <a:r>
            <a:rPr kumimoji="1" lang="ja-JP" altLang="ja-JP" sz="1100" b="0" i="0" baseline="0">
              <a:solidFill>
                <a:schemeClr val="dk1"/>
              </a:solidFill>
              <a:effectLst/>
              <a:latin typeface="+mn-lt"/>
              <a:ea typeface="+mn-ea"/>
              <a:cs typeface="+mn-cs"/>
            </a:rPr>
            <a:t>事務事業の見直しを行い町税収入に合った財政運営を維持していく。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33274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114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9834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124714</xdr:rowOff>
    </xdr:from>
    <xdr:to>
      <xdr:col>73</xdr:col>
      <xdr:colOff>180975</xdr:colOff>
      <xdr:row>77</xdr:row>
      <xdr:rowOff>170435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983464"/>
          <a:ext cx="889000" cy="3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77</xdr:row>
      <xdr:rowOff>170435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2918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170451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123590</xdr:rowOff>
    </xdr:from>
    <xdr:to>
      <xdr:col>29</xdr:col>
      <xdr:colOff>127000</xdr:colOff>
      <xdr:row>19</xdr:row>
      <xdr:rowOff>161233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428765"/>
          <a:ext cx="6477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123590</xdr:rowOff>
    </xdr:from>
    <xdr:to>
      <xdr:col>26</xdr:col>
      <xdr:colOff>50800</xdr:colOff>
      <xdr:row>19</xdr:row>
      <xdr:rowOff>144678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28765"/>
          <a:ext cx="698500" cy="2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144678</xdr:rowOff>
    </xdr:from>
    <xdr:to>
      <xdr:col>22</xdr:col>
      <xdr:colOff>114300</xdr:colOff>
      <xdr:row>19</xdr:row>
      <xdr:rowOff>170396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49853"/>
          <a:ext cx="698500" cy="25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164509</xdr:rowOff>
    </xdr:from>
    <xdr:to>
      <xdr:col>18</xdr:col>
      <xdr:colOff>177800</xdr:colOff>
      <xdr:row>19</xdr:row>
      <xdr:rowOff>170396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69684"/>
          <a:ext cx="698500" cy="5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110433</xdr:rowOff>
    </xdr:from>
    <xdr:to>
      <xdr:col>29</xdr:col>
      <xdr:colOff>177800</xdr:colOff>
      <xdr:row>20</xdr:row>
      <xdr:rowOff>40583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15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19010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2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72790</xdr:rowOff>
    </xdr:from>
    <xdr:to>
      <xdr:col>26</xdr:col>
      <xdr:colOff>101600</xdr:colOff>
      <xdr:row>20</xdr:row>
      <xdr:rowOff>2940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77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159167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64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93878</xdr:rowOff>
    </xdr:from>
    <xdr:to>
      <xdr:col>22</xdr:col>
      <xdr:colOff>165100</xdr:colOff>
      <xdr:row>20</xdr:row>
      <xdr:rowOff>24028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9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8805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85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119596</xdr:rowOff>
    </xdr:from>
    <xdr:to>
      <xdr:col>19</xdr:col>
      <xdr:colOff>38100</xdr:colOff>
      <xdr:row>20</xdr:row>
      <xdr:rowOff>49746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2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34523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1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113709</xdr:rowOff>
    </xdr:from>
    <xdr:to>
      <xdr:col>15</xdr:col>
      <xdr:colOff>101600</xdr:colOff>
      <xdr:row>20</xdr:row>
      <xdr:rowOff>43859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18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28636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0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109659</xdr:rowOff>
    </xdr:from>
    <xdr:to>
      <xdr:col>29</xdr:col>
      <xdr:colOff>127000</xdr:colOff>
      <xdr:row>36</xdr:row>
      <xdr:rowOff>127359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62909"/>
          <a:ext cx="647700" cy="1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94436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47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127359</xdr:rowOff>
    </xdr:from>
    <xdr:to>
      <xdr:col>26</xdr:col>
      <xdr:colOff>50800</xdr:colOff>
      <xdr:row>37</xdr:row>
      <xdr:rowOff>46827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80609"/>
          <a:ext cx="698500" cy="90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46827</xdr:rowOff>
    </xdr:from>
    <xdr:to>
      <xdr:col>22</xdr:col>
      <xdr:colOff>114300</xdr:colOff>
      <xdr:row>37</xdr:row>
      <xdr:rowOff>97772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71527"/>
          <a:ext cx="698500" cy="50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97772</xdr:rowOff>
    </xdr:from>
    <xdr:to>
      <xdr:col>18</xdr:col>
      <xdr:colOff>177800</xdr:colOff>
      <xdr:row>37</xdr:row>
      <xdr:rowOff>134479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22472"/>
          <a:ext cx="698500" cy="3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312499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58859</xdr:rowOff>
    </xdr:from>
    <xdr:to>
      <xdr:col>29</xdr:col>
      <xdr:colOff>177800</xdr:colOff>
      <xdr:row>36</xdr:row>
      <xdr:rowOff>160459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12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246836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5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76559</xdr:rowOff>
    </xdr:from>
    <xdr:to>
      <xdr:col>26</xdr:col>
      <xdr:colOff>101600</xdr:colOff>
      <xdr:row>37</xdr:row>
      <xdr:rowOff>6709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2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188336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9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167477</xdr:rowOff>
    </xdr:from>
    <xdr:to>
      <xdr:col>22</xdr:col>
      <xdr:colOff>165100</xdr:colOff>
      <xdr:row>37</xdr:row>
      <xdr:rowOff>97627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2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82404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0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46972</xdr:rowOff>
    </xdr:from>
    <xdr:to>
      <xdr:col>19</xdr:col>
      <xdr:colOff>38100</xdr:colOff>
      <xdr:row>37</xdr:row>
      <xdr:rowOff>148572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7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133349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83679</xdr:rowOff>
    </xdr:from>
    <xdr:to>
      <xdr:col>15</xdr:col>
      <xdr:colOff>101600</xdr:colOff>
      <xdr:row>37</xdr:row>
      <xdr:rowOff>185279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0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170056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9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31,012
30,426
54.39
14,332,356
13,455,015
712,607
7,464,535
6,080,649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34397</xdr:rowOff>
    </xdr:from>
    <xdr:to>
      <xdr:col>24</xdr:col>
      <xdr:colOff>63500</xdr:colOff>
      <xdr:row>38</xdr:row>
      <xdr:rowOff>73178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49497"/>
          <a:ext cx="838200" cy="3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73178</xdr:rowOff>
    </xdr:from>
    <xdr:to>
      <xdr:col>19</xdr:col>
      <xdr:colOff>177800</xdr:colOff>
      <xdr:row>38</xdr:row>
      <xdr:rowOff>74516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88278"/>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74516</xdr:rowOff>
    </xdr:from>
    <xdr:to>
      <xdr:col>15</xdr:col>
      <xdr:colOff>50800</xdr:colOff>
      <xdr:row>38</xdr:row>
      <xdr:rowOff>115012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89616"/>
          <a:ext cx="889000" cy="4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111206</xdr:rowOff>
    </xdr:from>
    <xdr:to>
      <xdr:col>10</xdr:col>
      <xdr:colOff>114300</xdr:colOff>
      <xdr:row>38</xdr:row>
      <xdr:rowOff>115012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26306"/>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155047</xdr:rowOff>
    </xdr:from>
    <xdr:to>
      <xdr:col>24</xdr:col>
      <xdr:colOff>114300</xdr:colOff>
      <xdr:row>38</xdr:row>
      <xdr:rowOff>85197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69974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1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22378</xdr:rowOff>
    </xdr:from>
    <xdr:to>
      <xdr:col>20</xdr:col>
      <xdr:colOff>38100</xdr:colOff>
      <xdr:row>38</xdr:row>
      <xdr:rowOff>123978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115105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23716</xdr:rowOff>
    </xdr:from>
    <xdr:to>
      <xdr:col>15</xdr:col>
      <xdr:colOff>101600</xdr:colOff>
      <xdr:row>38</xdr:row>
      <xdr:rowOff>125316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116443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3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64212</xdr:rowOff>
    </xdr:from>
    <xdr:to>
      <xdr:col>10</xdr:col>
      <xdr:colOff>165100</xdr:colOff>
      <xdr:row>38</xdr:row>
      <xdr:rowOff>165812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156939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7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60406</xdr:rowOff>
    </xdr:from>
    <xdr:to>
      <xdr:col>6</xdr:col>
      <xdr:colOff>38100</xdr:colOff>
      <xdr:row>38</xdr:row>
      <xdr:rowOff>162006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153133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6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43578</xdr:rowOff>
    </xdr:from>
    <xdr:to>
      <xdr:col>24</xdr:col>
      <xdr:colOff>63500</xdr:colOff>
      <xdr:row>58</xdr:row>
      <xdr:rowOff>57322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87678"/>
          <a:ext cx="838200" cy="1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57322</xdr:rowOff>
    </xdr:from>
    <xdr:to>
      <xdr:col>19</xdr:col>
      <xdr:colOff>177800</xdr:colOff>
      <xdr:row>58</xdr:row>
      <xdr:rowOff>79706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01422"/>
          <a:ext cx="889000" cy="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78215</xdr:rowOff>
    </xdr:from>
    <xdr:to>
      <xdr:col>15</xdr:col>
      <xdr:colOff>50800</xdr:colOff>
      <xdr:row>58</xdr:row>
      <xdr:rowOff>79706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22315"/>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78215</xdr:rowOff>
    </xdr:from>
    <xdr:to>
      <xdr:col>10</xdr:col>
      <xdr:colOff>114300</xdr:colOff>
      <xdr:row>58</xdr:row>
      <xdr:rowOff>113704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2315"/>
          <a:ext cx="889000" cy="3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164228</xdr:rowOff>
    </xdr:from>
    <xdr:to>
      <xdr:col>24</xdr:col>
      <xdr:colOff>114300</xdr:colOff>
      <xdr:row>58</xdr:row>
      <xdr:rowOff>94378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142655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6522</xdr:rowOff>
    </xdr:from>
    <xdr:to>
      <xdr:col>20</xdr:col>
      <xdr:colOff>38100</xdr:colOff>
      <xdr:row>58</xdr:row>
      <xdr:rowOff>108122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99249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28906</xdr:rowOff>
    </xdr:from>
    <xdr:to>
      <xdr:col>15</xdr:col>
      <xdr:colOff>101600</xdr:colOff>
      <xdr:row>58</xdr:row>
      <xdr:rowOff>130506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121633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6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27415</xdr:rowOff>
    </xdr:from>
    <xdr:to>
      <xdr:col>10</xdr:col>
      <xdr:colOff>165100</xdr:colOff>
      <xdr:row>58</xdr:row>
      <xdr:rowOff>129015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120142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62904</xdr:rowOff>
    </xdr:from>
    <xdr:to>
      <xdr:col>6</xdr:col>
      <xdr:colOff>38100</xdr:colOff>
      <xdr:row>58</xdr:row>
      <xdr:rowOff>164504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155631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113030</xdr:rowOff>
    </xdr:from>
    <xdr:to>
      <xdr:col>24</xdr:col>
      <xdr:colOff>63500</xdr:colOff>
      <xdr:row>78</xdr:row>
      <xdr:rowOff>135967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86130"/>
          <a:ext cx="83820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135967</xdr:rowOff>
    </xdr:from>
    <xdr:to>
      <xdr:col>19</xdr:col>
      <xdr:colOff>177800</xdr:colOff>
      <xdr:row>78</xdr:row>
      <xdr:rowOff>158293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09067"/>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158293</xdr:rowOff>
    </xdr:from>
    <xdr:to>
      <xdr:col>15</xdr:col>
      <xdr:colOff>50800</xdr:colOff>
      <xdr:row>78</xdr:row>
      <xdr:rowOff>158522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3139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146938</xdr:rowOff>
    </xdr:from>
    <xdr:to>
      <xdr:col>10</xdr:col>
      <xdr:colOff>114300</xdr:colOff>
      <xdr:row>78</xdr:row>
      <xdr:rowOff>158522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20038"/>
          <a:ext cx="8890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62230</xdr:rowOff>
    </xdr:from>
    <xdr:to>
      <xdr:col>24</xdr:col>
      <xdr:colOff>114300</xdr:colOff>
      <xdr:row>78</xdr:row>
      <xdr:rowOff>163830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148607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85167</xdr:rowOff>
    </xdr:from>
    <xdr:to>
      <xdr:col>20</xdr:col>
      <xdr:colOff>38100</xdr:colOff>
      <xdr:row>79</xdr:row>
      <xdr:rowOff>15317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6444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5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107493</xdr:rowOff>
    </xdr:from>
    <xdr:to>
      <xdr:col>15</xdr:col>
      <xdr:colOff>101600</xdr:colOff>
      <xdr:row>79</xdr:row>
      <xdr:rowOff>37643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28770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73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107722</xdr:rowOff>
    </xdr:from>
    <xdr:to>
      <xdr:col>10</xdr:col>
      <xdr:colOff>165100</xdr:colOff>
      <xdr:row>79</xdr:row>
      <xdr:rowOff>37872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28999</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73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96138</xdr:rowOff>
    </xdr:from>
    <xdr:to>
      <xdr:col>6</xdr:col>
      <xdr:colOff>38100</xdr:colOff>
      <xdr:row>79</xdr:row>
      <xdr:rowOff>26288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17415</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6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28158</xdr:rowOff>
    </xdr:from>
    <xdr:to>
      <xdr:col>24</xdr:col>
      <xdr:colOff>63500</xdr:colOff>
      <xdr:row>95</xdr:row>
      <xdr:rowOff>101809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15908"/>
          <a:ext cx="838200" cy="7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96024</xdr:rowOff>
    </xdr:from>
    <xdr:to>
      <xdr:col>19</xdr:col>
      <xdr:colOff>177800</xdr:colOff>
      <xdr:row>95</xdr:row>
      <xdr:rowOff>101809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12324"/>
          <a:ext cx="889000" cy="17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96024</xdr:rowOff>
    </xdr:from>
    <xdr:to>
      <xdr:col>15</xdr:col>
      <xdr:colOff>50800</xdr:colOff>
      <xdr:row>96</xdr:row>
      <xdr:rowOff>51803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12324"/>
          <a:ext cx="889000" cy="2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51803</xdr:rowOff>
    </xdr:from>
    <xdr:to>
      <xdr:col>10</xdr:col>
      <xdr:colOff>114300</xdr:colOff>
      <xdr:row>96</xdr:row>
      <xdr:rowOff>128198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11003"/>
          <a:ext cx="889000" cy="7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148808</xdr:rowOff>
    </xdr:from>
    <xdr:to>
      <xdr:col>24</xdr:col>
      <xdr:colOff>114300</xdr:colOff>
      <xdr:row>95</xdr:row>
      <xdr:rowOff>78958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51009</xdr:rowOff>
    </xdr:from>
    <xdr:to>
      <xdr:col>20</xdr:col>
      <xdr:colOff>38100</xdr:colOff>
      <xdr:row>95</xdr:row>
      <xdr:rowOff>152609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169136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1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45224</xdr:rowOff>
    </xdr:from>
    <xdr:to>
      <xdr:col>15</xdr:col>
      <xdr:colOff>101600</xdr:colOff>
      <xdr:row>94</xdr:row>
      <xdr:rowOff>146824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163351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3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1003</xdr:rowOff>
    </xdr:from>
    <xdr:to>
      <xdr:col>10</xdr:col>
      <xdr:colOff>165100</xdr:colOff>
      <xdr:row>96</xdr:row>
      <xdr:rowOff>102603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119130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77398</xdr:rowOff>
    </xdr:from>
    <xdr:to>
      <xdr:col>6</xdr:col>
      <xdr:colOff>38100</xdr:colOff>
      <xdr:row>97</xdr:row>
      <xdr:rowOff>7548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3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24075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1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146636</xdr:rowOff>
    </xdr:from>
    <xdr:to>
      <xdr:col>55</xdr:col>
      <xdr:colOff>0</xdr:colOff>
      <xdr:row>36</xdr:row>
      <xdr:rowOff>170378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18836"/>
          <a:ext cx="8382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170378</xdr:rowOff>
    </xdr:from>
    <xdr:to>
      <xdr:col>50</xdr:col>
      <xdr:colOff>114300</xdr:colOff>
      <xdr:row>37</xdr:row>
      <xdr:rowOff>29121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42578"/>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119007</xdr:rowOff>
    </xdr:from>
    <xdr:to>
      <xdr:col>45</xdr:col>
      <xdr:colOff>177800</xdr:colOff>
      <xdr:row>37</xdr:row>
      <xdr:rowOff>29121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48307"/>
          <a:ext cx="889000" cy="42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119007</xdr:rowOff>
    </xdr:from>
    <xdr:to>
      <xdr:col>41</xdr:col>
      <xdr:colOff>50800</xdr:colOff>
      <xdr:row>37</xdr:row>
      <xdr:rowOff>94748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48307"/>
          <a:ext cx="889000" cy="49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95836</xdr:rowOff>
    </xdr:from>
    <xdr:to>
      <xdr:col>55</xdr:col>
      <xdr:colOff>50800</xdr:colOff>
      <xdr:row>37</xdr:row>
      <xdr:rowOff>25986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6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74263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119578</xdr:rowOff>
    </xdr:from>
    <xdr:to>
      <xdr:col>50</xdr:col>
      <xdr:colOff>165100</xdr:colOff>
      <xdr:row>37</xdr:row>
      <xdr:rowOff>49728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40855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149771</xdr:rowOff>
    </xdr:from>
    <xdr:to>
      <xdr:col>46</xdr:col>
      <xdr:colOff>38100</xdr:colOff>
      <xdr:row>37</xdr:row>
      <xdr:rowOff>79921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2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71048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68207</xdr:rowOff>
    </xdr:from>
    <xdr:to>
      <xdr:col>41</xdr:col>
      <xdr:colOff>101600</xdr:colOff>
      <xdr:row>34</xdr:row>
      <xdr:rowOff>169807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160934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99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43948</xdr:rowOff>
    </xdr:from>
    <xdr:to>
      <xdr:col>36</xdr:col>
      <xdr:colOff>165100</xdr:colOff>
      <xdr:row>37</xdr:row>
      <xdr:rowOff>145548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136675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8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59375</xdr:rowOff>
    </xdr:from>
    <xdr:to>
      <xdr:col>55</xdr:col>
      <xdr:colOff>0</xdr:colOff>
      <xdr:row>58</xdr:row>
      <xdr:rowOff>45450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89125"/>
          <a:ext cx="838200" cy="50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71196</xdr:rowOff>
    </xdr:from>
    <xdr:to>
      <xdr:col>50</xdr:col>
      <xdr:colOff>114300</xdr:colOff>
      <xdr:row>58</xdr:row>
      <xdr:rowOff>45450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43846"/>
          <a:ext cx="889000" cy="1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82531</xdr:rowOff>
    </xdr:from>
    <xdr:to>
      <xdr:col>45</xdr:col>
      <xdr:colOff>177800</xdr:colOff>
      <xdr:row>57</xdr:row>
      <xdr:rowOff>71196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83731"/>
          <a:ext cx="889000" cy="16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82531</xdr:rowOff>
    </xdr:from>
    <xdr:to>
      <xdr:col>41</xdr:col>
      <xdr:colOff>50800</xdr:colOff>
      <xdr:row>57</xdr:row>
      <xdr:rowOff>89141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683731"/>
          <a:ext cx="889000" cy="17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8575</xdr:rowOff>
    </xdr:from>
    <xdr:to>
      <xdr:col>55</xdr:col>
      <xdr:colOff>50800</xdr:colOff>
      <xdr:row>55</xdr:row>
      <xdr:rowOff>110175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3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31452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8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166100</xdr:rowOff>
    </xdr:from>
    <xdr:to>
      <xdr:col>50</xdr:col>
      <xdr:colOff>165100</xdr:colOff>
      <xdr:row>58</xdr:row>
      <xdr:rowOff>96250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87377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3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20396</xdr:rowOff>
    </xdr:from>
    <xdr:to>
      <xdr:col>46</xdr:col>
      <xdr:colOff>38100</xdr:colOff>
      <xdr:row>57</xdr:row>
      <xdr:rowOff>121996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113123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8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31731</xdr:rowOff>
    </xdr:from>
    <xdr:to>
      <xdr:col>41</xdr:col>
      <xdr:colOff>101600</xdr:colOff>
      <xdr:row>56</xdr:row>
      <xdr:rowOff>133331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149858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38341</xdr:rowOff>
    </xdr:from>
    <xdr:to>
      <xdr:col>36</xdr:col>
      <xdr:colOff>165100</xdr:colOff>
      <xdr:row>57</xdr:row>
      <xdr:rowOff>139941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131068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23985</xdr:rowOff>
    </xdr:from>
    <xdr:to>
      <xdr:col>55</xdr:col>
      <xdr:colOff>0</xdr:colOff>
      <xdr:row>79</xdr:row>
      <xdr:rowOff>75724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054185"/>
          <a:ext cx="838200" cy="56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4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64610</xdr:rowOff>
    </xdr:from>
    <xdr:to>
      <xdr:col>50</xdr:col>
      <xdr:colOff>114300</xdr:colOff>
      <xdr:row>79</xdr:row>
      <xdr:rowOff>75724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609160"/>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146558</xdr:rowOff>
    </xdr:from>
    <xdr:to>
      <xdr:col>45</xdr:col>
      <xdr:colOff>177800</xdr:colOff>
      <xdr:row>79</xdr:row>
      <xdr:rowOff>64610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519658"/>
          <a:ext cx="889000" cy="8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146558</xdr:rowOff>
    </xdr:from>
    <xdr:to>
      <xdr:col>41</xdr:col>
      <xdr:colOff>50800</xdr:colOff>
      <xdr:row>79</xdr:row>
      <xdr:rowOff>72906</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519658"/>
          <a:ext cx="889000" cy="9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144635</xdr:rowOff>
    </xdr:from>
    <xdr:to>
      <xdr:col>55</xdr:col>
      <xdr:colOff>50800</xdr:colOff>
      <xdr:row>76</xdr:row>
      <xdr:rowOff>74785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0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167512</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85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24924</xdr:rowOff>
    </xdr:from>
    <xdr:to>
      <xdr:col>50</xdr:col>
      <xdr:colOff>165100</xdr:colOff>
      <xdr:row>79</xdr:row>
      <xdr:rowOff>126524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117651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6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13810</xdr:rowOff>
    </xdr:from>
    <xdr:to>
      <xdr:col>46</xdr:col>
      <xdr:colOff>38100</xdr:colOff>
      <xdr:row>79</xdr:row>
      <xdr:rowOff>115410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106537</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5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95758</xdr:rowOff>
    </xdr:from>
    <xdr:to>
      <xdr:col>41</xdr:col>
      <xdr:colOff>101600</xdr:colOff>
      <xdr:row>79</xdr:row>
      <xdr:rowOff>25908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6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17035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56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22106</xdr:rowOff>
    </xdr:from>
    <xdr:to>
      <xdr:col>36</xdr:col>
      <xdr:colOff>165100</xdr:colOff>
      <xdr:row>79</xdr:row>
      <xdr:rowOff>123706</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114833</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65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14057</xdr:rowOff>
    </xdr:from>
    <xdr:to>
      <xdr:col>55</xdr:col>
      <xdr:colOff>0</xdr:colOff>
      <xdr:row>98</xdr:row>
      <xdr:rowOff>62215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816157"/>
          <a:ext cx="838200" cy="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46388</xdr:rowOff>
    </xdr:from>
    <xdr:to>
      <xdr:col>50</xdr:col>
      <xdr:colOff>114300</xdr:colOff>
      <xdr:row>98</xdr:row>
      <xdr:rowOff>62215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677038"/>
          <a:ext cx="889000" cy="18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46388</xdr:rowOff>
    </xdr:from>
    <xdr:to>
      <xdr:col>45</xdr:col>
      <xdr:colOff>177800</xdr:colOff>
      <xdr:row>97</xdr:row>
      <xdr:rowOff>59483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677038"/>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59483</xdr:rowOff>
    </xdr:from>
    <xdr:to>
      <xdr:col>41</xdr:col>
      <xdr:colOff>50800</xdr:colOff>
      <xdr:row>98</xdr:row>
      <xdr:rowOff>19283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690133"/>
          <a:ext cx="889000" cy="13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134707</xdr:rowOff>
    </xdr:from>
    <xdr:to>
      <xdr:col>55</xdr:col>
      <xdr:colOff>50800</xdr:colOff>
      <xdr:row>98</xdr:row>
      <xdr:rowOff>64857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6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113134</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4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11415</xdr:rowOff>
    </xdr:from>
    <xdr:to>
      <xdr:col>50</xdr:col>
      <xdr:colOff>165100</xdr:colOff>
      <xdr:row>98</xdr:row>
      <xdr:rowOff>113015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104142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167038</xdr:rowOff>
    </xdr:from>
    <xdr:to>
      <xdr:col>46</xdr:col>
      <xdr:colOff>38100</xdr:colOff>
      <xdr:row>97</xdr:row>
      <xdr:rowOff>97188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113715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8683</xdr:rowOff>
    </xdr:from>
    <xdr:to>
      <xdr:col>41</xdr:col>
      <xdr:colOff>101600</xdr:colOff>
      <xdr:row>97</xdr:row>
      <xdr:rowOff>110283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126810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41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139933</xdr:rowOff>
    </xdr:from>
    <xdr:to>
      <xdr:col>36</xdr:col>
      <xdr:colOff>165100</xdr:colOff>
      <xdr:row>98</xdr:row>
      <xdr:rowOff>70083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61210</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6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91384</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77934"/>
          <a:ext cx="8382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91384</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777934"/>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76590</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63140"/>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76590</xdr:rowOff>
    </xdr:from>
    <xdr:to>
      <xdr:col>71</xdr:col>
      <xdr:colOff>177800</xdr:colOff>
      <xdr:row>39</xdr:row>
      <xdr:rowOff>87302</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763140"/>
          <a:ext cx="889000" cy="1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40584</xdr:rowOff>
    </xdr:from>
    <xdr:to>
      <xdr:col>81</xdr:col>
      <xdr:colOff>101600</xdr:colOff>
      <xdr:row>39</xdr:row>
      <xdr:rowOff>142184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133311</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2017" y="6819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25790</xdr:rowOff>
    </xdr:from>
    <xdr:to>
      <xdr:col>72</xdr:col>
      <xdr:colOff>38100</xdr:colOff>
      <xdr:row>39</xdr:row>
      <xdr:rowOff>127390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1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118517</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80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36502</xdr:rowOff>
    </xdr:from>
    <xdr:to>
      <xdr:col>67</xdr:col>
      <xdr:colOff>101600</xdr:colOff>
      <xdr:row>39</xdr:row>
      <xdr:rowOff>138102</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129229</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15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153436</xdr:rowOff>
    </xdr:from>
    <xdr:to>
      <xdr:col>85</xdr:col>
      <xdr:colOff>127000</xdr:colOff>
      <xdr:row>76</xdr:row>
      <xdr:rowOff>28544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3012186"/>
          <a:ext cx="8382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153436</xdr:rowOff>
    </xdr:from>
    <xdr:to>
      <xdr:col>81</xdr:col>
      <xdr:colOff>50800</xdr:colOff>
      <xdr:row>76</xdr:row>
      <xdr:rowOff>12446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012186"/>
          <a:ext cx="8890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12446</xdr:rowOff>
    </xdr:from>
    <xdr:to>
      <xdr:col>76</xdr:col>
      <xdr:colOff>114300</xdr:colOff>
      <xdr:row>76</xdr:row>
      <xdr:rowOff>53136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042646"/>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53136</xdr:rowOff>
    </xdr:from>
    <xdr:to>
      <xdr:col>71</xdr:col>
      <xdr:colOff>177800</xdr:colOff>
      <xdr:row>76</xdr:row>
      <xdr:rowOff>75025</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08333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149194</xdr:rowOff>
    </xdr:from>
    <xdr:to>
      <xdr:col>85</xdr:col>
      <xdr:colOff>177800</xdr:colOff>
      <xdr:row>76</xdr:row>
      <xdr:rowOff>79344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0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127621</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9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102635</xdr:rowOff>
    </xdr:from>
    <xdr:to>
      <xdr:col>81</xdr:col>
      <xdr:colOff>101600</xdr:colOff>
      <xdr:row>76</xdr:row>
      <xdr:rowOff>32786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961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23913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05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133096</xdr:rowOff>
    </xdr:from>
    <xdr:to>
      <xdr:col>76</xdr:col>
      <xdr:colOff>165100</xdr:colOff>
      <xdr:row>76</xdr:row>
      <xdr:rowOff>63246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99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54373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08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2336</xdr:rowOff>
    </xdr:from>
    <xdr:to>
      <xdr:col>72</xdr:col>
      <xdr:colOff>38100</xdr:colOff>
      <xdr:row>76</xdr:row>
      <xdr:rowOff>103936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03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95063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12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24225</xdr:rowOff>
    </xdr:from>
    <xdr:to>
      <xdr:col>67</xdr:col>
      <xdr:colOff>101600</xdr:colOff>
      <xdr:row>76</xdr:row>
      <xdr:rowOff>125825</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0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116952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14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16442</xdr:rowOff>
    </xdr:from>
    <xdr:to>
      <xdr:col>85</xdr:col>
      <xdr:colOff>127000</xdr:colOff>
      <xdr:row>99</xdr:row>
      <xdr:rowOff>37233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989992"/>
          <a:ext cx="8382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169402</xdr:rowOff>
    </xdr:from>
    <xdr:to>
      <xdr:col>81</xdr:col>
      <xdr:colOff>50800</xdr:colOff>
      <xdr:row>99</xdr:row>
      <xdr:rowOff>16442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971502"/>
          <a:ext cx="889000" cy="1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169402</xdr:rowOff>
    </xdr:from>
    <xdr:to>
      <xdr:col>76</xdr:col>
      <xdr:colOff>114300</xdr:colOff>
      <xdr:row>99</xdr:row>
      <xdr:rowOff>25450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71502"/>
          <a:ext cx="8890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25450</xdr:rowOff>
    </xdr:from>
    <xdr:to>
      <xdr:col>71</xdr:col>
      <xdr:colOff>177800</xdr:colOff>
      <xdr:row>99</xdr:row>
      <xdr:rowOff>31634</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999000"/>
          <a:ext cx="889000" cy="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157883</xdr:rowOff>
    </xdr:from>
    <xdr:to>
      <xdr:col>85</xdr:col>
      <xdr:colOff>177800</xdr:colOff>
      <xdr:row>99</xdr:row>
      <xdr:rowOff>88033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72810</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7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137092</xdr:rowOff>
    </xdr:from>
    <xdr:to>
      <xdr:col>81</xdr:col>
      <xdr:colOff>101600</xdr:colOff>
      <xdr:row>99</xdr:row>
      <xdr:rowOff>67242</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58369</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3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118602</xdr:rowOff>
    </xdr:from>
    <xdr:to>
      <xdr:col>76</xdr:col>
      <xdr:colOff>165100</xdr:colOff>
      <xdr:row>99</xdr:row>
      <xdr:rowOff>48752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39879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70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146100</xdr:rowOff>
    </xdr:from>
    <xdr:to>
      <xdr:col>72</xdr:col>
      <xdr:colOff>38100</xdr:colOff>
      <xdr:row>99</xdr:row>
      <xdr:rowOff>76250</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67377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4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152284</xdr:rowOff>
    </xdr:from>
    <xdr:to>
      <xdr:col>67</xdr:col>
      <xdr:colOff>101600</xdr:colOff>
      <xdr:row>99</xdr:row>
      <xdr:rowOff>82434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5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73561</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4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63309</xdr:rowOff>
    </xdr:from>
    <xdr:to>
      <xdr:col>116</xdr:col>
      <xdr:colOff>63500</xdr:colOff>
      <xdr:row>38</xdr:row>
      <xdr:rowOff>143319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578409"/>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47307</xdr:rowOff>
    </xdr:from>
    <xdr:to>
      <xdr:col>111</xdr:col>
      <xdr:colOff>177800</xdr:colOff>
      <xdr:row>38</xdr:row>
      <xdr:rowOff>63309</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56240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18352</xdr:rowOff>
    </xdr:from>
    <xdr:to>
      <xdr:col>107</xdr:col>
      <xdr:colOff>50800</xdr:colOff>
      <xdr:row>38</xdr:row>
      <xdr:rowOff>47307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53345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134557</xdr:rowOff>
    </xdr:from>
    <xdr:to>
      <xdr:col>102</xdr:col>
      <xdr:colOff>114300</xdr:colOff>
      <xdr:row>38</xdr:row>
      <xdr:rowOff>18352</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135307"/>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9415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92519</xdr:rowOff>
    </xdr:from>
    <xdr:to>
      <xdr:col>116</xdr:col>
      <xdr:colOff>114300</xdr:colOff>
      <xdr:row>39</xdr:row>
      <xdr:rowOff>22669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7446</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22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12509</xdr:rowOff>
    </xdr:from>
    <xdr:to>
      <xdr:col>112</xdr:col>
      <xdr:colOff>38100</xdr:colOff>
      <xdr:row>38</xdr:row>
      <xdr:rowOff>114109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105236</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167957</xdr:rowOff>
    </xdr:from>
    <xdr:to>
      <xdr:col>107</xdr:col>
      <xdr:colOff>101600</xdr:colOff>
      <xdr:row>38</xdr:row>
      <xdr:rowOff>98107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51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89234</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604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139002</xdr:rowOff>
    </xdr:from>
    <xdr:to>
      <xdr:col>102</xdr:col>
      <xdr:colOff>165100</xdr:colOff>
      <xdr:row>38</xdr:row>
      <xdr:rowOff>69152</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4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60279</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57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83757</xdr:rowOff>
    </xdr:from>
    <xdr:to>
      <xdr:col>98</xdr:col>
      <xdr:colOff>38100</xdr:colOff>
      <xdr:row>36</xdr:row>
      <xdr:rowOff>13907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0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30434</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85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77474</xdr:rowOff>
    </xdr:from>
    <xdr:to>
      <xdr:col>116</xdr:col>
      <xdr:colOff>63500</xdr:colOff>
      <xdr:row>76</xdr:row>
      <xdr:rowOff>85362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107674"/>
          <a:ext cx="8382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85362</xdr:rowOff>
    </xdr:from>
    <xdr:to>
      <xdr:col>111</xdr:col>
      <xdr:colOff>177800</xdr:colOff>
      <xdr:row>76</xdr:row>
      <xdr:rowOff>149233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115562"/>
          <a:ext cx="889000" cy="6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114257</xdr:rowOff>
    </xdr:from>
    <xdr:to>
      <xdr:col>107</xdr:col>
      <xdr:colOff>50800</xdr:colOff>
      <xdr:row>76</xdr:row>
      <xdr:rowOff>149233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144457"/>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114257</xdr:rowOff>
    </xdr:from>
    <xdr:to>
      <xdr:col>102</xdr:col>
      <xdr:colOff>114300</xdr:colOff>
      <xdr:row>76</xdr:row>
      <xdr:rowOff>144455</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144457"/>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26674</xdr:rowOff>
    </xdr:from>
    <xdr:to>
      <xdr:col>116</xdr:col>
      <xdr:colOff>114300</xdr:colOff>
      <xdr:row>76</xdr:row>
      <xdr:rowOff>128274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5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5101</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0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34562</xdr:rowOff>
    </xdr:from>
    <xdr:to>
      <xdr:col>112</xdr:col>
      <xdr:colOff>38100</xdr:colOff>
      <xdr:row>76</xdr:row>
      <xdr:rowOff>136162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06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127289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98433</xdr:rowOff>
    </xdr:from>
    <xdr:to>
      <xdr:col>107</xdr:col>
      <xdr:colOff>101600</xdr:colOff>
      <xdr:row>77</xdr:row>
      <xdr:rowOff>28583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12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19710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22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63457</xdr:rowOff>
    </xdr:from>
    <xdr:to>
      <xdr:col>102</xdr:col>
      <xdr:colOff>165100</xdr:colOff>
      <xdr:row>76</xdr:row>
      <xdr:rowOff>165057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9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156184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8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93655</xdr:rowOff>
    </xdr:from>
    <xdr:to>
      <xdr:col>98</xdr:col>
      <xdr:colOff>38100</xdr:colOff>
      <xdr:row>77</xdr:row>
      <xdr:rowOff>23805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1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14932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21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」の増加は、</a:t>
          </a:r>
          <a:r>
            <a:rPr kumimoji="1" lang="ja-JP" altLang="en-US" sz="1100">
              <a:solidFill>
                <a:schemeClr val="dk1"/>
              </a:solidFill>
              <a:effectLst/>
              <a:latin typeface="+mn-lt"/>
              <a:ea typeface="+mn-ea"/>
              <a:cs typeface="+mn-cs"/>
            </a:rPr>
            <a:t>人事院勧告に準拠した給料表の改正が大きく</a:t>
          </a:r>
          <a:r>
            <a:rPr kumimoji="1" lang="ja-JP" altLang="ja-JP" sz="1100">
              <a:solidFill>
                <a:schemeClr val="dk1"/>
              </a:solidFill>
              <a:effectLst/>
              <a:latin typeface="+mn-lt"/>
              <a:ea typeface="+mn-ea"/>
              <a:cs typeface="+mn-cs"/>
            </a:rPr>
            <a:t>影響</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「扶助費」は、</a:t>
          </a:r>
          <a:r>
            <a:rPr kumimoji="1" lang="ja-JP" altLang="en-US" sz="1100">
              <a:solidFill>
                <a:schemeClr val="dk1"/>
              </a:solidFill>
              <a:effectLst/>
              <a:latin typeface="+mn-lt"/>
              <a:ea typeface="+mn-ea"/>
              <a:cs typeface="+mn-cs"/>
            </a:rPr>
            <a:t>児童医療費の増額等により前年度より増加した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児童福祉事業や障がい福祉事業などの社会保障経費は需要が拡大していくことが予想されるため、今後も扶助費は増加していくことが見込まれる。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「補助費等」については、クリーンパーク茂原の火災対応による負担金の増額等により増加した。</a:t>
          </a:r>
          <a:r>
            <a:rPr kumimoji="1" lang="ja-JP" altLang="ja-JP" sz="1100" b="0" i="0" baseline="0">
              <a:solidFill>
                <a:schemeClr val="dk1"/>
              </a:solidFill>
              <a:effectLst/>
              <a:latin typeface="+mn-lt"/>
              <a:ea typeface="+mn-ea"/>
              <a:cs typeface="+mn-cs"/>
            </a:rPr>
            <a:t>ごみ処理や救急医療、消防等の業務を近隣市町とともに運営する一部事務組合において共同処理していることから負担金として計上しているため、全国平均、栃木県平均を上回る決算額となっている。</a:t>
          </a:r>
          <a:endParaRPr lang="ja-JP" altLang="ja-JP" sz="1400">
            <a:effectLst/>
          </a:endParaRPr>
        </a:p>
        <a:p>
          <a:r>
            <a:rPr kumimoji="1" lang="ja-JP" altLang="ja-JP" sz="1100">
              <a:solidFill>
                <a:schemeClr val="dk1"/>
              </a:solidFill>
              <a:effectLst/>
              <a:latin typeface="+mn-lt"/>
              <a:ea typeface="+mn-ea"/>
              <a:cs typeface="+mn-cs"/>
            </a:rPr>
            <a:t>　「普通建設事業費」は、</a:t>
          </a:r>
          <a:r>
            <a:rPr kumimoji="1" lang="ja-JP" altLang="en-US" sz="1100">
              <a:solidFill>
                <a:schemeClr val="dk1"/>
              </a:solidFill>
              <a:effectLst/>
              <a:latin typeface="+mn-lt"/>
              <a:ea typeface="+mn-ea"/>
              <a:cs typeface="+mn-cs"/>
            </a:rPr>
            <a:t>令和５年度は</a:t>
          </a:r>
          <a:r>
            <a:rPr kumimoji="1" lang="en-US" altLang="ja-JP" sz="1100">
              <a:solidFill>
                <a:schemeClr val="dk1"/>
              </a:solidFill>
              <a:effectLst/>
              <a:latin typeface="+mn-lt"/>
              <a:ea typeface="+mn-ea"/>
              <a:cs typeface="+mn-cs"/>
            </a:rPr>
            <a:t>ORIGAMI</a:t>
          </a:r>
          <a:r>
            <a:rPr kumimoji="1" lang="ja-JP" altLang="en-US" sz="1100">
              <a:solidFill>
                <a:schemeClr val="dk1"/>
              </a:solidFill>
              <a:effectLst/>
              <a:latin typeface="+mn-lt"/>
              <a:ea typeface="+mn-ea"/>
              <a:cs typeface="+mn-cs"/>
            </a:rPr>
            <a:t>プラザの建設により、全国平均を大きく上回る結果となった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庁舎大規模改修事業等により「普通建設事業費」や「公債費」は増加</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見込みである。各施設の老朽化が進んでいるため、公共施設マネジメントにより整備費用の平準化を図っていく必要がある。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31,012
30,426
54.39
14,332,356
13,455,015
712,607
7,464,535
6,080,649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162560</xdr:rowOff>
    </xdr:from>
    <xdr:to>
      <xdr:col>24</xdr:col>
      <xdr:colOff>63500</xdr:colOff>
      <xdr:row>36</xdr:row>
      <xdr:rowOff>12446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63310"/>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162560</xdr:rowOff>
    </xdr:from>
    <xdr:to>
      <xdr:col>19</xdr:col>
      <xdr:colOff>177800</xdr:colOff>
      <xdr:row>36</xdr:row>
      <xdr:rowOff>54356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63310"/>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54356</xdr:rowOff>
    </xdr:from>
    <xdr:to>
      <xdr:col>15</xdr:col>
      <xdr:colOff>50800</xdr:colOff>
      <xdr:row>36</xdr:row>
      <xdr:rowOff>66929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26556"/>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69215</xdr:rowOff>
    </xdr:from>
    <xdr:to>
      <xdr:col>10</xdr:col>
      <xdr:colOff>114300</xdr:colOff>
      <xdr:row>36</xdr:row>
      <xdr:rowOff>66929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9965"/>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133096</xdr:rowOff>
    </xdr:from>
    <xdr:to>
      <xdr:col>24</xdr:col>
      <xdr:colOff>114300</xdr:colOff>
      <xdr:row>36</xdr:row>
      <xdr:rowOff>63246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111523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111760</xdr:rowOff>
    </xdr:from>
    <xdr:to>
      <xdr:col>20</xdr:col>
      <xdr:colOff>38100</xdr:colOff>
      <xdr:row>36</xdr:row>
      <xdr:rowOff>41910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33037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3556</xdr:rowOff>
    </xdr:from>
    <xdr:to>
      <xdr:col>15</xdr:col>
      <xdr:colOff>101600</xdr:colOff>
      <xdr:row>36</xdr:row>
      <xdr:rowOff>105156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96283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16129</xdr:rowOff>
    </xdr:from>
    <xdr:to>
      <xdr:col>10</xdr:col>
      <xdr:colOff>165100</xdr:colOff>
      <xdr:row>36</xdr:row>
      <xdr:rowOff>117729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108856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18415</xdr:rowOff>
    </xdr:from>
    <xdr:to>
      <xdr:col>6</xdr:col>
      <xdr:colOff>38100</xdr:colOff>
      <xdr:row>35</xdr:row>
      <xdr:rowOff>120015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111142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37011</xdr:rowOff>
    </xdr:from>
    <xdr:to>
      <xdr:col>24</xdr:col>
      <xdr:colOff>63500</xdr:colOff>
      <xdr:row>59</xdr:row>
      <xdr:rowOff>39229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52561"/>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15691</xdr:rowOff>
    </xdr:from>
    <xdr:to>
      <xdr:col>19</xdr:col>
      <xdr:colOff>177800</xdr:colOff>
      <xdr:row>59</xdr:row>
      <xdr:rowOff>39229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31241"/>
          <a:ext cx="889000" cy="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45341</xdr:rowOff>
    </xdr:from>
    <xdr:to>
      <xdr:col>15</xdr:col>
      <xdr:colOff>50800</xdr:colOff>
      <xdr:row>59</xdr:row>
      <xdr:rowOff>15691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89441"/>
          <a:ext cx="889000" cy="14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45341</xdr:rowOff>
    </xdr:from>
    <xdr:to>
      <xdr:col>10</xdr:col>
      <xdr:colOff>114300</xdr:colOff>
      <xdr:row>59</xdr:row>
      <xdr:rowOff>40481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9441"/>
          <a:ext cx="889000" cy="16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157661</xdr:rowOff>
    </xdr:from>
    <xdr:to>
      <xdr:col>24</xdr:col>
      <xdr:colOff>114300</xdr:colOff>
      <xdr:row>59</xdr:row>
      <xdr:rowOff>87811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10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72588</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159879</xdr:rowOff>
    </xdr:from>
    <xdr:to>
      <xdr:col>20</xdr:col>
      <xdr:colOff>38100</xdr:colOff>
      <xdr:row>59</xdr:row>
      <xdr:rowOff>90029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1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81156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136341</xdr:rowOff>
    </xdr:from>
    <xdr:to>
      <xdr:col>15</xdr:col>
      <xdr:colOff>101600</xdr:colOff>
      <xdr:row>59</xdr:row>
      <xdr:rowOff>66491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8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57618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165991</xdr:rowOff>
    </xdr:from>
    <xdr:to>
      <xdr:col>10</xdr:col>
      <xdr:colOff>165100</xdr:colOff>
      <xdr:row>58</xdr:row>
      <xdr:rowOff>96141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87268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3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161131</xdr:rowOff>
    </xdr:from>
    <xdr:to>
      <xdr:col>6</xdr:col>
      <xdr:colOff>38100</xdr:colOff>
      <xdr:row>59</xdr:row>
      <xdr:rowOff>91281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1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82408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9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37007</xdr:rowOff>
    </xdr:from>
    <xdr:to>
      <xdr:col>24</xdr:col>
      <xdr:colOff>63500</xdr:colOff>
      <xdr:row>78</xdr:row>
      <xdr:rowOff>110452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10107"/>
          <a:ext cx="838200" cy="7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111531</xdr:rowOff>
    </xdr:from>
    <xdr:to>
      <xdr:col>19</xdr:col>
      <xdr:colOff>177800</xdr:colOff>
      <xdr:row>78</xdr:row>
      <xdr:rowOff>110452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313181"/>
          <a:ext cx="889000" cy="1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109770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111531</xdr:rowOff>
    </xdr:from>
    <xdr:to>
      <xdr:col>15</xdr:col>
      <xdr:colOff>50800</xdr:colOff>
      <xdr:row>78</xdr:row>
      <xdr:rowOff>158877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13181"/>
          <a:ext cx="889000" cy="2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158877</xdr:rowOff>
    </xdr:from>
    <xdr:to>
      <xdr:col>10</xdr:col>
      <xdr:colOff>114300</xdr:colOff>
      <xdr:row>79</xdr:row>
      <xdr:rowOff>125285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31977"/>
          <a:ext cx="889000" cy="1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157657</xdr:rowOff>
    </xdr:from>
    <xdr:to>
      <xdr:col>24</xdr:col>
      <xdr:colOff>114300</xdr:colOff>
      <xdr:row>78</xdr:row>
      <xdr:rowOff>87807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5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72584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7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59652</xdr:rowOff>
    </xdr:from>
    <xdr:to>
      <xdr:col>20</xdr:col>
      <xdr:colOff>38100</xdr:colOff>
      <xdr:row>78</xdr:row>
      <xdr:rowOff>161252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152379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2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60731</xdr:rowOff>
    </xdr:from>
    <xdr:to>
      <xdr:col>15</xdr:col>
      <xdr:colOff>101600</xdr:colOff>
      <xdr:row>77</xdr:row>
      <xdr:rowOff>162331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153458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5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108077</xdr:rowOff>
    </xdr:from>
    <xdr:to>
      <xdr:col>10</xdr:col>
      <xdr:colOff>165100</xdr:colOff>
      <xdr:row>79</xdr:row>
      <xdr:rowOff>38227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29354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7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74485</xdr:rowOff>
    </xdr:from>
    <xdr:to>
      <xdr:col>6</xdr:col>
      <xdr:colOff>38100</xdr:colOff>
      <xdr:row>80</xdr:row>
      <xdr:rowOff>4635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6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167212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7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112649</xdr:rowOff>
    </xdr:from>
    <xdr:to>
      <xdr:col>24</xdr:col>
      <xdr:colOff>63500</xdr:colOff>
      <xdr:row>95</xdr:row>
      <xdr:rowOff>23533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28949"/>
          <a:ext cx="838200" cy="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23533</xdr:rowOff>
    </xdr:from>
    <xdr:to>
      <xdr:col>19</xdr:col>
      <xdr:colOff>177800</xdr:colOff>
      <xdr:row>95</xdr:row>
      <xdr:rowOff>170218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11283"/>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170218</xdr:rowOff>
    </xdr:from>
    <xdr:to>
      <xdr:col>15</xdr:col>
      <xdr:colOff>50800</xdr:colOff>
      <xdr:row>97</xdr:row>
      <xdr:rowOff>24676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57968"/>
          <a:ext cx="8890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147320</xdr:rowOff>
    </xdr:from>
    <xdr:to>
      <xdr:col>10</xdr:col>
      <xdr:colOff>114300</xdr:colOff>
      <xdr:row>97</xdr:row>
      <xdr:rowOff>24676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06520"/>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61849</xdr:rowOff>
    </xdr:from>
    <xdr:to>
      <xdr:col>24</xdr:col>
      <xdr:colOff>114300</xdr:colOff>
      <xdr:row>94</xdr:row>
      <xdr:rowOff>163449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84726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144183</xdr:rowOff>
    </xdr:from>
    <xdr:to>
      <xdr:col>20</xdr:col>
      <xdr:colOff>38100</xdr:colOff>
      <xdr:row>95</xdr:row>
      <xdr:rowOff>74333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65460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5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119418</xdr:rowOff>
    </xdr:from>
    <xdr:to>
      <xdr:col>15</xdr:col>
      <xdr:colOff>101600</xdr:colOff>
      <xdr:row>96</xdr:row>
      <xdr:rowOff>49568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40695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9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145326</xdr:rowOff>
    </xdr:from>
    <xdr:to>
      <xdr:col>10</xdr:col>
      <xdr:colOff>165100</xdr:colOff>
      <xdr:row>97</xdr:row>
      <xdr:rowOff>75476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0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66603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96520</xdr:rowOff>
    </xdr:from>
    <xdr:to>
      <xdr:col>6</xdr:col>
      <xdr:colOff>38100</xdr:colOff>
      <xdr:row>97</xdr:row>
      <xdr:rowOff>26670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17797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4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44069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2985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44069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298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60452</xdr:rowOff>
    </xdr:from>
    <xdr:to>
      <xdr:col>55</xdr:col>
      <xdr:colOff>0</xdr:colOff>
      <xdr:row>57</xdr:row>
      <xdr:rowOff>65348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833102"/>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60452</xdr:rowOff>
    </xdr:from>
    <xdr:to>
      <xdr:col>50</xdr:col>
      <xdr:colOff>114300</xdr:colOff>
      <xdr:row>57</xdr:row>
      <xdr:rowOff>93180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33102"/>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25191</xdr:rowOff>
    </xdr:from>
    <xdr:to>
      <xdr:col>45</xdr:col>
      <xdr:colOff>177800</xdr:colOff>
      <xdr:row>57</xdr:row>
      <xdr:rowOff>93180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797841"/>
          <a:ext cx="889000" cy="6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25191</xdr:rowOff>
    </xdr:from>
    <xdr:to>
      <xdr:col>41</xdr:col>
      <xdr:colOff>50800</xdr:colOff>
      <xdr:row>57</xdr:row>
      <xdr:rowOff>70948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797841"/>
          <a:ext cx="889000" cy="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14548</xdr:rowOff>
    </xdr:from>
    <xdr:to>
      <xdr:col>55</xdr:col>
      <xdr:colOff>50800</xdr:colOff>
      <xdr:row>57</xdr:row>
      <xdr:rowOff>116148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164425</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9652</xdr:rowOff>
    </xdr:from>
    <xdr:to>
      <xdr:col>50</xdr:col>
      <xdr:colOff>165100</xdr:colOff>
      <xdr:row>57</xdr:row>
      <xdr:rowOff>111252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102379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7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42380</xdr:rowOff>
    </xdr:from>
    <xdr:to>
      <xdr:col>46</xdr:col>
      <xdr:colOff>38100</xdr:colOff>
      <xdr:row>57</xdr:row>
      <xdr:rowOff>143980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135107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90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145841</xdr:rowOff>
    </xdr:from>
    <xdr:to>
      <xdr:col>41</xdr:col>
      <xdr:colOff>101600</xdr:colOff>
      <xdr:row>57</xdr:row>
      <xdr:rowOff>75991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92518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5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20148</xdr:rowOff>
    </xdr:from>
    <xdr:to>
      <xdr:col>36</xdr:col>
      <xdr:colOff>165100</xdr:colOff>
      <xdr:row>57</xdr:row>
      <xdr:rowOff>121748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112875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8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160731</xdr:rowOff>
    </xdr:from>
    <xdr:to>
      <xdr:col>55</xdr:col>
      <xdr:colOff>0</xdr:colOff>
      <xdr:row>77</xdr:row>
      <xdr:rowOff>53541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90931"/>
          <a:ext cx="838200" cy="6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53541</xdr:rowOff>
    </xdr:from>
    <xdr:to>
      <xdr:col>50</xdr:col>
      <xdr:colOff>114300</xdr:colOff>
      <xdr:row>77</xdr:row>
      <xdr:rowOff>122600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55191"/>
          <a:ext cx="889000" cy="6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122600</xdr:rowOff>
    </xdr:from>
    <xdr:to>
      <xdr:col>45</xdr:col>
      <xdr:colOff>177800</xdr:colOff>
      <xdr:row>78</xdr:row>
      <xdr:rowOff>10861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24250"/>
          <a:ext cx="889000" cy="5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10861</xdr:rowOff>
    </xdr:from>
    <xdr:to>
      <xdr:col>41</xdr:col>
      <xdr:colOff>50800</xdr:colOff>
      <xdr:row>78</xdr:row>
      <xdr:rowOff>60742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83961"/>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109931</xdr:rowOff>
    </xdr:from>
    <xdr:to>
      <xdr:col>55</xdr:col>
      <xdr:colOff>50800</xdr:colOff>
      <xdr:row>77</xdr:row>
      <xdr:rowOff>40081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4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88358</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2741</xdr:rowOff>
    </xdr:from>
    <xdr:to>
      <xdr:col>50</xdr:col>
      <xdr:colOff>165100</xdr:colOff>
      <xdr:row>77</xdr:row>
      <xdr:rowOff>104341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95468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9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71800</xdr:rowOff>
    </xdr:from>
    <xdr:to>
      <xdr:col>46</xdr:col>
      <xdr:colOff>38100</xdr:colOff>
      <xdr:row>78</xdr:row>
      <xdr:rowOff>1950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164527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6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131511</xdr:rowOff>
    </xdr:from>
    <xdr:to>
      <xdr:col>41</xdr:col>
      <xdr:colOff>101600</xdr:colOff>
      <xdr:row>78</xdr:row>
      <xdr:rowOff>61661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52788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2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9942</xdr:rowOff>
    </xdr:from>
    <xdr:to>
      <xdr:col>36</xdr:col>
      <xdr:colOff>165100</xdr:colOff>
      <xdr:row>78</xdr:row>
      <xdr:rowOff>111542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102669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7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126842</xdr:rowOff>
    </xdr:from>
    <xdr:to>
      <xdr:col>55</xdr:col>
      <xdr:colOff>0</xdr:colOff>
      <xdr:row>97</xdr:row>
      <xdr:rowOff>11151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86042"/>
          <a:ext cx="838200" cy="5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40260</xdr:rowOff>
    </xdr:from>
    <xdr:to>
      <xdr:col>50</xdr:col>
      <xdr:colOff>114300</xdr:colOff>
      <xdr:row>97</xdr:row>
      <xdr:rowOff>11151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99460"/>
          <a:ext cx="889000" cy="1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8407</xdr:rowOff>
    </xdr:from>
    <xdr:to>
      <xdr:col>45</xdr:col>
      <xdr:colOff>177800</xdr:colOff>
      <xdr:row>96</xdr:row>
      <xdr:rowOff>40260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467607"/>
          <a:ext cx="8890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8407</xdr:rowOff>
    </xdr:from>
    <xdr:to>
      <xdr:col>41</xdr:col>
      <xdr:colOff>50800</xdr:colOff>
      <xdr:row>96</xdr:row>
      <xdr:rowOff>39154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467607"/>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76042</xdr:rowOff>
    </xdr:from>
    <xdr:to>
      <xdr:col>55</xdr:col>
      <xdr:colOff>50800</xdr:colOff>
      <xdr:row>97</xdr:row>
      <xdr:rowOff>6192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54469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131801</xdr:rowOff>
    </xdr:from>
    <xdr:to>
      <xdr:col>50</xdr:col>
      <xdr:colOff>165100</xdr:colOff>
      <xdr:row>97</xdr:row>
      <xdr:rowOff>61951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53078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160910</xdr:rowOff>
    </xdr:from>
    <xdr:to>
      <xdr:col>46</xdr:col>
      <xdr:colOff>38100</xdr:colOff>
      <xdr:row>96</xdr:row>
      <xdr:rowOff>91060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107587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2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129057</xdr:rowOff>
    </xdr:from>
    <xdr:to>
      <xdr:col>41</xdr:col>
      <xdr:colOff>101600</xdr:colOff>
      <xdr:row>96</xdr:row>
      <xdr:rowOff>59207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75734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1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159804</xdr:rowOff>
    </xdr:from>
    <xdr:to>
      <xdr:col>36</xdr:col>
      <xdr:colOff>165100</xdr:colOff>
      <xdr:row>96</xdr:row>
      <xdr:rowOff>89954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106481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23845</xdr:rowOff>
    </xdr:from>
    <xdr:to>
      <xdr:col>85</xdr:col>
      <xdr:colOff>127000</xdr:colOff>
      <xdr:row>36</xdr:row>
      <xdr:rowOff>77567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196045"/>
          <a:ext cx="8382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77567</xdr:rowOff>
    </xdr:from>
    <xdr:to>
      <xdr:col>81</xdr:col>
      <xdr:colOff>50800</xdr:colOff>
      <xdr:row>36</xdr:row>
      <xdr:rowOff>97637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49767"/>
          <a:ext cx="8890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171430</xdr:rowOff>
    </xdr:from>
    <xdr:to>
      <xdr:col>76</xdr:col>
      <xdr:colOff>114300</xdr:colOff>
      <xdr:row>36</xdr:row>
      <xdr:rowOff>97637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172180"/>
          <a:ext cx="889000" cy="9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171430</xdr:rowOff>
    </xdr:from>
    <xdr:to>
      <xdr:col>71</xdr:col>
      <xdr:colOff>177800</xdr:colOff>
      <xdr:row>36</xdr:row>
      <xdr:rowOff>143358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172180"/>
          <a:ext cx="889000" cy="14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144495</xdr:rowOff>
    </xdr:from>
    <xdr:to>
      <xdr:col>85</xdr:col>
      <xdr:colOff>177800</xdr:colOff>
      <xdr:row>36</xdr:row>
      <xdr:rowOff>74645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1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167372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9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26767</xdr:rowOff>
    </xdr:from>
    <xdr:to>
      <xdr:col>81</xdr:col>
      <xdr:colOff>101600</xdr:colOff>
      <xdr:row>36</xdr:row>
      <xdr:rowOff>128367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9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119494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29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46837</xdr:rowOff>
    </xdr:from>
    <xdr:to>
      <xdr:col>76</xdr:col>
      <xdr:colOff>165100</xdr:colOff>
      <xdr:row>36</xdr:row>
      <xdr:rowOff>148437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139564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1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120630</xdr:rowOff>
    </xdr:from>
    <xdr:to>
      <xdr:col>72</xdr:col>
      <xdr:colOff>38100</xdr:colOff>
      <xdr:row>36</xdr:row>
      <xdr:rowOff>50780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67307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9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92558</xdr:rowOff>
    </xdr:from>
    <xdr:to>
      <xdr:col>67</xdr:col>
      <xdr:colOff>101600</xdr:colOff>
      <xdr:row>37</xdr:row>
      <xdr:rowOff>22708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54530</xdr:rowOff>
    </xdr:from>
    <xdr:to>
      <xdr:col>85</xdr:col>
      <xdr:colOff>127000</xdr:colOff>
      <xdr:row>56</xdr:row>
      <xdr:rowOff>113754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8969930"/>
          <a:ext cx="838200" cy="74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113754</xdr:rowOff>
    </xdr:from>
    <xdr:to>
      <xdr:col>81</xdr:col>
      <xdr:colOff>50800</xdr:colOff>
      <xdr:row>57</xdr:row>
      <xdr:rowOff>35262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14954"/>
          <a:ext cx="889000" cy="9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15211</xdr:rowOff>
    </xdr:from>
    <xdr:to>
      <xdr:col>76</xdr:col>
      <xdr:colOff>114300</xdr:colOff>
      <xdr:row>57</xdr:row>
      <xdr:rowOff>35262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16411"/>
          <a:ext cx="889000" cy="19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15211</xdr:rowOff>
    </xdr:from>
    <xdr:to>
      <xdr:col>71</xdr:col>
      <xdr:colOff>177800</xdr:colOff>
      <xdr:row>57</xdr:row>
      <xdr:rowOff>90306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16411"/>
          <a:ext cx="889000" cy="24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3730</xdr:rowOff>
    </xdr:from>
    <xdr:to>
      <xdr:col>85</xdr:col>
      <xdr:colOff>177800</xdr:colOff>
      <xdr:row>52</xdr:row>
      <xdr:rowOff>105330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89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26607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7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62954</xdr:rowOff>
    </xdr:from>
    <xdr:to>
      <xdr:col>81</xdr:col>
      <xdr:colOff>101600</xdr:colOff>
      <xdr:row>56</xdr:row>
      <xdr:rowOff>164554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155681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155912</xdr:rowOff>
    </xdr:from>
    <xdr:to>
      <xdr:col>76</xdr:col>
      <xdr:colOff>165100</xdr:colOff>
      <xdr:row>57</xdr:row>
      <xdr:rowOff>86062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77189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135861</xdr:rowOff>
    </xdr:from>
    <xdr:to>
      <xdr:col>72</xdr:col>
      <xdr:colOff>38100</xdr:colOff>
      <xdr:row>56</xdr:row>
      <xdr:rowOff>66011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6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82538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39506</xdr:rowOff>
    </xdr:from>
    <xdr:to>
      <xdr:col>67</xdr:col>
      <xdr:colOff>101600</xdr:colOff>
      <xdr:row>57</xdr:row>
      <xdr:rowOff>141106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1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132233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91384</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35934"/>
          <a:ext cx="8382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91384</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635934"/>
          <a:ext cx="8890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76591</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21141"/>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76591</xdr:rowOff>
    </xdr:from>
    <xdr:to>
      <xdr:col>71</xdr:col>
      <xdr:colOff>177800</xdr:colOff>
      <xdr:row>79</xdr:row>
      <xdr:rowOff>87302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21141"/>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40584</xdr:rowOff>
    </xdr:from>
    <xdr:to>
      <xdr:col>81</xdr:col>
      <xdr:colOff>101600</xdr:colOff>
      <xdr:row>79</xdr:row>
      <xdr:rowOff>142184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133311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77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25791</xdr:rowOff>
    </xdr:from>
    <xdr:to>
      <xdr:col>72</xdr:col>
      <xdr:colOff>38100</xdr:colOff>
      <xdr:row>79</xdr:row>
      <xdr:rowOff>127391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118518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6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36502</xdr:rowOff>
    </xdr:from>
    <xdr:to>
      <xdr:col>67</xdr:col>
      <xdr:colOff>101600</xdr:colOff>
      <xdr:row>79</xdr:row>
      <xdr:rowOff>138102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129229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73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153436</xdr:rowOff>
    </xdr:from>
    <xdr:to>
      <xdr:col>85</xdr:col>
      <xdr:colOff>127000</xdr:colOff>
      <xdr:row>96</xdr:row>
      <xdr:rowOff>28544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441186"/>
          <a:ext cx="8382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153436</xdr:rowOff>
    </xdr:from>
    <xdr:to>
      <xdr:col>81</xdr:col>
      <xdr:colOff>50800</xdr:colOff>
      <xdr:row>96</xdr:row>
      <xdr:rowOff>12446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41186"/>
          <a:ext cx="889000" cy="3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12446</xdr:rowOff>
    </xdr:from>
    <xdr:to>
      <xdr:col>76</xdr:col>
      <xdr:colOff>114300</xdr:colOff>
      <xdr:row>96</xdr:row>
      <xdr:rowOff>53136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71646"/>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53136</xdr:rowOff>
    </xdr:from>
    <xdr:to>
      <xdr:col>71</xdr:col>
      <xdr:colOff>177800</xdr:colOff>
      <xdr:row>96</xdr:row>
      <xdr:rowOff>75025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512336"/>
          <a:ext cx="889000" cy="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149194</xdr:rowOff>
    </xdr:from>
    <xdr:to>
      <xdr:col>85</xdr:col>
      <xdr:colOff>177800</xdr:colOff>
      <xdr:row>96</xdr:row>
      <xdr:rowOff>79344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127621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1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102636</xdr:rowOff>
    </xdr:from>
    <xdr:to>
      <xdr:col>81</xdr:col>
      <xdr:colOff>101600</xdr:colOff>
      <xdr:row>96</xdr:row>
      <xdr:rowOff>32786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133096</xdr:rowOff>
    </xdr:from>
    <xdr:to>
      <xdr:col>76</xdr:col>
      <xdr:colOff>165100</xdr:colOff>
      <xdr:row>96</xdr:row>
      <xdr:rowOff>63246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54373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2336</xdr:rowOff>
    </xdr:from>
    <xdr:to>
      <xdr:col>72</xdr:col>
      <xdr:colOff>38100</xdr:colOff>
      <xdr:row>96</xdr:row>
      <xdr:rowOff>103936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95063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55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24225</xdr:rowOff>
    </xdr:from>
    <xdr:to>
      <xdr:col>67</xdr:col>
      <xdr:colOff>101600</xdr:colOff>
      <xdr:row>96</xdr:row>
      <xdr:rowOff>125825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4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116952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5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「総務費」は、庁舎</a:t>
          </a:r>
          <a:r>
            <a:rPr kumimoji="1" lang="ja-JP" altLang="en-US" sz="1100">
              <a:solidFill>
                <a:schemeClr val="dk1"/>
              </a:solidFill>
              <a:effectLst/>
              <a:latin typeface="+mn-lt"/>
              <a:ea typeface="+mn-ea"/>
              <a:cs typeface="+mn-cs"/>
            </a:rPr>
            <a:t>トイレを改修したこと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今後数年にわたり</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大規模改修</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が行われるため増加見込みである。「民生費」は</a:t>
          </a:r>
          <a:r>
            <a:rPr kumimoji="1" lang="ja-JP" altLang="en-US" sz="1100">
              <a:solidFill>
                <a:schemeClr val="dk1"/>
              </a:solidFill>
              <a:effectLst/>
              <a:latin typeface="+mn-lt"/>
              <a:ea typeface="+mn-ea"/>
              <a:cs typeface="+mn-cs"/>
            </a:rPr>
            <a:t>低所得世帯支援給付金事業の実施により増加し</a:t>
          </a:r>
          <a:r>
            <a:rPr kumimoji="1" lang="ja-JP" altLang="ja-JP" sz="1100">
              <a:solidFill>
                <a:schemeClr val="dk1"/>
              </a:solidFill>
              <a:effectLst/>
              <a:latin typeface="+mn-lt"/>
              <a:ea typeface="+mn-ea"/>
              <a:cs typeface="+mn-cs"/>
            </a:rPr>
            <a:t>、「衛生費」の増加は、クリーンパーク茂原の火災対応による負担金の増額</a:t>
          </a:r>
          <a:r>
            <a:rPr kumimoji="1" lang="ja-JP" altLang="en-US" sz="1100">
              <a:solidFill>
                <a:schemeClr val="dk1"/>
              </a:solidFill>
              <a:effectLst/>
              <a:latin typeface="+mn-lt"/>
              <a:ea typeface="+mn-ea"/>
              <a:cs typeface="+mn-cs"/>
            </a:rPr>
            <a:t>が主な要因である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「農林水産業費」は</a:t>
          </a:r>
          <a:r>
            <a:rPr kumimoji="1" lang="ja-JP" altLang="en-US" sz="1100">
              <a:solidFill>
                <a:schemeClr val="dk1"/>
              </a:solidFill>
              <a:effectLst/>
              <a:latin typeface="+mn-lt"/>
              <a:ea typeface="+mn-ea"/>
              <a:cs typeface="+mn-cs"/>
            </a:rPr>
            <a:t>農業集落排水事業特別会計の事業費の減に伴い繰出金が減少</a:t>
          </a:r>
          <a:r>
            <a:rPr kumimoji="1" lang="ja-JP" altLang="ja-JP" sz="1100">
              <a:solidFill>
                <a:schemeClr val="dk1"/>
              </a:solidFill>
              <a:effectLst/>
              <a:latin typeface="+mn-lt"/>
              <a:ea typeface="+mn-ea"/>
              <a:cs typeface="+mn-cs"/>
            </a:rPr>
            <a:t>し、「商工費」は</a:t>
          </a:r>
          <a:r>
            <a:rPr kumimoji="1" lang="ja-JP" altLang="en-US" sz="1100">
              <a:solidFill>
                <a:schemeClr val="dk1"/>
              </a:solidFill>
              <a:effectLst/>
              <a:latin typeface="+mn-lt"/>
              <a:ea typeface="+mn-ea"/>
              <a:cs typeface="+mn-cs"/>
            </a:rPr>
            <a:t>企業等設備導入奨励金交付</a:t>
          </a:r>
          <a:r>
            <a:rPr kumimoji="1" lang="ja-JP" altLang="ja-JP" sz="1100">
              <a:solidFill>
                <a:schemeClr val="dk1"/>
              </a:solidFill>
              <a:effectLst/>
              <a:latin typeface="+mn-lt"/>
              <a:ea typeface="+mn-ea"/>
              <a:cs typeface="+mn-cs"/>
            </a:rPr>
            <a:t>事業により増加した。</a:t>
          </a:r>
          <a:endParaRPr lang="ja-JP" altLang="ja-JP" sz="1400">
            <a:effectLst/>
          </a:endParaRPr>
        </a:p>
        <a:p>
          <a:r>
            <a:rPr kumimoji="1" lang="ja-JP" altLang="ja-JP" sz="1100">
              <a:solidFill>
                <a:schemeClr val="dk1"/>
              </a:solidFill>
              <a:effectLst/>
              <a:latin typeface="+mn-lt"/>
              <a:ea typeface="+mn-ea"/>
              <a:cs typeface="+mn-cs"/>
            </a:rPr>
            <a:t>　「土木費」については、</a:t>
          </a:r>
          <a:r>
            <a:rPr kumimoji="1" lang="ja-JP" altLang="en-US" sz="1100">
              <a:solidFill>
                <a:schemeClr val="dk1"/>
              </a:solidFill>
              <a:effectLst/>
              <a:latin typeface="+mn-lt"/>
              <a:ea typeface="+mn-ea"/>
              <a:cs typeface="+mn-cs"/>
            </a:rPr>
            <a:t>願成寺地区になかよし公園を整備したことや道城橋、清水橋の改修工事を実施したこと</a:t>
          </a:r>
          <a:r>
            <a:rPr kumimoji="1" lang="ja-JP" altLang="ja-JP" sz="1100">
              <a:solidFill>
                <a:schemeClr val="dk1"/>
              </a:solidFill>
              <a:effectLst/>
              <a:latin typeface="+mn-lt"/>
              <a:ea typeface="+mn-ea"/>
              <a:cs typeface="+mn-cs"/>
            </a:rPr>
            <a:t>が主な要因となり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「教育費」は、</a:t>
          </a:r>
          <a:r>
            <a:rPr kumimoji="1" lang="en-US" altLang="ja-JP" sz="1100">
              <a:solidFill>
                <a:schemeClr val="dk1"/>
              </a:solidFill>
              <a:effectLst/>
              <a:latin typeface="+mn-lt"/>
              <a:ea typeface="+mn-ea"/>
              <a:cs typeface="+mn-cs"/>
            </a:rPr>
            <a:t>ORIGAMI</a:t>
          </a:r>
          <a:r>
            <a:rPr kumimoji="1" lang="ja-JP" altLang="en-US" sz="1100">
              <a:solidFill>
                <a:schemeClr val="dk1"/>
              </a:solidFill>
              <a:effectLst/>
              <a:latin typeface="+mn-lt"/>
              <a:ea typeface="+mn-ea"/>
              <a:cs typeface="+mn-cs"/>
            </a:rPr>
            <a:t>プラザの建設事業</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今後、町内の小中学校屋内運動場への空調機設置事業や照明の</a:t>
          </a:r>
          <a:r>
            <a:rPr kumimoji="1" lang="en-US" altLang="ja-JP" sz="1100">
              <a:solidFill>
                <a:schemeClr val="dk1"/>
              </a:solidFill>
              <a:effectLst/>
              <a:latin typeface="+mn-lt"/>
              <a:ea typeface="+mn-ea"/>
              <a:cs typeface="+mn-cs"/>
            </a:rPr>
            <a:t>LED</a:t>
          </a:r>
          <a:r>
            <a:rPr kumimoji="1" lang="ja-JP" altLang="en-US" sz="1100">
              <a:solidFill>
                <a:schemeClr val="dk1"/>
              </a:solidFill>
              <a:effectLst/>
              <a:latin typeface="+mn-lt"/>
              <a:ea typeface="+mn-ea"/>
              <a:cs typeface="+mn-cs"/>
            </a:rPr>
            <a:t>化を予定しているため、数値が例年より高い状態で推移していくことが見込まれる。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「公債費」については、</a:t>
          </a:r>
          <a:r>
            <a:rPr kumimoji="1" lang="ja-JP" altLang="en-US" sz="1100">
              <a:solidFill>
                <a:schemeClr val="dk1"/>
              </a:solidFill>
              <a:effectLst/>
              <a:latin typeface="+mn-lt"/>
              <a:ea typeface="+mn-ea"/>
              <a:cs typeface="+mn-cs"/>
            </a:rPr>
            <a:t>過年度に借り入れた資金の償還が完了したことにより減少した。今後は、</a:t>
          </a:r>
          <a:r>
            <a:rPr kumimoji="1" lang="en-US" altLang="ja-JP" sz="1100">
              <a:solidFill>
                <a:schemeClr val="dk1"/>
              </a:solidFill>
              <a:effectLst/>
              <a:latin typeface="+mn-lt"/>
              <a:ea typeface="+mn-ea"/>
              <a:cs typeface="+mn-cs"/>
            </a:rPr>
            <a:t>ORIGAMI</a:t>
          </a:r>
          <a:r>
            <a:rPr kumimoji="1" lang="ja-JP" altLang="en-US" sz="1100">
              <a:solidFill>
                <a:schemeClr val="dk1"/>
              </a:solidFill>
              <a:effectLst/>
              <a:latin typeface="+mn-lt"/>
              <a:ea typeface="+mn-ea"/>
              <a:cs typeface="+mn-cs"/>
            </a:rPr>
            <a:t>プラザ建設の際に借り入れた資金の償還が開始されるため増加していく見込みである。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標準財政規模は、町税収入等の一般財源の額からその団体の経営規模をはかるもので法人</a:t>
          </a:r>
          <a:r>
            <a:rPr kumimoji="1" lang="ja-JP" altLang="en-US" sz="1100" b="0" i="0" baseline="0">
              <a:solidFill>
                <a:schemeClr val="dk1"/>
              </a:solidFill>
              <a:effectLst/>
              <a:latin typeface="+mn-lt"/>
              <a:ea typeface="+mn-ea"/>
              <a:cs typeface="+mn-cs"/>
            </a:rPr>
            <a:t>からの</a:t>
          </a:r>
          <a:r>
            <a:rPr kumimoji="1" lang="ja-JP" altLang="ja-JP" sz="1100" b="0" i="0" baseline="0">
              <a:solidFill>
                <a:schemeClr val="dk1"/>
              </a:solidFill>
              <a:effectLst/>
              <a:latin typeface="+mn-lt"/>
              <a:ea typeface="+mn-ea"/>
              <a:cs typeface="+mn-cs"/>
            </a:rPr>
            <a:t>税収の多寡による影響が大きい。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昨年度と比較して</a:t>
          </a:r>
          <a:r>
            <a:rPr kumimoji="1" lang="ja-JP" altLang="ja-JP" sz="1100" b="0" i="0" baseline="0">
              <a:solidFill>
                <a:schemeClr val="dk1"/>
              </a:solidFill>
              <a:effectLst/>
              <a:latin typeface="+mn-lt"/>
              <a:ea typeface="+mn-ea"/>
              <a:cs typeface="+mn-cs"/>
            </a:rPr>
            <a:t>繰越事業費が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実質</a:t>
          </a:r>
          <a:r>
            <a:rPr kumimoji="1" lang="ja-JP" altLang="en-US" sz="1100" b="0" i="0" baseline="0">
              <a:solidFill>
                <a:schemeClr val="dk1"/>
              </a:solidFill>
              <a:effectLst/>
              <a:latin typeface="+mn-lt"/>
              <a:ea typeface="+mn-ea"/>
              <a:cs typeface="+mn-cs"/>
            </a:rPr>
            <a:t>単年度</a:t>
          </a:r>
          <a:r>
            <a:rPr kumimoji="1" lang="ja-JP" altLang="ja-JP" sz="1100" b="0" i="0" baseline="0">
              <a:solidFill>
                <a:schemeClr val="dk1"/>
              </a:solidFill>
              <a:effectLst/>
              <a:latin typeface="+mn-lt"/>
              <a:ea typeface="+mn-ea"/>
              <a:cs typeface="+mn-cs"/>
            </a:rPr>
            <a:t>収支が</a:t>
          </a:r>
          <a:r>
            <a:rPr kumimoji="1" lang="ja-JP" altLang="en-US" sz="1100" b="0" i="0" baseline="0">
              <a:solidFill>
                <a:schemeClr val="dk1"/>
              </a:solidFill>
              <a:effectLst/>
              <a:latin typeface="+mn-lt"/>
              <a:ea typeface="+mn-ea"/>
              <a:cs typeface="+mn-cs"/>
            </a:rPr>
            <a:t>１．１７ポイント増加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今後も税収の変動に対応できる基金残高を確保しながら、適正な財政運営に努めていく。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水道事業会計」については、基金を設置せずに毎年の収支額を留保資金として積み上げていることから、黒字額が大きい状態となっている。そのため、基準外繰出金による財源不足補填は行っていない。ただし、留保資金は、水道管の老朽化及び耐震化のための更新費用の財源とな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下水道事業会計」は、黒字となっているものの、財源不足を一般会計からの基準外繰出金により補填している状況である。令和元年度から公営企業会計へと移行し、独立採算制が原則となる。受益者負担の公平性からも、赤字補填的な繰出金を抑えるため、</a:t>
          </a:r>
          <a:r>
            <a:rPr kumimoji="1" lang="ja-JP" altLang="en-US" sz="1100" b="0" i="0" baseline="0">
              <a:solidFill>
                <a:schemeClr val="dk1"/>
              </a:solidFill>
              <a:effectLst/>
              <a:latin typeface="+mn-lt"/>
              <a:ea typeface="+mn-ea"/>
              <a:cs typeface="+mn-cs"/>
            </a:rPr>
            <a:t>令和６年１０月から下水道</a:t>
          </a:r>
          <a:r>
            <a:rPr kumimoji="1" lang="ja-JP" altLang="ja-JP" sz="1100" b="0" i="0" baseline="0">
              <a:solidFill>
                <a:schemeClr val="dk1"/>
              </a:solidFill>
              <a:effectLst/>
              <a:latin typeface="+mn-lt"/>
              <a:ea typeface="+mn-ea"/>
              <a:cs typeface="+mn-cs"/>
            </a:rPr>
            <a:t>使用料</a:t>
          </a:r>
          <a:r>
            <a:rPr kumimoji="1" lang="ja-JP" altLang="en-US" sz="1100" b="0" i="0" baseline="0">
              <a:solidFill>
                <a:schemeClr val="dk1"/>
              </a:solidFill>
              <a:effectLst/>
              <a:latin typeface="+mn-lt"/>
              <a:ea typeface="+mn-ea"/>
              <a:cs typeface="+mn-cs"/>
            </a:rPr>
            <a:t>を改定した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今後においても下水道事業経営の健全化を図るため、段階的に改定を行っていく予定である。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の会計については、高齢化の進行や医療ニーズの多様化等により需要は増える見込みである。今後においても、その時の状況に応じて、各保険給付基金の活用と合わせて保険料などの見直しに取り組む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過年度に借り入れた資金</a:t>
          </a:r>
          <a:r>
            <a:rPr kumimoji="1" lang="ja-JP" altLang="ja-JP" sz="1100" baseline="0">
              <a:solidFill>
                <a:schemeClr val="dk1"/>
              </a:solidFill>
              <a:effectLst/>
              <a:latin typeface="+mn-lt"/>
              <a:ea typeface="+mn-ea"/>
              <a:cs typeface="+mn-cs"/>
            </a:rPr>
            <a:t>の償還が</a:t>
          </a:r>
          <a:r>
            <a:rPr kumimoji="1" lang="ja-JP" altLang="en-US" sz="1100" baseline="0">
              <a:solidFill>
                <a:schemeClr val="dk1"/>
              </a:solidFill>
              <a:effectLst/>
              <a:latin typeface="+mn-lt"/>
              <a:ea typeface="+mn-ea"/>
              <a:cs typeface="+mn-cs"/>
            </a:rPr>
            <a:t>完了したこと</a:t>
          </a:r>
          <a:r>
            <a:rPr kumimoji="1" lang="ja-JP" altLang="ja-JP" sz="1100" baseline="0">
              <a:solidFill>
                <a:schemeClr val="dk1"/>
              </a:solidFill>
              <a:effectLst/>
              <a:latin typeface="+mn-lt"/>
              <a:ea typeface="+mn-ea"/>
              <a:cs typeface="+mn-cs"/>
            </a:rPr>
            <a:t>により、元利償還金は前年度より</a:t>
          </a:r>
          <a:r>
            <a:rPr kumimoji="1" lang="ja-JP" altLang="en-US" sz="1100" baseline="0">
              <a:solidFill>
                <a:schemeClr val="dk1"/>
              </a:solidFill>
              <a:effectLst/>
              <a:latin typeface="+mn-lt"/>
              <a:ea typeface="+mn-ea"/>
              <a:cs typeface="+mn-cs"/>
            </a:rPr>
            <a:t>減額</a:t>
          </a:r>
          <a:r>
            <a:rPr kumimoji="1" lang="ja-JP" altLang="ja-JP" sz="110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今後において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庁舎大規模改修事業や小中学校屋内運動場及び体育センターへの空調機設置事業など</a:t>
          </a:r>
          <a:r>
            <a:rPr kumimoji="1" lang="ja-JP" altLang="ja-JP" sz="1100" b="0" i="0" baseline="0">
              <a:solidFill>
                <a:schemeClr val="dk1"/>
              </a:solidFill>
              <a:effectLst/>
              <a:latin typeface="+mn-lt"/>
              <a:ea typeface="+mn-ea"/>
              <a:cs typeface="+mn-cs"/>
            </a:rPr>
            <a:t>、大型事業が控えていることにより、起債発行額の増加が想定される。公共施設総合管理計画に基づき、町全体の費用負担や他施設との優先度を考慮し、事業費の縮減・平準化による財政負担の軽減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当町の特徴として、法人町民税収入により財政状況は大きく変動する。現状は将来負担額を充当可能財源等が上回り、将来負担比率の指数が計上されていない。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今後は、本庁舎を含めた公共施設等の大規模更新が控えているため、借入や基金の取崩しにより、将来負担比率が上昇すると予測される。起債と基金を適切に活用し、財政負担の軽減に努める。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栃木県上三川町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年度は、町債の償還の財源として町債管理基金を１５０百万円取り崩し</a:t>
          </a:r>
          <a:r>
            <a:rPr kumimoji="1" lang="ja-JP" altLang="en-US" sz="1100" b="0" i="0" baseline="0">
              <a:solidFill>
                <a:schemeClr val="dk1"/>
              </a:solidFill>
              <a:effectLst/>
              <a:latin typeface="+mn-lt"/>
              <a:ea typeface="+mn-ea"/>
              <a:cs typeface="+mn-cs"/>
            </a:rPr>
            <a:t>たほか</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ORIGAMI</a:t>
          </a:r>
          <a:r>
            <a:rPr kumimoji="1" lang="ja-JP" altLang="en-US" sz="1100" b="0" i="0" baseline="0">
              <a:solidFill>
                <a:schemeClr val="dk1"/>
              </a:solidFill>
              <a:effectLst/>
              <a:latin typeface="+mn-lt"/>
              <a:ea typeface="+mn-ea"/>
              <a:cs typeface="+mn-cs"/>
            </a:rPr>
            <a:t>プラザの建設費用に充てるため生涯学習センター整備基金を２６１百万円取り崩した</a:t>
          </a:r>
          <a:r>
            <a:rPr kumimoji="1" lang="ja-JP" altLang="ja-JP" sz="1100" b="0" i="0" baseline="0">
              <a:solidFill>
                <a:schemeClr val="dk1"/>
              </a:solidFill>
              <a:effectLst/>
              <a:latin typeface="+mn-lt"/>
              <a:ea typeface="+mn-ea"/>
              <a:cs typeface="+mn-cs"/>
            </a:rPr>
            <a:t>こと</a:t>
          </a:r>
          <a:r>
            <a:rPr kumimoji="1" lang="ja-JP" altLang="en-US" sz="1100" b="0" i="0" baseline="0">
              <a:solidFill>
                <a:schemeClr val="dk1"/>
              </a:solidFill>
              <a:effectLst/>
              <a:latin typeface="+mn-lt"/>
              <a:ea typeface="+mn-ea"/>
              <a:cs typeface="+mn-cs"/>
            </a:rPr>
            <a:t>が主な要因となり、</a:t>
          </a:r>
          <a:r>
            <a:rPr kumimoji="1" lang="ja-JP" altLang="ja-JP" sz="1100" b="0" i="0" baseline="0">
              <a:solidFill>
                <a:schemeClr val="dk1"/>
              </a:solidFill>
              <a:effectLst/>
              <a:latin typeface="+mn-lt"/>
              <a:ea typeface="+mn-ea"/>
              <a:cs typeface="+mn-cs"/>
            </a:rPr>
            <a:t>基金残高が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急激な景気の変動による財源不足や後年度の臨時的事業に対応するため、財政調整基金は７億円（標準財政規模の１０％）以上、町債管理基金は５億円（単年度公債費の１／２）以上を確保することを目指す。今後、公共施設等の</a:t>
          </a:r>
          <a:r>
            <a:rPr kumimoji="1" lang="ja-JP" altLang="en-US" sz="1100" b="0" i="0" baseline="0">
              <a:solidFill>
                <a:schemeClr val="dk1"/>
              </a:solidFill>
              <a:effectLst/>
              <a:latin typeface="+mn-lt"/>
              <a:ea typeface="+mn-ea"/>
              <a:cs typeface="+mn-cs"/>
            </a:rPr>
            <a:t>長寿命化や整備</a:t>
          </a:r>
          <a:r>
            <a:rPr kumimoji="1" lang="ja-JP" altLang="ja-JP" sz="1100" b="0" i="0" baseline="0">
              <a:solidFill>
                <a:schemeClr val="dk1"/>
              </a:solidFill>
              <a:effectLst/>
              <a:latin typeface="+mn-lt"/>
              <a:ea typeface="+mn-ea"/>
              <a:cs typeface="+mn-cs"/>
            </a:rPr>
            <a:t>により、多くの財源が必要となる見込みであり、事業費の縮減や平準化を図りながら、基金は適切に活用していく。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公共施設等総合管理基金：公共施設の計画的な更新や改修</a:t>
          </a:r>
          <a:endParaRPr lang="ja-JP" altLang="ja-JP" sz="1400">
            <a:effectLst/>
          </a:endParaRPr>
        </a:p>
        <a:p>
          <a:r>
            <a:rPr kumimoji="1" lang="ja-JP" altLang="ja-JP" sz="1100">
              <a:solidFill>
                <a:schemeClr val="dk1"/>
              </a:solidFill>
              <a:effectLst/>
              <a:latin typeface="+mn-lt"/>
              <a:ea typeface="+mn-ea"/>
              <a:cs typeface="+mn-cs"/>
            </a:rPr>
            <a:t>　生涯学習センター整備基金：生涯学習センターの整備</a:t>
          </a:r>
          <a:endParaRPr lang="ja-JP" altLang="ja-JP" sz="1400">
            <a:effectLst/>
          </a:endParaRPr>
        </a:p>
        <a:p>
          <a:r>
            <a:rPr kumimoji="1" lang="ja-JP" altLang="ja-JP" sz="1100">
              <a:solidFill>
                <a:schemeClr val="dk1"/>
              </a:solidFill>
              <a:effectLst/>
              <a:latin typeface="+mn-lt"/>
              <a:ea typeface="+mn-ea"/>
              <a:cs typeface="+mn-cs"/>
            </a:rPr>
            <a:t>　町営住宅施設整備基金：町営住宅の維持管理</a:t>
          </a:r>
          <a:endParaRPr lang="ja-JP" altLang="ja-JP" sz="1400">
            <a:effectLst/>
          </a:endParaRPr>
        </a:p>
        <a:p>
          <a:r>
            <a:rPr kumimoji="1" lang="ja-JP" altLang="ja-JP" sz="1100">
              <a:solidFill>
                <a:schemeClr val="dk1"/>
              </a:solidFill>
              <a:effectLst/>
              <a:latin typeface="+mn-lt"/>
              <a:ea typeface="+mn-ea"/>
              <a:cs typeface="+mn-cs"/>
            </a:rPr>
            <a:t>　社会福祉基金：高齢者の保健福祉の増進など社会福祉の向上</a:t>
          </a:r>
          <a:endParaRPr lang="ja-JP" altLang="ja-JP" sz="1400">
            <a:effectLst/>
          </a:endParaRPr>
        </a:p>
        <a:p>
          <a:r>
            <a:rPr kumimoji="1" lang="ja-JP" altLang="ja-JP" sz="1100">
              <a:solidFill>
                <a:schemeClr val="dk1"/>
              </a:solidFill>
              <a:effectLst/>
              <a:latin typeface="+mn-lt"/>
              <a:ea typeface="+mn-ea"/>
              <a:cs typeface="+mn-cs"/>
            </a:rPr>
            <a:t>　義務教育施設整備基金：義務教育施設の維持、改修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生涯学習センター整備基金：</a:t>
          </a:r>
          <a:r>
            <a:rPr kumimoji="1" lang="en-US" altLang="ja-JP" sz="1100" b="0" i="0" baseline="0">
              <a:solidFill>
                <a:schemeClr val="dk1"/>
              </a:solidFill>
              <a:effectLst/>
              <a:latin typeface="+mn-lt"/>
              <a:ea typeface="+mn-ea"/>
              <a:cs typeface="+mn-cs"/>
            </a:rPr>
            <a:t>ORIGAMI</a:t>
          </a:r>
          <a:r>
            <a:rPr kumimoji="1" lang="ja-JP" altLang="en-US" sz="1100" b="0" i="0" baseline="0">
              <a:solidFill>
                <a:schemeClr val="dk1"/>
              </a:solidFill>
              <a:effectLst/>
              <a:latin typeface="+mn-lt"/>
              <a:ea typeface="+mn-ea"/>
              <a:cs typeface="+mn-cs"/>
            </a:rPr>
            <a:t>プラザの建設</a:t>
          </a:r>
          <a:r>
            <a:rPr kumimoji="1" lang="ja-JP" altLang="ja-JP" sz="1100" b="0" i="0" baseline="0">
              <a:solidFill>
                <a:schemeClr val="dk1"/>
              </a:solidFill>
              <a:effectLst/>
              <a:latin typeface="+mn-lt"/>
              <a:ea typeface="+mn-ea"/>
              <a:cs typeface="+mn-cs"/>
            </a:rPr>
            <a:t>のために</a:t>
          </a:r>
          <a:r>
            <a:rPr kumimoji="1" lang="ja-JP" altLang="en-US" sz="1100" b="0" i="0" baseline="0">
              <a:solidFill>
                <a:schemeClr val="dk1"/>
              </a:solidFill>
              <a:effectLst/>
              <a:latin typeface="+mn-lt"/>
              <a:ea typeface="+mn-ea"/>
              <a:cs typeface="+mn-cs"/>
            </a:rPr>
            <a:t>２６１</a:t>
          </a:r>
          <a:r>
            <a:rPr kumimoji="1" lang="ja-JP" altLang="ja-JP" sz="1100" b="0" i="0" baseline="0">
              <a:solidFill>
                <a:schemeClr val="dk1"/>
              </a:solidFill>
              <a:effectLst/>
              <a:latin typeface="+mn-lt"/>
              <a:ea typeface="+mn-ea"/>
              <a:cs typeface="+mn-cs"/>
            </a:rPr>
            <a:t>百万円を</a:t>
          </a:r>
          <a:r>
            <a:rPr kumimoji="1" lang="ja-JP" altLang="en-US" sz="1100" b="0" i="0" baseline="0">
              <a:solidFill>
                <a:schemeClr val="dk1"/>
              </a:solidFill>
              <a:effectLst/>
              <a:latin typeface="+mn-lt"/>
              <a:ea typeface="+mn-ea"/>
              <a:cs typeface="+mn-cs"/>
            </a:rPr>
            <a:t>取り崩した</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町営住宅施設整備基金：今後の町営住宅の維持改修費として計画的に１１百万円を積み立てた。</a:t>
          </a:r>
          <a:endParaRPr lang="ja-JP" altLang="ja-JP" sz="1400">
            <a:effectLst/>
          </a:endParaRPr>
        </a:p>
        <a:p>
          <a:r>
            <a:rPr kumimoji="1" lang="ja-JP" altLang="ja-JP" sz="1100">
              <a:solidFill>
                <a:schemeClr val="dk1"/>
              </a:solidFill>
              <a:effectLst/>
              <a:latin typeface="+mn-lt"/>
              <a:ea typeface="+mn-ea"/>
              <a:cs typeface="+mn-cs"/>
            </a:rPr>
            <a:t>　社会福祉基金：地域福祉の向上を図るために９百万円を取り崩し、ふるさと納税寄附採納により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　義務教育施設整備基金：義務教育施設の給水設備改修費として</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百万円を取り崩し、ふるさと納税寄附採納により１１百万円を積み立てた。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老朽化している</a:t>
          </a:r>
          <a:r>
            <a:rPr kumimoji="1" lang="ja-JP" altLang="ja-JP" sz="1100" b="0" i="0" baseline="0">
              <a:solidFill>
                <a:schemeClr val="dk1"/>
              </a:solidFill>
              <a:effectLst/>
              <a:latin typeface="+mn-lt"/>
              <a:ea typeface="+mn-ea"/>
              <a:cs typeface="+mn-cs"/>
            </a:rPr>
            <a:t>公共施設の長寿命化のための維持改修工事に備えるなど中長期的な視点から、目的に沿った基金の積立て及び取崩しを計画的に行う。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年度は運用益</a:t>
          </a:r>
          <a:r>
            <a:rPr kumimoji="1" lang="ja-JP" altLang="en-US" sz="1100">
              <a:solidFill>
                <a:schemeClr val="dk1"/>
              </a:solidFill>
              <a:effectLst/>
              <a:latin typeface="+mn-lt"/>
              <a:ea typeface="+mn-ea"/>
              <a:cs typeface="+mn-cs"/>
            </a:rPr>
            <a:t>１３０</a:t>
          </a:r>
          <a:r>
            <a:rPr kumimoji="1" lang="ja-JP" altLang="ja-JP" sz="1100">
              <a:solidFill>
                <a:schemeClr val="dk1"/>
              </a:solidFill>
              <a:effectLst/>
              <a:latin typeface="+mn-lt"/>
              <a:ea typeface="+mn-ea"/>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経済情勢による税収の増減が大きく、財源の不足額が生じたときは財政調整基金から補填している。今後も事業の見直しを進め、事業費の縮減に取り組むことで、一定の基金残高確保を図っていく。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過去の大型事業における借入や臨時財政対策債の償還の財源として１５０百万円を取り崩したため、基金残高は減額となった。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公共施設等の長寿命化のための改修工事</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により、元利償還金の増額が見込まれる。税収の増減を注視し、町債の適正な管理に必要な残高を確保しながら、取崩しを行っていく。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31,012
30,426
54.39
14,332,356
13,455,015
712,607
7,464,535
6,080,649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他団体と同様に全体として資産の老朽化は進んでいるが、今後、庁舎の大規模改修により減価償却率が減少する見込みである。公共施設等総合管理計画により、インフラ資産の整備、施設の質と量の適正化を進め、基金の適正な管理と地方債の活用による財政負担の平準化を図り、施設の計画的な整備・修繕・更新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33</xdr:row>
      <xdr:rowOff>70908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4688840"/>
          <a:ext cx="1270" cy="103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74735</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57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70908</xdr:rowOff>
    </xdr:from>
    <xdr:to>
      <xdr:col>23</xdr:col>
      <xdr:colOff>174625</xdr:colOff>
      <xdr:row>33</xdr:row>
      <xdr:rowOff>70908</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72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05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0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47413</xdr:rowOff>
    </xdr:from>
    <xdr:to>
      <xdr:col>19</xdr:col>
      <xdr:colOff>187325</xdr:colOff>
      <xdr:row>29</xdr:row>
      <xdr:rowOff>149013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0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7832</xdr:rowOff>
    </xdr:from>
    <xdr:to>
      <xdr:col>15</xdr:col>
      <xdr:colOff>187325</xdr:colOff>
      <xdr:row>29</xdr:row>
      <xdr:rowOff>109432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497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128905</xdr:rowOff>
    </xdr:from>
    <xdr:to>
      <xdr:col>11</xdr:col>
      <xdr:colOff>187325</xdr:colOff>
      <xdr:row>29</xdr:row>
      <xdr:rowOff>59055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49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96520</xdr:rowOff>
    </xdr:from>
    <xdr:to>
      <xdr:col>7</xdr:col>
      <xdr:colOff>187325</xdr:colOff>
      <xdr:row>29</xdr:row>
      <xdr:rowOff>26670</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489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60537</xdr:rowOff>
    </xdr:from>
    <xdr:to>
      <xdr:col>23</xdr:col>
      <xdr:colOff>136525</xdr:colOff>
      <xdr:row>28</xdr:row>
      <xdr:rowOff>162137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48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83414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471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10160</xdr:rowOff>
    </xdr:from>
    <xdr:to>
      <xdr:col>19</xdr:col>
      <xdr:colOff>187325</xdr:colOff>
      <xdr:row>28</xdr:row>
      <xdr:rowOff>111760</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48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60960</xdr:rowOff>
    </xdr:from>
    <xdr:to>
      <xdr:col>23</xdr:col>
      <xdr:colOff>85725</xdr:colOff>
      <xdr:row>28</xdr:row>
      <xdr:rowOff>111337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4861560"/>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131233</xdr:rowOff>
    </xdr:from>
    <xdr:to>
      <xdr:col>15</xdr:col>
      <xdr:colOff>187325</xdr:colOff>
      <xdr:row>28</xdr:row>
      <xdr:rowOff>61383</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47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10583</xdr:rowOff>
    </xdr:from>
    <xdr:to>
      <xdr:col>19</xdr:col>
      <xdr:colOff>136525</xdr:colOff>
      <xdr:row>28</xdr:row>
      <xdr:rowOff>60960</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481118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88053</xdr:rowOff>
    </xdr:from>
    <xdr:to>
      <xdr:col>11</xdr:col>
      <xdr:colOff>187325</xdr:colOff>
      <xdr:row>28</xdr:row>
      <xdr:rowOff>18203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471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138853</xdr:rowOff>
    </xdr:from>
    <xdr:to>
      <xdr:col>15</xdr:col>
      <xdr:colOff>136525</xdr:colOff>
      <xdr:row>28</xdr:row>
      <xdr:rowOff>10583</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476800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48472</xdr:rowOff>
    </xdr:from>
    <xdr:to>
      <xdr:col>7</xdr:col>
      <xdr:colOff>187325</xdr:colOff>
      <xdr:row>27</xdr:row>
      <xdr:rowOff>150072</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46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99272</xdr:rowOff>
    </xdr:from>
    <xdr:to>
      <xdr:col>11</xdr:col>
      <xdr:colOff>136525</xdr:colOff>
      <xdr:row>27</xdr:row>
      <xdr:rowOff>138853</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472842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140140</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112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100559</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07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50182</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0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17797</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49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128287</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458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77910</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4535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34730</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4492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166599</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4452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５年度は生涯学習センター整備基金を大きく取り崩したことにより、充当可能基金残高が減少したため債務償還比率が上昇した。今後、公共施設等の更新・改修を控えているため、地方債の借入や基金の取り崩しにより比率は上昇する見込みである。起債と基金を適切に活用し、財政負担の軽減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105558</xdr:rowOff>
    </xdr:from>
    <xdr:to>
      <xdr:col>76</xdr:col>
      <xdr:colOff>21589</xdr:colOff>
      <xdr:row>33</xdr:row>
      <xdr:rowOff>151151</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4563258"/>
          <a:ext cx="1269" cy="1245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154978</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58128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151151</xdr:rowOff>
    </xdr:from>
    <xdr:to>
      <xdr:col>76</xdr:col>
      <xdr:colOff>111125</xdr:colOff>
      <xdr:row>33</xdr:row>
      <xdr:rowOff>151151</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809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52235</xdr:rowOff>
    </xdr:from>
    <xdr:ext cx="405111"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4338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105558</xdr:rowOff>
    </xdr:from>
    <xdr:to>
      <xdr:col>76</xdr:col>
      <xdr:colOff>111125</xdr:colOff>
      <xdr:row>26</xdr:row>
      <xdr:rowOff>105558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4563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118847</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491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140420</xdr:rowOff>
    </xdr:from>
    <xdr:to>
      <xdr:col>76</xdr:col>
      <xdr:colOff>73025</xdr:colOff>
      <xdr:row>29</xdr:row>
      <xdr:rowOff>70570</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494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170286</xdr:rowOff>
    </xdr:from>
    <xdr:to>
      <xdr:col>72</xdr:col>
      <xdr:colOff>123825</xdr:colOff>
      <xdr:row>29</xdr:row>
      <xdr:rowOff>100436</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49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158891</xdr:rowOff>
    </xdr:from>
    <xdr:to>
      <xdr:col>68</xdr:col>
      <xdr:colOff>123825</xdr:colOff>
      <xdr:row>29</xdr:row>
      <xdr:rowOff>89041</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495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113862</xdr:rowOff>
    </xdr:from>
    <xdr:to>
      <xdr:col>64</xdr:col>
      <xdr:colOff>123825</xdr:colOff>
      <xdr:row>30</xdr:row>
      <xdr:rowOff>44012</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08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118180</xdr:rowOff>
    </xdr:from>
    <xdr:to>
      <xdr:col>60</xdr:col>
      <xdr:colOff>123825</xdr:colOff>
      <xdr:row>30</xdr:row>
      <xdr:rowOff>48330</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09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84935</xdr:rowOff>
    </xdr:from>
    <xdr:to>
      <xdr:col>76</xdr:col>
      <xdr:colOff>73025</xdr:colOff>
      <xdr:row>28</xdr:row>
      <xdr:rowOff>15085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47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107812</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456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58187</xdr:rowOff>
    </xdr:from>
    <xdr:to>
      <xdr:col>72</xdr:col>
      <xdr:colOff>123825</xdr:colOff>
      <xdr:row>27</xdr:row>
      <xdr:rowOff>159787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468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108987</xdr:rowOff>
    </xdr:from>
    <xdr:to>
      <xdr:col>76</xdr:col>
      <xdr:colOff>22225</xdr:colOff>
      <xdr:row>27</xdr:row>
      <xdr:rowOff>135735</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4084300" y="4738137"/>
          <a:ext cx="711200" cy="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76299</xdr:rowOff>
    </xdr:from>
    <xdr:to>
      <xdr:col>68</xdr:col>
      <xdr:colOff>123825</xdr:colOff>
      <xdr:row>28</xdr:row>
      <xdr:rowOff>6449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47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108987</xdr:rowOff>
    </xdr:from>
    <xdr:to>
      <xdr:col>72</xdr:col>
      <xdr:colOff>73025</xdr:colOff>
      <xdr:row>27</xdr:row>
      <xdr:rowOff>127099</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4738137"/>
          <a:ext cx="7620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11480</xdr:rowOff>
    </xdr:from>
    <xdr:to>
      <xdr:col>64</xdr:col>
      <xdr:colOff>123825</xdr:colOff>
      <xdr:row>28</xdr:row>
      <xdr:rowOff>113080</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48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127099</xdr:rowOff>
    </xdr:from>
    <xdr:to>
      <xdr:col>68</xdr:col>
      <xdr:colOff>73025</xdr:colOff>
      <xdr:row>28</xdr:row>
      <xdr:rowOff>62280</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4756249"/>
          <a:ext cx="762000" cy="1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109403</xdr:rowOff>
    </xdr:from>
    <xdr:to>
      <xdr:col>60</xdr:col>
      <xdr:colOff>123825</xdr:colOff>
      <xdr:row>28</xdr:row>
      <xdr:rowOff>39553</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473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160203</xdr:rowOff>
    </xdr:from>
    <xdr:to>
      <xdr:col>64</xdr:col>
      <xdr:colOff>73025</xdr:colOff>
      <xdr:row>28</xdr:row>
      <xdr:rowOff>62280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798300" y="4789353"/>
          <a:ext cx="762000" cy="7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91563</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0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80168</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05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35139</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17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39457</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18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4864</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446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22976</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448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129607</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458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56080</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45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31,012
30,426
54.39
14,332,356
13,455,015
712,607
7,464,535
6,080,649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83820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3405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83820</xdr:rowOff>
    </xdr:from>
    <xdr:to>
      <xdr:col>24</xdr:col>
      <xdr:colOff>152400</xdr:colOff>
      <xdr:row>42</xdr:row>
      <xdr:rowOff>83820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60977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74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158750</xdr:rowOff>
    </xdr:from>
    <xdr:to>
      <xdr:col>20</xdr:col>
      <xdr:colOff>38100</xdr:colOff>
      <xdr:row>39</xdr:row>
      <xdr:rowOff>88900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10160</xdr:rowOff>
    </xdr:from>
    <xdr:to>
      <xdr:col>6</xdr:col>
      <xdr:colOff>38100</xdr:colOff>
      <xdr:row>38</xdr:row>
      <xdr:rowOff>111760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135890</xdr:rowOff>
    </xdr:from>
    <xdr:to>
      <xdr:col>24</xdr:col>
      <xdr:colOff>114300</xdr:colOff>
      <xdr:row>39</xdr:row>
      <xdr:rowOff>66040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158767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0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63500</xdr:rowOff>
    </xdr:from>
    <xdr:to>
      <xdr:col>20</xdr:col>
      <xdr:colOff>38100</xdr:colOff>
      <xdr:row>38</xdr:row>
      <xdr:rowOff>165100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114300</xdr:rowOff>
    </xdr:from>
    <xdr:to>
      <xdr:col>24</xdr:col>
      <xdr:colOff>63500</xdr:colOff>
      <xdr:row>39</xdr:row>
      <xdr:rowOff>15240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294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21590</xdr:rowOff>
    </xdr:from>
    <xdr:to>
      <xdr:col>15</xdr:col>
      <xdr:colOff>101600</xdr:colOff>
      <xdr:row>38</xdr:row>
      <xdr:rowOff>123190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114300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874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38</xdr:row>
      <xdr:rowOff>72390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265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38</xdr:row>
      <xdr:rowOff>11430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770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80027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10177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139717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28020</xdr:rowOff>
    </xdr:from>
    <xdr:to>
      <xdr:col>54</xdr:col>
      <xdr:colOff>189865</xdr:colOff>
      <xdr:row>42</xdr:row>
      <xdr:rowOff>91963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857320"/>
          <a:ext cx="0" cy="1435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95790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9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91963</xdr:rowOff>
    </xdr:from>
    <xdr:to>
      <xdr:col>55</xdr:col>
      <xdr:colOff>88900</xdr:colOff>
      <xdr:row>42</xdr:row>
      <xdr:rowOff>91963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9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146147</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63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28020</xdr:rowOff>
    </xdr:from>
    <xdr:to>
      <xdr:col>55</xdr:col>
      <xdr:colOff>88900</xdr:colOff>
      <xdr:row>34</xdr:row>
      <xdr:rowOff>28020</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85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13497</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687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162070</xdr:rowOff>
    </xdr:from>
    <xdr:to>
      <xdr:col>55</xdr:col>
      <xdr:colOff>50800</xdr:colOff>
      <xdr:row>41</xdr:row>
      <xdr:rowOff>92220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70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2834</xdr:rowOff>
    </xdr:from>
    <xdr:to>
      <xdr:col>50</xdr:col>
      <xdr:colOff>165100</xdr:colOff>
      <xdr:row>41</xdr:row>
      <xdr:rowOff>104434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703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15516</xdr:rowOff>
    </xdr:from>
    <xdr:to>
      <xdr:col>46</xdr:col>
      <xdr:colOff>38100</xdr:colOff>
      <xdr:row>41</xdr:row>
      <xdr:rowOff>117116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704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23647</xdr:rowOff>
    </xdr:from>
    <xdr:to>
      <xdr:col>41</xdr:col>
      <xdr:colOff>101600</xdr:colOff>
      <xdr:row>41</xdr:row>
      <xdr:rowOff>125247</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70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169570</xdr:rowOff>
    </xdr:from>
    <xdr:to>
      <xdr:col>36</xdr:col>
      <xdr:colOff>165100</xdr:colOff>
      <xdr:row>41</xdr:row>
      <xdr:rowOff>99720</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702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53953</xdr:rowOff>
    </xdr:from>
    <xdr:to>
      <xdr:col>55</xdr:col>
      <xdr:colOff>50800</xdr:colOff>
      <xdr:row>41</xdr:row>
      <xdr:rowOff>155553</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708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32380</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706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53453</xdr:rowOff>
    </xdr:from>
    <xdr:to>
      <xdr:col>50</xdr:col>
      <xdr:colOff>165100</xdr:colOff>
      <xdr:row>41</xdr:row>
      <xdr:rowOff>155053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708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104253</xdr:rowOff>
    </xdr:from>
    <xdr:to>
      <xdr:col>55</xdr:col>
      <xdr:colOff>0</xdr:colOff>
      <xdr:row>41</xdr:row>
      <xdr:rowOff>104753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9639300" y="7133703"/>
          <a:ext cx="8382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54944</xdr:rowOff>
    </xdr:from>
    <xdr:to>
      <xdr:col>46</xdr:col>
      <xdr:colOff>38100</xdr:colOff>
      <xdr:row>41</xdr:row>
      <xdr:rowOff>156544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70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104253</xdr:rowOff>
    </xdr:from>
    <xdr:to>
      <xdr:col>50</xdr:col>
      <xdr:colOff>114300</xdr:colOff>
      <xdr:row>41</xdr:row>
      <xdr:rowOff>105744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8750300" y="7133703"/>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55488</xdr:rowOff>
    </xdr:from>
    <xdr:to>
      <xdr:col>41</xdr:col>
      <xdr:colOff>101600</xdr:colOff>
      <xdr:row>41</xdr:row>
      <xdr:rowOff>157088</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70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105744</xdr:rowOff>
    </xdr:from>
    <xdr:to>
      <xdr:col>45</xdr:col>
      <xdr:colOff>177800</xdr:colOff>
      <xdr:row>41</xdr:row>
      <xdr:rowOff>106288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7135194"/>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55335</xdr:rowOff>
    </xdr:from>
    <xdr:to>
      <xdr:col>36</xdr:col>
      <xdr:colOff>165100</xdr:colOff>
      <xdr:row>41</xdr:row>
      <xdr:rowOff>156935</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708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106135</xdr:rowOff>
    </xdr:from>
    <xdr:to>
      <xdr:col>41</xdr:col>
      <xdr:colOff>50800</xdr:colOff>
      <xdr:row>41</xdr:row>
      <xdr:rowOff>106288</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6972300" y="713558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120961</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80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133643</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8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141774</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82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116247</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8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146180</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59411" y="717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147671</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483111" y="717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148215</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594111" y="717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148062</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05111" y="717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116205</xdr:rowOff>
    </xdr:from>
    <xdr:to>
      <xdr:col>24</xdr:col>
      <xdr:colOff>62865</xdr:colOff>
      <xdr:row>64</xdr:row>
      <xdr:rowOff>167640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7174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62882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49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116205</xdr:rowOff>
    </xdr:from>
    <xdr:to>
      <xdr:col>24</xdr:col>
      <xdr:colOff>152400</xdr:colOff>
      <xdr:row>56</xdr:row>
      <xdr:rowOff>116205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71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166370</xdr:rowOff>
    </xdr:from>
    <xdr:to>
      <xdr:col>20</xdr:col>
      <xdr:colOff>38100</xdr:colOff>
      <xdr:row>62</xdr:row>
      <xdr:rowOff>96520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135890</xdr:rowOff>
    </xdr:from>
    <xdr:to>
      <xdr:col>15</xdr:col>
      <xdr:colOff>101600</xdr:colOff>
      <xdr:row>62</xdr:row>
      <xdr:rowOff>66040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109220</xdr:rowOff>
    </xdr:from>
    <xdr:to>
      <xdr:col>6</xdr:col>
      <xdr:colOff>38100</xdr:colOff>
      <xdr:row>62</xdr:row>
      <xdr:rowOff>39370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28575</xdr:rowOff>
    </xdr:from>
    <xdr:to>
      <xdr:col>24</xdr:col>
      <xdr:colOff>63500</xdr:colOff>
      <xdr:row>60</xdr:row>
      <xdr:rowOff>45720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3155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116840</xdr:rowOff>
    </xdr:from>
    <xdr:to>
      <xdr:col>15</xdr:col>
      <xdr:colOff>101600</xdr:colOff>
      <xdr:row>60</xdr:row>
      <xdr:rowOff>46990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167640</xdr:rowOff>
    </xdr:from>
    <xdr:to>
      <xdr:col>19</xdr:col>
      <xdr:colOff>177800</xdr:colOff>
      <xdr:row>60</xdr:row>
      <xdr:rowOff>28575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2831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84455</xdr:rowOff>
    </xdr:from>
    <xdr:to>
      <xdr:col>10</xdr:col>
      <xdr:colOff>165100</xdr:colOff>
      <xdr:row>60</xdr:row>
      <xdr:rowOff>14605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135255</xdr:rowOff>
    </xdr:from>
    <xdr:to>
      <xdr:col>15</xdr:col>
      <xdr:colOff>50800</xdr:colOff>
      <xdr:row>59</xdr:row>
      <xdr:rowOff>167640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2508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55880</xdr:rowOff>
    </xdr:from>
    <xdr:to>
      <xdr:col>6</xdr:col>
      <xdr:colOff>38100</xdr:colOff>
      <xdr:row>59</xdr:row>
      <xdr:rowOff>157480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106680</xdr:rowOff>
    </xdr:from>
    <xdr:to>
      <xdr:col>10</xdr:col>
      <xdr:colOff>114300</xdr:colOff>
      <xdr:row>59</xdr:row>
      <xdr:rowOff>135255</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2222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87647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57167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95902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31132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149667</xdr:rowOff>
    </xdr:from>
    <xdr:to>
      <xdr:col>54</xdr:col>
      <xdr:colOff>189865</xdr:colOff>
      <xdr:row>63</xdr:row>
      <xdr:rowOff>163586</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579417"/>
          <a:ext cx="0" cy="13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167413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096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163586</xdr:rowOff>
    </xdr:from>
    <xdr:to>
      <xdr:col>55</xdr:col>
      <xdr:colOff>88900</xdr:colOff>
      <xdr:row>63</xdr:row>
      <xdr:rowOff>163586</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0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96344</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35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149667</xdr:rowOff>
    </xdr:from>
    <xdr:to>
      <xdr:col>55</xdr:col>
      <xdr:colOff>88900</xdr:colOff>
      <xdr:row>55</xdr:row>
      <xdr:rowOff>149667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57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167918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454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18041</xdr:rowOff>
    </xdr:from>
    <xdr:to>
      <xdr:col>55</xdr:col>
      <xdr:colOff>50800</xdr:colOff>
      <xdr:row>61</xdr:row>
      <xdr:rowOff>119641</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47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30604</xdr:rowOff>
    </xdr:from>
    <xdr:to>
      <xdr:col>50</xdr:col>
      <xdr:colOff>165100</xdr:colOff>
      <xdr:row>61</xdr:row>
      <xdr:rowOff>132204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48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34472</xdr:rowOff>
    </xdr:from>
    <xdr:to>
      <xdr:col>46</xdr:col>
      <xdr:colOff>38100</xdr:colOff>
      <xdr:row>61</xdr:row>
      <xdr:rowOff>136072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49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70367</xdr:rowOff>
    </xdr:from>
    <xdr:to>
      <xdr:col>41</xdr:col>
      <xdr:colOff>101600</xdr:colOff>
      <xdr:row>62</xdr:row>
      <xdr:rowOff>517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40210</xdr:rowOff>
    </xdr:from>
    <xdr:to>
      <xdr:col>36</xdr:col>
      <xdr:colOff>165100</xdr:colOff>
      <xdr:row>61</xdr:row>
      <xdr:rowOff>141810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85658</xdr:rowOff>
    </xdr:from>
    <xdr:to>
      <xdr:col>55</xdr:col>
      <xdr:colOff>50800</xdr:colOff>
      <xdr:row>61</xdr:row>
      <xdr:rowOff>15808</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3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108535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22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93012</xdr:rowOff>
    </xdr:from>
    <xdr:to>
      <xdr:col>50</xdr:col>
      <xdr:colOff>165100</xdr:colOff>
      <xdr:row>61</xdr:row>
      <xdr:rowOff>23162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38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136458</xdr:rowOff>
    </xdr:from>
    <xdr:to>
      <xdr:col>55</xdr:col>
      <xdr:colOff>0</xdr:colOff>
      <xdr:row>60</xdr:row>
      <xdr:rowOff>143812</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423458"/>
          <a:ext cx="8382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98072</xdr:rowOff>
    </xdr:from>
    <xdr:to>
      <xdr:col>46</xdr:col>
      <xdr:colOff>38100</xdr:colOff>
      <xdr:row>61</xdr:row>
      <xdr:rowOff>28222</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38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143812</xdr:rowOff>
    </xdr:from>
    <xdr:to>
      <xdr:col>50</xdr:col>
      <xdr:colOff>114300</xdr:colOff>
      <xdr:row>60</xdr:row>
      <xdr:rowOff>148872</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430812"/>
          <a:ext cx="889000" cy="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99925</xdr:rowOff>
    </xdr:from>
    <xdr:to>
      <xdr:col>41</xdr:col>
      <xdr:colOff>101600</xdr:colOff>
      <xdr:row>61</xdr:row>
      <xdr:rowOff>30075</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3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148872</xdr:rowOff>
    </xdr:from>
    <xdr:to>
      <xdr:col>45</xdr:col>
      <xdr:colOff>177800</xdr:colOff>
      <xdr:row>60</xdr:row>
      <xdr:rowOff>150725</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435872"/>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100538</xdr:rowOff>
    </xdr:from>
    <xdr:to>
      <xdr:col>36</xdr:col>
      <xdr:colOff>165100</xdr:colOff>
      <xdr:row>61</xdr:row>
      <xdr:rowOff>30688</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38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150725</xdr:rowOff>
    </xdr:from>
    <xdr:to>
      <xdr:col>41</xdr:col>
      <xdr:colOff>50800</xdr:colOff>
      <xdr:row>60</xdr:row>
      <xdr:rowOff>151338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437725"/>
          <a:ext cx="8890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123331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58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127199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58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163094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132937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39689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15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44749</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16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46602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16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47215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16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E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79248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4634865" y="13280898"/>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00000000-0008-0000-0E00-00001D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25925</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E00-00001F010000}"/>
            </a:ext>
          </a:extLst>
        </xdr:cNvPr>
        <xdr:cNvSpPr txBox="1"/>
      </xdr:nvSpPr>
      <xdr:spPr>
        <a:xfrm>
          <a:off x="4673600" y="1305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79248</xdr:rowOff>
    </xdr:from>
    <xdr:to>
      <xdr:col>24</xdr:col>
      <xdr:colOff>152400</xdr:colOff>
      <xdr:row>77</xdr:row>
      <xdr:rowOff>79248</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328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83329</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E00-000021010000}"/>
            </a:ext>
          </a:extLst>
        </xdr:cNvPr>
        <xdr:cNvSpPr txBox="1"/>
      </xdr:nvSpPr>
      <xdr:spPr>
        <a:xfrm>
          <a:off x="4673600" y="1397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60452</xdr:rowOff>
    </xdr:from>
    <xdr:to>
      <xdr:col>24</xdr:col>
      <xdr:colOff>114300</xdr:colOff>
      <xdr:row>82</xdr:row>
      <xdr:rowOff>162052</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458470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5587</xdr:rowOff>
    </xdr:from>
    <xdr:to>
      <xdr:col>20</xdr:col>
      <xdr:colOff>38100</xdr:colOff>
      <xdr:row>82</xdr:row>
      <xdr:rowOff>107187</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3746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156463</xdr:rowOff>
    </xdr:from>
    <xdr:to>
      <xdr:col>15</xdr:col>
      <xdr:colOff>101600</xdr:colOff>
      <xdr:row>82</xdr:row>
      <xdr:rowOff>86613</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2857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117602</xdr:rowOff>
    </xdr:from>
    <xdr:to>
      <xdr:col>10</xdr:col>
      <xdr:colOff>165100</xdr:colOff>
      <xdr:row>82</xdr:row>
      <xdr:rowOff>47752</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968500" y="140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135889</xdr:rowOff>
    </xdr:from>
    <xdr:to>
      <xdr:col>24</xdr:col>
      <xdr:colOff>114300</xdr:colOff>
      <xdr:row>85</xdr:row>
      <xdr:rowOff>66039</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45847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114316</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E00-00002D010000}"/>
            </a:ext>
          </a:extLst>
        </xdr:cNvPr>
        <xdr:cNvSpPr txBox="1"/>
      </xdr:nvSpPr>
      <xdr:spPr>
        <a:xfrm>
          <a:off x="4673600"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119887</xdr:rowOff>
    </xdr:from>
    <xdr:to>
      <xdr:col>20</xdr:col>
      <xdr:colOff>38100</xdr:colOff>
      <xdr:row>85</xdr:row>
      <xdr:rowOff>50037</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3746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170687</xdr:rowOff>
    </xdr:from>
    <xdr:to>
      <xdr:col>24</xdr:col>
      <xdr:colOff>63500</xdr:colOff>
      <xdr:row>85</xdr:row>
      <xdr:rowOff>15239</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3797300" y="1457248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94742</xdr:rowOff>
    </xdr:from>
    <xdr:to>
      <xdr:col>15</xdr:col>
      <xdr:colOff>101600</xdr:colOff>
      <xdr:row>85</xdr:row>
      <xdr:rowOff>24892</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2857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145542</xdr:rowOff>
    </xdr:from>
    <xdr:to>
      <xdr:col>19</xdr:col>
      <xdr:colOff>177800</xdr:colOff>
      <xdr:row>84</xdr:row>
      <xdr:rowOff>170687</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908300" y="14547342"/>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60452</xdr:rowOff>
    </xdr:from>
    <xdr:to>
      <xdr:col>10</xdr:col>
      <xdr:colOff>165100</xdr:colOff>
      <xdr:row>84</xdr:row>
      <xdr:rowOff>162052</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968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111252</xdr:rowOff>
    </xdr:from>
    <xdr:to>
      <xdr:col>15</xdr:col>
      <xdr:colOff>50800</xdr:colOff>
      <xdr:row>84</xdr:row>
      <xdr:rowOff>145542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019300" y="1451305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33020</xdr:rowOff>
    </xdr:from>
    <xdr:to>
      <xdr:col>6</xdr:col>
      <xdr:colOff>38100</xdr:colOff>
      <xdr:row>84</xdr:row>
      <xdr:rowOff>134620</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07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83820</xdr:rowOff>
    </xdr:from>
    <xdr:to>
      <xdr:col>10</xdr:col>
      <xdr:colOff>114300</xdr:colOff>
      <xdr:row>84</xdr:row>
      <xdr:rowOff>111252</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130300" y="14485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123714</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E00-000036010000}"/>
            </a:ext>
          </a:extLst>
        </xdr:cNvPr>
        <xdr:cNvSpPr txBox="1"/>
      </xdr:nvSpPr>
      <xdr:spPr>
        <a:xfrm>
          <a:off x="35820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103140</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E00-000037010000}"/>
            </a:ext>
          </a:extLst>
        </xdr:cNvPr>
        <xdr:cNvSpPr txBox="1"/>
      </xdr:nvSpPr>
      <xdr:spPr>
        <a:xfrm>
          <a:off x="2705744" y="138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64279</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E00-000038010000}"/>
            </a:ext>
          </a:extLst>
        </xdr:cNvPr>
        <xdr:cNvSpPr txBox="1"/>
      </xdr:nvSpPr>
      <xdr:spPr>
        <a:xfrm>
          <a:off x="1816744" y="1378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E00-000039010000}"/>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41164</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16019</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58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153179</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125747</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E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99822</xdr:rowOff>
    </xdr:from>
    <xdr:to>
      <xdr:col>54</xdr:col>
      <xdr:colOff>189865</xdr:colOff>
      <xdr:row>85</xdr:row>
      <xdr:rowOff>83820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10476865" y="1347292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E00-000052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46499</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E00-000054010000}"/>
            </a:ext>
          </a:extLst>
        </xdr:cNvPr>
        <xdr:cNvSpPr txBox="1"/>
      </xdr:nvSpPr>
      <xdr:spPr>
        <a:xfrm>
          <a:off x="10515600" y="1324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99822</xdr:rowOff>
    </xdr:from>
    <xdr:to>
      <xdr:col>55</xdr:col>
      <xdr:colOff>88900</xdr:colOff>
      <xdr:row>78</xdr:row>
      <xdr:rowOff>99822</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123905</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E00-000056010000}"/>
            </a:ext>
          </a:extLst>
        </xdr:cNvPr>
        <xdr:cNvSpPr txBox="1"/>
      </xdr:nvSpPr>
      <xdr:spPr>
        <a:xfrm>
          <a:off x="10515600" y="14182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101028</xdr:rowOff>
    </xdr:from>
    <xdr:to>
      <xdr:col>55</xdr:col>
      <xdr:colOff>50800</xdr:colOff>
      <xdr:row>84</xdr:row>
      <xdr:rowOff>31178</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10426700" y="143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99885</xdr:rowOff>
    </xdr:from>
    <xdr:to>
      <xdr:col>46</xdr:col>
      <xdr:colOff>38100</xdr:colOff>
      <xdr:row>84</xdr:row>
      <xdr:rowOff>30035</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8699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85026</xdr:rowOff>
    </xdr:from>
    <xdr:to>
      <xdr:col>55</xdr:col>
      <xdr:colOff>50800</xdr:colOff>
      <xdr:row>85</xdr:row>
      <xdr:rowOff>15176</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10426700" y="1448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171403</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E00-000062010000}"/>
            </a:ext>
          </a:extLst>
        </xdr:cNvPr>
        <xdr:cNvSpPr txBox="1"/>
      </xdr:nvSpPr>
      <xdr:spPr>
        <a:xfrm>
          <a:off x="10515600" y="1440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84455</xdr:rowOff>
    </xdr:from>
    <xdr:to>
      <xdr:col>50</xdr:col>
      <xdr:colOff>165100</xdr:colOff>
      <xdr:row>85</xdr:row>
      <xdr:rowOff>14605</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9588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135255</xdr:rowOff>
    </xdr:from>
    <xdr:to>
      <xdr:col>55</xdr:col>
      <xdr:colOff>0</xdr:colOff>
      <xdr:row>84</xdr:row>
      <xdr:rowOff>135826</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9639300" y="1453705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85598</xdr:rowOff>
    </xdr:from>
    <xdr:to>
      <xdr:col>46</xdr:col>
      <xdr:colOff>38100</xdr:colOff>
      <xdr:row>85</xdr:row>
      <xdr:rowOff>15748</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8699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135255</xdr:rowOff>
    </xdr:from>
    <xdr:to>
      <xdr:col>50</xdr:col>
      <xdr:colOff>114300</xdr:colOff>
      <xdr:row>84</xdr:row>
      <xdr:rowOff>136398</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8750300" y="1453705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86170</xdr:rowOff>
    </xdr:from>
    <xdr:to>
      <xdr:col>41</xdr:col>
      <xdr:colOff>101600</xdr:colOff>
      <xdr:row>85</xdr:row>
      <xdr:rowOff>16320</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7810500" y="144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136398</xdr:rowOff>
    </xdr:from>
    <xdr:to>
      <xdr:col>45</xdr:col>
      <xdr:colOff>177800</xdr:colOff>
      <xdr:row>84</xdr:row>
      <xdr:rowOff>136970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7861300" y="1453819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86170</xdr:rowOff>
    </xdr:from>
    <xdr:to>
      <xdr:col>36</xdr:col>
      <xdr:colOff>165100</xdr:colOff>
      <xdr:row>85</xdr:row>
      <xdr:rowOff>16320</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6921500" y="144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136970</xdr:rowOff>
    </xdr:from>
    <xdr:to>
      <xdr:col>41</xdr:col>
      <xdr:colOff>50800</xdr:colOff>
      <xdr:row>84</xdr:row>
      <xdr:rowOff>136970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6972300" y="14538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63" name="n_1aveValue【公営住宅】&#10;一人当たり面積">
          <a:extLst>
            <a:ext uri="{FF2B5EF4-FFF2-40B4-BE49-F238E27FC236}">
              <a16:creationId xmlns:a16="http://schemas.microsoft.com/office/drawing/2014/main" id="{00000000-0008-0000-0E00-00006B010000}"/>
            </a:ext>
          </a:extLst>
        </xdr:cNvPr>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46562</xdr:rowOff>
    </xdr:from>
    <xdr:ext cx="469744" cy="259045"/>
    <xdr:sp macro="" textlink="">
      <xdr:nvSpPr>
        <xdr:cNvPr id="364" name="n_2aveValue【公営住宅】&#10;一人当たり面積">
          <a:extLst>
            <a:ext uri="{FF2B5EF4-FFF2-40B4-BE49-F238E27FC236}">
              <a16:creationId xmlns:a16="http://schemas.microsoft.com/office/drawing/2014/main" id="{00000000-0008-0000-0E00-00006C010000}"/>
            </a:ext>
          </a:extLst>
        </xdr:cNvPr>
        <xdr:cNvSpPr txBox="1"/>
      </xdr:nvSpPr>
      <xdr:spPr>
        <a:xfrm>
          <a:off x="8515427" y="1410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65" name="n_3aveValue【公営住宅】&#10;一人当たり面積">
          <a:extLst>
            <a:ext uri="{FF2B5EF4-FFF2-40B4-BE49-F238E27FC236}">
              <a16:creationId xmlns:a16="http://schemas.microsoft.com/office/drawing/2014/main" id="{00000000-0008-0000-0E00-00006D010000}"/>
            </a:ext>
          </a:extLst>
        </xdr:cNvPr>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34562</xdr:rowOff>
    </xdr:from>
    <xdr:ext cx="469744" cy="259045"/>
    <xdr:sp macro="" textlink="">
      <xdr:nvSpPr>
        <xdr:cNvPr id="366" name="n_4aveValue【公営住宅】&#10;一人当たり面積">
          <a:extLst>
            <a:ext uri="{FF2B5EF4-FFF2-40B4-BE49-F238E27FC236}">
              <a16:creationId xmlns:a16="http://schemas.microsoft.com/office/drawing/2014/main" id="{00000000-0008-0000-0E00-00006E010000}"/>
            </a:ext>
          </a:extLst>
        </xdr:cNvPr>
        <xdr:cNvSpPr txBox="1"/>
      </xdr:nvSpPr>
      <xdr:spPr>
        <a:xfrm>
          <a:off x="6737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5732</xdr:rowOff>
    </xdr:from>
    <xdr:ext cx="469744" cy="259045"/>
    <xdr:sp macro="" textlink="">
      <xdr:nvSpPr>
        <xdr:cNvPr id="367" name="n_1mainValue【公営住宅】&#10;一人当たり面積">
          <a:extLst>
            <a:ext uri="{FF2B5EF4-FFF2-40B4-BE49-F238E27FC236}">
              <a16:creationId xmlns:a16="http://schemas.microsoft.com/office/drawing/2014/main" id="{00000000-0008-0000-0E00-00006F010000}"/>
            </a:ext>
          </a:extLst>
        </xdr:cNvPr>
        <xdr:cNvSpPr txBox="1"/>
      </xdr:nvSpPr>
      <xdr:spPr>
        <a:xfrm>
          <a:off x="93917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6875</xdr:rowOff>
    </xdr:from>
    <xdr:ext cx="469744" cy="259045"/>
    <xdr:sp macro="" textlink="">
      <xdr:nvSpPr>
        <xdr:cNvPr id="368" name="n_2mainValue【公営住宅】&#10;一人当たり面積">
          <a:extLst>
            <a:ext uri="{FF2B5EF4-FFF2-40B4-BE49-F238E27FC236}">
              <a16:creationId xmlns:a16="http://schemas.microsoft.com/office/drawing/2014/main" id="{00000000-0008-0000-0E00-000070010000}"/>
            </a:ext>
          </a:extLst>
        </xdr:cNvPr>
        <xdr:cNvSpPr txBox="1"/>
      </xdr:nvSpPr>
      <xdr:spPr>
        <a:xfrm>
          <a:off x="85154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7447</xdr:rowOff>
    </xdr:from>
    <xdr:ext cx="469744" cy="259045"/>
    <xdr:sp macro="" textlink="">
      <xdr:nvSpPr>
        <xdr:cNvPr id="369" name="n_3mainValue【公営住宅】&#10;一人当たり面積">
          <a:extLst>
            <a:ext uri="{FF2B5EF4-FFF2-40B4-BE49-F238E27FC236}">
              <a16:creationId xmlns:a16="http://schemas.microsoft.com/office/drawing/2014/main" id="{00000000-0008-0000-0E00-000071010000}"/>
            </a:ext>
          </a:extLst>
        </xdr:cNvPr>
        <xdr:cNvSpPr txBox="1"/>
      </xdr:nvSpPr>
      <xdr:spPr>
        <a:xfrm>
          <a:off x="7626427" y="1458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7447</xdr:rowOff>
    </xdr:from>
    <xdr:ext cx="469744" cy="259045"/>
    <xdr:sp macro="" textlink="">
      <xdr:nvSpPr>
        <xdr:cNvPr id="370" name="n_4mainValue【公営住宅】&#10;一人当たり面積">
          <a:extLst>
            <a:ext uri="{FF2B5EF4-FFF2-40B4-BE49-F238E27FC236}">
              <a16:creationId xmlns:a16="http://schemas.microsoft.com/office/drawing/2014/main" id="{00000000-0008-0000-0E00-000072010000}"/>
            </a:ext>
          </a:extLst>
        </xdr:cNvPr>
        <xdr:cNvSpPr txBox="1"/>
      </xdr:nvSpPr>
      <xdr:spPr>
        <a:xfrm>
          <a:off x="6737427" y="1458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id="{00000000-0008-0000-0E00-0000A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120831</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16318864" y="962406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124658</xdr:rowOff>
    </xdr:from>
    <xdr:ext cx="405111" cy="259045"/>
    <xdr:sp macro="" textlink="">
      <xdr:nvSpPr>
        <xdr:cNvPr id="430" name="【学校施設】&#10;有形固定資産減価償却率最小値テキスト">
          <a:extLst>
            <a:ext uri="{FF2B5EF4-FFF2-40B4-BE49-F238E27FC236}">
              <a16:creationId xmlns:a16="http://schemas.microsoft.com/office/drawing/2014/main" id="{00000000-0008-0000-0E00-0000AE010000}"/>
            </a:ext>
          </a:extLst>
        </xdr:cNvPr>
        <xdr:cNvSpPr txBox="1"/>
      </xdr:nvSpPr>
      <xdr:spPr>
        <a:xfrm>
          <a:off x="16357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120831</xdr:rowOff>
    </xdr:from>
    <xdr:to>
      <xdr:col>86</xdr:col>
      <xdr:colOff>25400</xdr:colOff>
      <xdr:row>64</xdr:row>
      <xdr:rowOff>120831</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6230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32" name="【学校施設】&#10;有形固定資産減価償却率最大値テキスト">
          <a:extLst>
            <a:ext uri="{FF2B5EF4-FFF2-40B4-BE49-F238E27FC236}">
              <a16:creationId xmlns:a16="http://schemas.microsoft.com/office/drawing/2014/main" id="{00000000-0008-0000-0E00-0000B0010000}"/>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125565</xdr:rowOff>
    </xdr:from>
    <xdr:ext cx="405111" cy="259045"/>
    <xdr:sp macro="" textlink="">
      <xdr:nvSpPr>
        <xdr:cNvPr id="434" name="【学校施設】&#10;有形固定資産減価償却率平均値テキスト">
          <a:extLst>
            <a:ext uri="{FF2B5EF4-FFF2-40B4-BE49-F238E27FC236}">
              <a16:creationId xmlns:a16="http://schemas.microsoft.com/office/drawing/2014/main" id="{00000000-0008-0000-0E00-0000B2010000}"/>
            </a:ext>
          </a:extLst>
        </xdr:cNvPr>
        <xdr:cNvSpPr txBox="1"/>
      </xdr:nvSpPr>
      <xdr:spPr>
        <a:xfrm>
          <a:off x="16357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66766</xdr:rowOff>
    </xdr:from>
    <xdr:to>
      <xdr:col>81</xdr:col>
      <xdr:colOff>101600</xdr:colOff>
      <xdr:row>60</xdr:row>
      <xdr:rowOff>168366</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15430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37374</xdr:rowOff>
    </xdr:from>
    <xdr:to>
      <xdr:col>76</xdr:col>
      <xdr:colOff>165100</xdr:colOff>
      <xdr:row>60</xdr:row>
      <xdr:rowOff>138974</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4541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96157</xdr:rowOff>
    </xdr:from>
    <xdr:to>
      <xdr:col>85</xdr:col>
      <xdr:colOff>177800</xdr:colOff>
      <xdr:row>63</xdr:row>
      <xdr:rowOff>26307</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6268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74584</xdr:rowOff>
    </xdr:from>
    <xdr:ext cx="405111" cy="259045"/>
    <xdr:sp macro="" textlink="">
      <xdr:nvSpPr>
        <xdr:cNvPr id="446" name="【学校施設】&#10;有形固定資産減価償却率該当値テキスト">
          <a:extLst>
            <a:ext uri="{FF2B5EF4-FFF2-40B4-BE49-F238E27FC236}">
              <a16:creationId xmlns:a16="http://schemas.microsoft.com/office/drawing/2014/main" id="{00000000-0008-0000-0E00-0000BE010000}"/>
            </a:ext>
          </a:extLst>
        </xdr:cNvPr>
        <xdr:cNvSpPr txBox="1"/>
      </xdr:nvSpPr>
      <xdr:spPr>
        <a:xfrm>
          <a:off x="16357600"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151674</xdr:rowOff>
    </xdr:from>
    <xdr:to>
      <xdr:col>81</xdr:col>
      <xdr:colOff>101600</xdr:colOff>
      <xdr:row>61</xdr:row>
      <xdr:rowOff>81824</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5430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31024</xdr:rowOff>
    </xdr:from>
    <xdr:to>
      <xdr:col>85</xdr:col>
      <xdr:colOff>127000</xdr:colOff>
      <xdr:row>62</xdr:row>
      <xdr:rowOff>146957</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5481300" y="10489474"/>
          <a:ext cx="8382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105954</xdr:rowOff>
    </xdr:from>
    <xdr:to>
      <xdr:col>76</xdr:col>
      <xdr:colOff>165100</xdr:colOff>
      <xdr:row>61</xdr:row>
      <xdr:rowOff>36104</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4541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156754</xdr:rowOff>
    </xdr:from>
    <xdr:to>
      <xdr:col>81</xdr:col>
      <xdr:colOff>50800</xdr:colOff>
      <xdr:row>61</xdr:row>
      <xdr:rowOff>31024</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4592300" y="104437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156754</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3703300" y="1037844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163104</xdr:rowOff>
    </xdr:from>
    <xdr:to>
      <xdr:col>67</xdr:col>
      <xdr:colOff>101600</xdr:colOff>
      <xdr:row>60</xdr:row>
      <xdr:rowOff>93254</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2763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42454</xdr:rowOff>
    </xdr:from>
    <xdr:to>
      <xdr:col>71</xdr:col>
      <xdr:colOff>177800</xdr:colOff>
      <xdr:row>60</xdr:row>
      <xdr:rowOff>91440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814300" y="103294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13443</xdr:rowOff>
    </xdr:from>
    <xdr:ext cx="405111" cy="259045"/>
    <xdr:sp macro="" textlink="">
      <xdr:nvSpPr>
        <xdr:cNvPr id="455" name="n_1aveValue【学校施設】&#10;有形固定資産減価償却率">
          <a:extLst>
            <a:ext uri="{FF2B5EF4-FFF2-40B4-BE49-F238E27FC236}">
              <a16:creationId xmlns:a16="http://schemas.microsoft.com/office/drawing/2014/main" id="{00000000-0008-0000-0E00-0000C7010000}"/>
            </a:ext>
          </a:extLst>
        </xdr:cNvPr>
        <xdr:cNvSpPr txBox="1"/>
      </xdr:nvSpPr>
      <xdr:spPr>
        <a:xfrm>
          <a:off x="15266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155501</xdr:rowOff>
    </xdr:from>
    <xdr:ext cx="405111" cy="259045"/>
    <xdr:sp macro="" textlink="">
      <xdr:nvSpPr>
        <xdr:cNvPr id="456" name="n_2aveValue【学校施設】&#10;有形固定資産減価償却率">
          <a:extLst>
            <a:ext uri="{FF2B5EF4-FFF2-40B4-BE49-F238E27FC236}">
              <a16:creationId xmlns:a16="http://schemas.microsoft.com/office/drawing/2014/main" id="{00000000-0008-0000-0E00-0000C8010000}"/>
            </a:ext>
          </a:extLst>
        </xdr:cNvPr>
        <xdr:cNvSpPr txBox="1"/>
      </xdr:nvSpPr>
      <xdr:spPr>
        <a:xfrm>
          <a:off x="14389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457" name="n_3aveValue【学校施設】&#10;有形固定資産減価償却率">
          <a:extLst>
            <a:ext uri="{FF2B5EF4-FFF2-40B4-BE49-F238E27FC236}">
              <a16:creationId xmlns:a16="http://schemas.microsoft.com/office/drawing/2014/main" id="{00000000-0008-0000-0E00-0000C9010000}"/>
            </a:ext>
          </a:extLst>
        </xdr:cNvPr>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57530</xdr:rowOff>
    </xdr:from>
    <xdr:ext cx="405111" cy="259045"/>
    <xdr:sp macro="" textlink="">
      <xdr:nvSpPr>
        <xdr:cNvPr id="458" name="n_4aveValue【学校施設】&#10;有形固定資産減価償却率">
          <a:extLst>
            <a:ext uri="{FF2B5EF4-FFF2-40B4-BE49-F238E27FC236}">
              <a16:creationId xmlns:a16="http://schemas.microsoft.com/office/drawing/2014/main" id="{00000000-0008-0000-0E00-0000CA010000}"/>
            </a:ext>
          </a:extLst>
        </xdr:cNvPr>
        <xdr:cNvSpPr txBox="1"/>
      </xdr:nvSpPr>
      <xdr:spPr>
        <a:xfrm>
          <a:off x="12611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72951</xdr:rowOff>
    </xdr:from>
    <xdr:ext cx="405111" cy="259045"/>
    <xdr:sp macro="" textlink="">
      <xdr:nvSpPr>
        <xdr:cNvPr id="459" name="n_1mainValue【学校施設】&#10;有形固定資産減価償却率">
          <a:extLst>
            <a:ext uri="{FF2B5EF4-FFF2-40B4-BE49-F238E27FC236}">
              <a16:creationId xmlns:a16="http://schemas.microsoft.com/office/drawing/2014/main" id="{00000000-0008-0000-0E00-0000CB010000}"/>
            </a:ext>
          </a:extLst>
        </xdr:cNvPr>
        <xdr:cNvSpPr txBox="1"/>
      </xdr:nvSpPr>
      <xdr:spPr>
        <a:xfrm>
          <a:off x="15266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27231</xdr:rowOff>
    </xdr:from>
    <xdr:ext cx="405111" cy="259045"/>
    <xdr:sp macro="" textlink="">
      <xdr:nvSpPr>
        <xdr:cNvPr id="460" name="n_2mainValue【学校施設】&#10;有形固定資産減価償却率">
          <a:extLst>
            <a:ext uri="{FF2B5EF4-FFF2-40B4-BE49-F238E27FC236}">
              <a16:creationId xmlns:a16="http://schemas.microsoft.com/office/drawing/2014/main" id="{00000000-0008-0000-0E00-0000CC010000}"/>
            </a:ext>
          </a:extLst>
        </xdr:cNvPr>
        <xdr:cNvSpPr txBox="1"/>
      </xdr:nvSpPr>
      <xdr:spPr>
        <a:xfrm>
          <a:off x="14389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461" name="n_3mainValue【学校施設】&#10;有形固定資産減価償却率">
          <a:extLst>
            <a:ext uri="{FF2B5EF4-FFF2-40B4-BE49-F238E27FC236}">
              <a16:creationId xmlns:a16="http://schemas.microsoft.com/office/drawing/2014/main" id="{00000000-0008-0000-0E00-0000CD010000}"/>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84381</xdr:rowOff>
    </xdr:from>
    <xdr:ext cx="405111" cy="259045"/>
    <xdr:sp macro="" textlink="">
      <xdr:nvSpPr>
        <xdr:cNvPr id="462" name="n_4mainValue【学校施設】&#10;有形固定資産減価償却率">
          <a:extLst>
            <a:ext uri="{FF2B5EF4-FFF2-40B4-BE49-F238E27FC236}">
              <a16:creationId xmlns:a16="http://schemas.microsoft.com/office/drawing/2014/main" id="{00000000-0008-0000-0E00-0000CE010000}"/>
            </a:ext>
          </a:extLst>
        </xdr:cNvPr>
        <xdr:cNvSpPr txBox="1"/>
      </xdr:nvSpPr>
      <xdr:spPr>
        <a:xfrm>
          <a:off x="12611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学校施設】&#10;一人当たり面積グラフ枠">
          <a:extLst>
            <a:ext uri="{FF2B5EF4-FFF2-40B4-BE49-F238E27FC236}">
              <a16:creationId xmlns:a16="http://schemas.microsoft.com/office/drawing/2014/main" id="{00000000-0008-0000-0E00-0000E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149733</xdr:rowOff>
    </xdr:from>
    <xdr:to>
      <xdr:col>116</xdr:col>
      <xdr:colOff>62864</xdr:colOff>
      <xdr:row>62</xdr:row>
      <xdr:rowOff>116586</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22160864" y="9579483"/>
          <a:ext cx="0"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120413</xdr:rowOff>
    </xdr:from>
    <xdr:ext cx="469744" cy="259045"/>
    <xdr:sp macro="" textlink="">
      <xdr:nvSpPr>
        <xdr:cNvPr id="484" name="【学校施設】&#10;一人当たり面積最小値テキスト">
          <a:extLst>
            <a:ext uri="{FF2B5EF4-FFF2-40B4-BE49-F238E27FC236}">
              <a16:creationId xmlns:a16="http://schemas.microsoft.com/office/drawing/2014/main" id="{00000000-0008-0000-0E00-0000E4010000}"/>
            </a:ext>
          </a:extLst>
        </xdr:cNvPr>
        <xdr:cNvSpPr txBox="1"/>
      </xdr:nvSpPr>
      <xdr:spPr>
        <a:xfrm>
          <a:off x="22199600" y="107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116586</xdr:rowOff>
    </xdr:from>
    <xdr:to>
      <xdr:col>116</xdr:col>
      <xdr:colOff>152400</xdr:colOff>
      <xdr:row>62</xdr:row>
      <xdr:rowOff>116586</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22072600" y="107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96410</xdr:rowOff>
    </xdr:from>
    <xdr:ext cx="469744" cy="259045"/>
    <xdr:sp macro="" textlink="">
      <xdr:nvSpPr>
        <xdr:cNvPr id="486" name="【学校施設】&#10;一人当たり面積最大値テキスト">
          <a:extLst>
            <a:ext uri="{FF2B5EF4-FFF2-40B4-BE49-F238E27FC236}">
              <a16:creationId xmlns:a16="http://schemas.microsoft.com/office/drawing/2014/main" id="{00000000-0008-0000-0E00-0000E6010000}"/>
            </a:ext>
          </a:extLst>
        </xdr:cNvPr>
        <xdr:cNvSpPr txBox="1"/>
      </xdr:nvSpPr>
      <xdr:spPr>
        <a:xfrm>
          <a:off x="22199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149733</xdr:rowOff>
    </xdr:from>
    <xdr:to>
      <xdr:col>116</xdr:col>
      <xdr:colOff>152400</xdr:colOff>
      <xdr:row>55</xdr:row>
      <xdr:rowOff>149733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22072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57358</xdr:rowOff>
    </xdr:from>
    <xdr:ext cx="469744" cy="259045"/>
    <xdr:sp macro="" textlink="">
      <xdr:nvSpPr>
        <xdr:cNvPr id="488" name="【学校施設】&#10;一人当たり面積平均値テキスト">
          <a:extLst>
            <a:ext uri="{FF2B5EF4-FFF2-40B4-BE49-F238E27FC236}">
              <a16:creationId xmlns:a16="http://schemas.microsoft.com/office/drawing/2014/main" id="{00000000-0008-0000-0E00-0000E8010000}"/>
            </a:ext>
          </a:extLst>
        </xdr:cNvPr>
        <xdr:cNvSpPr txBox="1"/>
      </xdr:nvSpPr>
      <xdr:spPr>
        <a:xfrm>
          <a:off x="22199600" y="1034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78931</xdr:rowOff>
    </xdr:from>
    <xdr:to>
      <xdr:col>116</xdr:col>
      <xdr:colOff>114300</xdr:colOff>
      <xdr:row>61</xdr:row>
      <xdr:rowOff>9081</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22110700" y="1036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111506</xdr:rowOff>
    </xdr:from>
    <xdr:to>
      <xdr:col>112</xdr:col>
      <xdr:colOff>38100</xdr:colOff>
      <xdr:row>61</xdr:row>
      <xdr:rowOff>41656</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21272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112649</xdr:rowOff>
    </xdr:from>
    <xdr:to>
      <xdr:col>107</xdr:col>
      <xdr:colOff>101600</xdr:colOff>
      <xdr:row>61</xdr:row>
      <xdr:rowOff>42799</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20383500" y="103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135509</xdr:rowOff>
    </xdr:from>
    <xdr:to>
      <xdr:col>102</xdr:col>
      <xdr:colOff>165100</xdr:colOff>
      <xdr:row>61</xdr:row>
      <xdr:rowOff>65659</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9494500" y="1042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123507</xdr:rowOff>
    </xdr:from>
    <xdr:to>
      <xdr:col>98</xdr:col>
      <xdr:colOff>38100</xdr:colOff>
      <xdr:row>61</xdr:row>
      <xdr:rowOff>53657</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8605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57785</xdr:rowOff>
    </xdr:from>
    <xdr:to>
      <xdr:col>116</xdr:col>
      <xdr:colOff>114300</xdr:colOff>
      <xdr:row>60</xdr:row>
      <xdr:rowOff>159385</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22110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80662</xdr:rowOff>
    </xdr:from>
    <xdr:ext cx="469744" cy="259045"/>
    <xdr:sp macro="" textlink="">
      <xdr:nvSpPr>
        <xdr:cNvPr id="500" name="【学校施設】&#10;一人当たり面積該当値テキスト">
          <a:extLst>
            <a:ext uri="{FF2B5EF4-FFF2-40B4-BE49-F238E27FC236}">
              <a16:creationId xmlns:a16="http://schemas.microsoft.com/office/drawing/2014/main" id="{00000000-0008-0000-0E00-0000F4010000}"/>
            </a:ext>
          </a:extLst>
        </xdr:cNvPr>
        <xdr:cNvSpPr txBox="1"/>
      </xdr:nvSpPr>
      <xdr:spPr>
        <a:xfrm>
          <a:off x="22199600"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157797</xdr:rowOff>
    </xdr:from>
    <xdr:to>
      <xdr:col>112</xdr:col>
      <xdr:colOff>38100</xdr:colOff>
      <xdr:row>60</xdr:row>
      <xdr:rowOff>87947</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21272500" y="102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37147</xdr:rowOff>
    </xdr:from>
    <xdr:to>
      <xdr:col>116</xdr:col>
      <xdr:colOff>63500</xdr:colOff>
      <xdr:row>60</xdr:row>
      <xdr:rowOff>108585</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21323300" y="10324147"/>
          <a:ext cx="8382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168084</xdr:rowOff>
    </xdr:from>
    <xdr:to>
      <xdr:col>107</xdr:col>
      <xdr:colOff>101600</xdr:colOff>
      <xdr:row>60</xdr:row>
      <xdr:rowOff>98234</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20383500" y="102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37147</xdr:rowOff>
    </xdr:from>
    <xdr:to>
      <xdr:col>111</xdr:col>
      <xdr:colOff>177800</xdr:colOff>
      <xdr:row>60</xdr:row>
      <xdr:rowOff>47434</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20434300" y="1032414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64</xdr:rowOff>
    </xdr:from>
    <xdr:to>
      <xdr:col>102</xdr:col>
      <xdr:colOff>165100</xdr:colOff>
      <xdr:row>60</xdr:row>
      <xdr:rowOff>101664</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9494500" y="102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47434</xdr:rowOff>
    </xdr:from>
    <xdr:to>
      <xdr:col>107</xdr:col>
      <xdr:colOff>50800</xdr:colOff>
      <xdr:row>60</xdr:row>
      <xdr:rowOff>50864</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19545300" y="10334434"/>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14351</xdr:rowOff>
    </xdr:from>
    <xdr:to>
      <xdr:col>98</xdr:col>
      <xdr:colOff>38100</xdr:colOff>
      <xdr:row>60</xdr:row>
      <xdr:rowOff>115951</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8605500" y="103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50864</xdr:rowOff>
    </xdr:from>
    <xdr:to>
      <xdr:col>102</xdr:col>
      <xdr:colOff>114300</xdr:colOff>
      <xdr:row>60</xdr:row>
      <xdr:rowOff>65151</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8656300" y="1033786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32783</xdr:rowOff>
    </xdr:from>
    <xdr:ext cx="469744" cy="259045"/>
    <xdr:sp macro="" textlink="">
      <xdr:nvSpPr>
        <xdr:cNvPr id="509" name="n_1aveValue【学校施設】&#10;一人当たり面積">
          <a:extLst>
            <a:ext uri="{FF2B5EF4-FFF2-40B4-BE49-F238E27FC236}">
              <a16:creationId xmlns:a16="http://schemas.microsoft.com/office/drawing/2014/main" id="{00000000-0008-0000-0E00-0000FD010000}"/>
            </a:ext>
          </a:extLst>
        </xdr:cNvPr>
        <xdr:cNvSpPr txBox="1"/>
      </xdr:nvSpPr>
      <xdr:spPr>
        <a:xfrm>
          <a:off x="21075727" y="1049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33926</xdr:rowOff>
    </xdr:from>
    <xdr:ext cx="469744" cy="259045"/>
    <xdr:sp macro="" textlink="">
      <xdr:nvSpPr>
        <xdr:cNvPr id="510" name="n_2aveValue【学校施設】&#10;一人当たり面積">
          <a:extLst>
            <a:ext uri="{FF2B5EF4-FFF2-40B4-BE49-F238E27FC236}">
              <a16:creationId xmlns:a16="http://schemas.microsoft.com/office/drawing/2014/main" id="{00000000-0008-0000-0E00-0000FE010000}"/>
            </a:ext>
          </a:extLst>
        </xdr:cNvPr>
        <xdr:cNvSpPr txBox="1"/>
      </xdr:nvSpPr>
      <xdr:spPr>
        <a:xfrm>
          <a:off x="20199427" y="1049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56786</xdr:rowOff>
    </xdr:from>
    <xdr:ext cx="469744" cy="259045"/>
    <xdr:sp macro="" textlink="">
      <xdr:nvSpPr>
        <xdr:cNvPr id="511" name="n_3aveValue【学校施設】&#10;一人当たり面積">
          <a:extLst>
            <a:ext uri="{FF2B5EF4-FFF2-40B4-BE49-F238E27FC236}">
              <a16:creationId xmlns:a16="http://schemas.microsoft.com/office/drawing/2014/main" id="{00000000-0008-0000-0E00-0000FF010000}"/>
            </a:ext>
          </a:extLst>
        </xdr:cNvPr>
        <xdr:cNvSpPr txBox="1"/>
      </xdr:nvSpPr>
      <xdr:spPr>
        <a:xfrm>
          <a:off x="19310427" y="105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44784</xdr:rowOff>
    </xdr:from>
    <xdr:ext cx="469744" cy="259045"/>
    <xdr:sp macro="" textlink="">
      <xdr:nvSpPr>
        <xdr:cNvPr id="512" name="n_4aveValue【学校施設】&#10;一人当たり面積">
          <a:extLst>
            <a:ext uri="{FF2B5EF4-FFF2-40B4-BE49-F238E27FC236}">
              <a16:creationId xmlns:a16="http://schemas.microsoft.com/office/drawing/2014/main" id="{00000000-0008-0000-0E00-000000020000}"/>
            </a:ext>
          </a:extLst>
        </xdr:cNvPr>
        <xdr:cNvSpPr txBox="1"/>
      </xdr:nvSpPr>
      <xdr:spPr>
        <a:xfrm>
          <a:off x="18421427" y="1050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104474</xdr:rowOff>
    </xdr:from>
    <xdr:ext cx="469744" cy="259045"/>
    <xdr:sp macro="" textlink="">
      <xdr:nvSpPr>
        <xdr:cNvPr id="513" name="n_1mainValue【学校施設】&#10;一人当たり面積">
          <a:extLst>
            <a:ext uri="{FF2B5EF4-FFF2-40B4-BE49-F238E27FC236}">
              <a16:creationId xmlns:a16="http://schemas.microsoft.com/office/drawing/2014/main" id="{00000000-0008-0000-0E00-000001020000}"/>
            </a:ext>
          </a:extLst>
        </xdr:cNvPr>
        <xdr:cNvSpPr txBox="1"/>
      </xdr:nvSpPr>
      <xdr:spPr>
        <a:xfrm>
          <a:off x="21075727" y="1004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114761</xdr:rowOff>
    </xdr:from>
    <xdr:ext cx="469744" cy="259045"/>
    <xdr:sp macro="" textlink="">
      <xdr:nvSpPr>
        <xdr:cNvPr id="514" name="n_2mainValue【学校施設】&#10;一人当たり面積">
          <a:extLst>
            <a:ext uri="{FF2B5EF4-FFF2-40B4-BE49-F238E27FC236}">
              <a16:creationId xmlns:a16="http://schemas.microsoft.com/office/drawing/2014/main" id="{00000000-0008-0000-0E00-000002020000}"/>
            </a:ext>
          </a:extLst>
        </xdr:cNvPr>
        <xdr:cNvSpPr txBox="1"/>
      </xdr:nvSpPr>
      <xdr:spPr>
        <a:xfrm>
          <a:off x="20199427" y="1005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118191</xdr:rowOff>
    </xdr:from>
    <xdr:ext cx="469744" cy="259045"/>
    <xdr:sp macro="" textlink="">
      <xdr:nvSpPr>
        <xdr:cNvPr id="515" name="n_3mainValue【学校施設】&#10;一人当たり面積">
          <a:extLst>
            <a:ext uri="{FF2B5EF4-FFF2-40B4-BE49-F238E27FC236}">
              <a16:creationId xmlns:a16="http://schemas.microsoft.com/office/drawing/2014/main" id="{00000000-0008-0000-0E00-000003020000}"/>
            </a:ext>
          </a:extLst>
        </xdr:cNvPr>
        <xdr:cNvSpPr txBox="1"/>
      </xdr:nvSpPr>
      <xdr:spPr>
        <a:xfrm>
          <a:off x="19310427" y="1006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132478</xdr:rowOff>
    </xdr:from>
    <xdr:ext cx="469744" cy="259045"/>
    <xdr:sp macro="" textlink="">
      <xdr:nvSpPr>
        <xdr:cNvPr id="516" name="n_4mainValue【学校施設】&#10;一人当たり面積">
          <a:extLst>
            <a:ext uri="{FF2B5EF4-FFF2-40B4-BE49-F238E27FC236}">
              <a16:creationId xmlns:a16="http://schemas.microsoft.com/office/drawing/2014/main" id="{00000000-0008-0000-0E00-000004020000}"/>
            </a:ext>
          </a:extLst>
        </xdr:cNvPr>
        <xdr:cNvSpPr txBox="1"/>
      </xdr:nvSpPr>
      <xdr:spPr>
        <a:xfrm>
          <a:off x="18421427"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a:extLst>
            <a:ext uri="{FF2B5EF4-FFF2-40B4-BE49-F238E27FC236}">
              <a16:creationId xmlns:a16="http://schemas.microsoft.com/office/drawing/2014/main" id="{00000000-0008-0000-0E00-00002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57" name="【公民館】&#10;有形固定資産減価償却率最小値テキスト">
          <a:extLst>
            <a:ext uri="{FF2B5EF4-FFF2-40B4-BE49-F238E27FC236}">
              <a16:creationId xmlns:a16="http://schemas.microsoft.com/office/drawing/2014/main" id="{00000000-0008-0000-0E00-00002D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59" name="【公民館】&#10;有形固定資産減価償却率最大値テキスト">
          <a:extLst>
            <a:ext uri="{FF2B5EF4-FFF2-40B4-BE49-F238E27FC236}">
              <a16:creationId xmlns:a16="http://schemas.microsoft.com/office/drawing/2014/main" id="{00000000-0008-0000-0E00-00002F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561" name="【公民館】&#10;有形固定資産減価償却率平均値テキスト">
          <a:extLst>
            <a:ext uri="{FF2B5EF4-FFF2-40B4-BE49-F238E27FC236}">
              <a16:creationId xmlns:a16="http://schemas.microsoft.com/office/drawing/2014/main" id="{00000000-0008-0000-0E00-000031020000}"/>
            </a:ext>
          </a:extLst>
        </xdr:cNvPr>
        <xdr:cNvSpPr txBox="1"/>
      </xdr:nvSpPr>
      <xdr:spPr>
        <a:xfrm>
          <a:off x="16357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88900</xdr:rowOff>
    </xdr:from>
    <xdr:to>
      <xdr:col>81</xdr:col>
      <xdr:colOff>101600</xdr:colOff>
      <xdr:row>105</xdr:row>
      <xdr:rowOff>19050</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5430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77470</xdr:rowOff>
    </xdr:from>
    <xdr:to>
      <xdr:col>76</xdr:col>
      <xdr:colOff>165100</xdr:colOff>
      <xdr:row>105</xdr:row>
      <xdr:rowOff>7620</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14541500" y="1790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50800</xdr:rowOff>
    </xdr:from>
    <xdr:to>
      <xdr:col>72</xdr:col>
      <xdr:colOff>38100</xdr:colOff>
      <xdr:row>104</xdr:row>
      <xdr:rowOff>152400</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3652500" y="1788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34289</xdr:rowOff>
    </xdr:from>
    <xdr:to>
      <xdr:col>85</xdr:col>
      <xdr:colOff>177800</xdr:colOff>
      <xdr:row>100</xdr:row>
      <xdr:rowOff>135889</xdr:rowOff>
    </xdr:to>
    <xdr:sp macro="" textlink="">
      <xdr:nvSpPr>
        <xdr:cNvPr id="572" name="楕円 571">
          <a:extLst>
            <a:ext uri="{FF2B5EF4-FFF2-40B4-BE49-F238E27FC236}">
              <a16:creationId xmlns:a16="http://schemas.microsoft.com/office/drawing/2014/main" id="{00000000-0008-0000-0E00-00003C020000}"/>
            </a:ext>
          </a:extLst>
        </xdr:cNvPr>
        <xdr:cNvSpPr/>
      </xdr:nvSpPr>
      <xdr:spPr>
        <a:xfrm>
          <a:off x="16268700" y="171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120666</xdr:rowOff>
    </xdr:from>
    <xdr:ext cx="340478" cy="259045"/>
    <xdr:sp macro="" textlink="">
      <xdr:nvSpPr>
        <xdr:cNvPr id="573" name="【公民館】&#10;有形固定資産減価償却率該当値テキスト">
          <a:extLst>
            <a:ext uri="{FF2B5EF4-FFF2-40B4-BE49-F238E27FC236}">
              <a16:creationId xmlns:a16="http://schemas.microsoft.com/office/drawing/2014/main" id="{00000000-0008-0000-0E00-00003D020000}"/>
            </a:ext>
          </a:extLst>
        </xdr:cNvPr>
        <xdr:cNvSpPr txBox="1"/>
      </xdr:nvSpPr>
      <xdr:spPr>
        <a:xfrm>
          <a:off x="16357600" y="170942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0</xdr:rowOff>
    </xdr:from>
    <xdr:to>
      <xdr:col>81</xdr:col>
      <xdr:colOff>101600</xdr:colOff>
      <xdr:row>107</xdr:row>
      <xdr:rowOff>101600</xdr:rowOff>
    </xdr:to>
    <xdr:sp macro="" textlink="">
      <xdr:nvSpPr>
        <xdr:cNvPr id="574" name="楕円 573">
          <a:extLst>
            <a:ext uri="{FF2B5EF4-FFF2-40B4-BE49-F238E27FC236}">
              <a16:creationId xmlns:a16="http://schemas.microsoft.com/office/drawing/2014/main" id="{00000000-0008-0000-0E00-00003E020000}"/>
            </a:ext>
          </a:extLst>
        </xdr:cNvPr>
        <xdr:cNvSpPr/>
      </xdr:nvSpPr>
      <xdr:spPr>
        <a:xfrm>
          <a:off x="15430500" y="183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85089</xdr:rowOff>
    </xdr:from>
    <xdr:to>
      <xdr:col>85</xdr:col>
      <xdr:colOff>127000</xdr:colOff>
      <xdr:row>107</xdr:row>
      <xdr:rowOff>50800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15481300" y="17230089"/>
          <a:ext cx="838200" cy="116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168911</xdr:rowOff>
    </xdr:from>
    <xdr:to>
      <xdr:col>76</xdr:col>
      <xdr:colOff>165100</xdr:colOff>
      <xdr:row>107</xdr:row>
      <xdr:rowOff>99061</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14541500" y="183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48261</xdr:rowOff>
    </xdr:from>
    <xdr:to>
      <xdr:col>81</xdr:col>
      <xdr:colOff>50800</xdr:colOff>
      <xdr:row>107</xdr:row>
      <xdr:rowOff>50800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4592300" y="183934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167639</xdr:rowOff>
    </xdr:from>
    <xdr:to>
      <xdr:col>72</xdr:col>
      <xdr:colOff>38100</xdr:colOff>
      <xdr:row>107</xdr:row>
      <xdr:rowOff>97789</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13652500" y="183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46989</xdr:rowOff>
    </xdr:from>
    <xdr:to>
      <xdr:col>76</xdr:col>
      <xdr:colOff>114300</xdr:colOff>
      <xdr:row>107</xdr:row>
      <xdr:rowOff>48261</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3703300" y="183921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166370</xdr:rowOff>
    </xdr:from>
    <xdr:to>
      <xdr:col>67</xdr:col>
      <xdr:colOff>101600</xdr:colOff>
      <xdr:row>107</xdr:row>
      <xdr:rowOff>96520</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12763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45720</xdr:rowOff>
    </xdr:from>
    <xdr:to>
      <xdr:col>71</xdr:col>
      <xdr:colOff>177800</xdr:colOff>
      <xdr:row>107</xdr:row>
      <xdr:rowOff>46989</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814300" y="183908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35577</xdr:rowOff>
    </xdr:from>
    <xdr:ext cx="405111" cy="259045"/>
    <xdr:sp macro="" textlink="">
      <xdr:nvSpPr>
        <xdr:cNvPr id="582" name="n_1aveValue【公民館】&#10;有形固定資産減価償却率">
          <a:extLst>
            <a:ext uri="{FF2B5EF4-FFF2-40B4-BE49-F238E27FC236}">
              <a16:creationId xmlns:a16="http://schemas.microsoft.com/office/drawing/2014/main" id="{00000000-0008-0000-0E00-000046020000}"/>
            </a:ext>
          </a:extLst>
        </xdr:cNvPr>
        <xdr:cNvSpPr txBox="1"/>
      </xdr:nvSpPr>
      <xdr:spPr>
        <a:xfrm>
          <a:off x="15266044" y="17694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24147</xdr:rowOff>
    </xdr:from>
    <xdr:ext cx="405111" cy="259045"/>
    <xdr:sp macro="" textlink="">
      <xdr:nvSpPr>
        <xdr:cNvPr id="583" name="n_2aveValue【公民館】&#10;有形固定資産減価償却率">
          <a:extLst>
            <a:ext uri="{FF2B5EF4-FFF2-40B4-BE49-F238E27FC236}">
              <a16:creationId xmlns:a16="http://schemas.microsoft.com/office/drawing/2014/main" id="{00000000-0008-0000-0E00-000047020000}"/>
            </a:ext>
          </a:extLst>
        </xdr:cNvPr>
        <xdr:cNvSpPr txBox="1"/>
      </xdr:nvSpPr>
      <xdr:spPr>
        <a:xfrm>
          <a:off x="14389744" y="1768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168927</xdr:rowOff>
    </xdr:from>
    <xdr:ext cx="405111" cy="259045"/>
    <xdr:sp macro="" textlink="">
      <xdr:nvSpPr>
        <xdr:cNvPr id="584" name="n_3aveValue【公民館】&#10;有形固定資産減価償却率">
          <a:extLst>
            <a:ext uri="{FF2B5EF4-FFF2-40B4-BE49-F238E27FC236}">
              <a16:creationId xmlns:a16="http://schemas.microsoft.com/office/drawing/2014/main" id="{00000000-0008-0000-0E00-000048020000}"/>
            </a:ext>
          </a:extLst>
        </xdr:cNvPr>
        <xdr:cNvSpPr txBox="1"/>
      </xdr:nvSpPr>
      <xdr:spPr>
        <a:xfrm>
          <a:off x="13500744" y="1765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585" name="n_4aveValue【公民館】&#10;有形固定資産減価償却率">
          <a:extLst>
            <a:ext uri="{FF2B5EF4-FFF2-40B4-BE49-F238E27FC236}">
              <a16:creationId xmlns:a16="http://schemas.microsoft.com/office/drawing/2014/main" id="{00000000-0008-0000-0E00-000049020000}"/>
            </a:ext>
          </a:extLst>
        </xdr:cNvPr>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92727</xdr:rowOff>
    </xdr:from>
    <xdr:ext cx="405111" cy="259045"/>
    <xdr:sp macro="" textlink="">
      <xdr:nvSpPr>
        <xdr:cNvPr id="586" name="n_1mainValue【公民館】&#10;有形固定資産減価償却率">
          <a:extLst>
            <a:ext uri="{FF2B5EF4-FFF2-40B4-BE49-F238E27FC236}">
              <a16:creationId xmlns:a16="http://schemas.microsoft.com/office/drawing/2014/main" id="{00000000-0008-0000-0E00-00004A020000}"/>
            </a:ext>
          </a:extLst>
        </xdr:cNvPr>
        <xdr:cNvSpPr txBox="1"/>
      </xdr:nvSpPr>
      <xdr:spPr>
        <a:xfrm>
          <a:off x="15266044" y="184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90188</xdr:rowOff>
    </xdr:from>
    <xdr:ext cx="405111" cy="259045"/>
    <xdr:sp macro="" textlink="">
      <xdr:nvSpPr>
        <xdr:cNvPr id="587" name="n_2mainValue【公民館】&#10;有形固定資産減価償却率">
          <a:extLst>
            <a:ext uri="{FF2B5EF4-FFF2-40B4-BE49-F238E27FC236}">
              <a16:creationId xmlns:a16="http://schemas.microsoft.com/office/drawing/2014/main" id="{00000000-0008-0000-0E00-00004B020000}"/>
            </a:ext>
          </a:extLst>
        </xdr:cNvPr>
        <xdr:cNvSpPr txBox="1"/>
      </xdr:nvSpPr>
      <xdr:spPr>
        <a:xfrm>
          <a:off x="14389744" y="1843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88916</xdr:rowOff>
    </xdr:from>
    <xdr:ext cx="405111" cy="259045"/>
    <xdr:sp macro="" textlink="">
      <xdr:nvSpPr>
        <xdr:cNvPr id="588" name="n_3mainValue【公民館】&#10;有形固定資産減価償却率">
          <a:extLst>
            <a:ext uri="{FF2B5EF4-FFF2-40B4-BE49-F238E27FC236}">
              <a16:creationId xmlns:a16="http://schemas.microsoft.com/office/drawing/2014/main" id="{00000000-0008-0000-0E00-00004C020000}"/>
            </a:ext>
          </a:extLst>
        </xdr:cNvPr>
        <xdr:cNvSpPr txBox="1"/>
      </xdr:nvSpPr>
      <xdr:spPr>
        <a:xfrm>
          <a:off x="13500744"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87647</xdr:rowOff>
    </xdr:from>
    <xdr:ext cx="405111" cy="259045"/>
    <xdr:sp macro="" textlink="">
      <xdr:nvSpPr>
        <xdr:cNvPr id="589" name="n_4mainValue【公民館】&#10;有形固定資産減価償却率">
          <a:extLst>
            <a:ext uri="{FF2B5EF4-FFF2-40B4-BE49-F238E27FC236}">
              <a16:creationId xmlns:a16="http://schemas.microsoft.com/office/drawing/2014/main" id="{00000000-0008-0000-0E00-00004D020000}"/>
            </a:ext>
          </a:extLst>
        </xdr:cNvPr>
        <xdr:cNvSpPr txBox="1"/>
      </xdr:nvSpPr>
      <xdr:spPr>
        <a:xfrm>
          <a:off x="12611744" y="184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a:extLst>
            <a:ext uri="{FF2B5EF4-FFF2-40B4-BE49-F238E27FC236}">
              <a16:creationId xmlns:a16="http://schemas.microsoft.com/office/drawing/2014/main" id="{00000000-0008-0000-0E00-00006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108</xdr:row>
      <xdr:rowOff>25908</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2160864" y="17346930"/>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612" name="【公民館】&#10;一人当たり面積最小値テキスト">
          <a:extLst>
            <a:ext uri="{FF2B5EF4-FFF2-40B4-BE49-F238E27FC236}">
              <a16:creationId xmlns:a16="http://schemas.microsoft.com/office/drawing/2014/main" id="{00000000-0008-0000-0E00-00006402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614" name="【公民館】&#10;一人当たり面積最大値テキスト">
          <a:extLst>
            <a:ext uri="{FF2B5EF4-FFF2-40B4-BE49-F238E27FC236}">
              <a16:creationId xmlns:a16="http://schemas.microsoft.com/office/drawing/2014/main" id="{00000000-0008-0000-0E00-000066020000}"/>
            </a:ext>
          </a:extLst>
        </xdr:cNvPr>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271</xdr:rowOff>
    </xdr:from>
    <xdr:ext cx="469744" cy="259045"/>
    <xdr:sp macro="" textlink="">
      <xdr:nvSpPr>
        <xdr:cNvPr id="616" name="【公民館】&#10;一人当たり面積平均値テキスト">
          <a:extLst>
            <a:ext uri="{FF2B5EF4-FFF2-40B4-BE49-F238E27FC236}">
              <a16:creationId xmlns:a16="http://schemas.microsoft.com/office/drawing/2014/main" id="{00000000-0008-0000-0E00-000068020000}"/>
            </a:ext>
          </a:extLst>
        </xdr:cNvPr>
        <xdr:cNvSpPr txBox="1"/>
      </xdr:nvSpPr>
      <xdr:spPr>
        <a:xfrm>
          <a:off x="22199600" y="1800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148844</xdr:rowOff>
    </xdr:from>
    <xdr:to>
      <xdr:col>116</xdr:col>
      <xdr:colOff>114300</xdr:colOff>
      <xdr:row>106</xdr:row>
      <xdr:rowOff>78994</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22110700" y="181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162561</xdr:rowOff>
    </xdr:from>
    <xdr:to>
      <xdr:col>112</xdr:col>
      <xdr:colOff>38100</xdr:colOff>
      <xdr:row>106</xdr:row>
      <xdr:rowOff>92711</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153415</xdr:rowOff>
    </xdr:from>
    <xdr:to>
      <xdr:col>102</xdr:col>
      <xdr:colOff>165100</xdr:colOff>
      <xdr:row>106</xdr:row>
      <xdr:rowOff>83565</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19494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121413</xdr:rowOff>
    </xdr:from>
    <xdr:to>
      <xdr:col>116</xdr:col>
      <xdr:colOff>114300</xdr:colOff>
      <xdr:row>107</xdr:row>
      <xdr:rowOff>51563</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221107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99840</xdr:rowOff>
    </xdr:from>
    <xdr:ext cx="469744" cy="259045"/>
    <xdr:sp macro="" textlink="">
      <xdr:nvSpPr>
        <xdr:cNvPr id="628" name="【公民館】&#10;一人当たり面積該当値テキスト">
          <a:extLst>
            <a:ext uri="{FF2B5EF4-FFF2-40B4-BE49-F238E27FC236}">
              <a16:creationId xmlns:a16="http://schemas.microsoft.com/office/drawing/2014/main" id="{00000000-0008-0000-0E00-000074020000}"/>
            </a:ext>
          </a:extLst>
        </xdr:cNvPr>
        <xdr:cNvSpPr txBox="1"/>
      </xdr:nvSpPr>
      <xdr:spPr>
        <a:xfrm>
          <a:off x="22199600"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64263</xdr:rowOff>
    </xdr:from>
    <xdr:to>
      <xdr:col>112</xdr:col>
      <xdr:colOff>38100</xdr:colOff>
      <xdr:row>107</xdr:row>
      <xdr:rowOff>165863</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21272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763</xdr:rowOff>
    </xdr:from>
    <xdr:to>
      <xdr:col>116</xdr:col>
      <xdr:colOff>63500</xdr:colOff>
      <xdr:row>107</xdr:row>
      <xdr:rowOff>115063</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21323300" y="1834591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66548</xdr:rowOff>
    </xdr:from>
    <xdr:to>
      <xdr:col>107</xdr:col>
      <xdr:colOff>101600</xdr:colOff>
      <xdr:row>107</xdr:row>
      <xdr:rowOff>168148</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20383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115063</xdr:rowOff>
    </xdr:from>
    <xdr:to>
      <xdr:col>111</xdr:col>
      <xdr:colOff>177800</xdr:colOff>
      <xdr:row>107</xdr:row>
      <xdr:rowOff>117348</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20434300" y="184602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66548</xdr:rowOff>
    </xdr:from>
    <xdr:to>
      <xdr:col>102</xdr:col>
      <xdr:colOff>165100</xdr:colOff>
      <xdr:row>107</xdr:row>
      <xdr:rowOff>168148</xdr:rowOff>
    </xdr:to>
    <xdr:sp macro="" textlink="">
      <xdr:nvSpPr>
        <xdr:cNvPr id="633" name="楕円 632">
          <a:extLst>
            <a:ext uri="{FF2B5EF4-FFF2-40B4-BE49-F238E27FC236}">
              <a16:creationId xmlns:a16="http://schemas.microsoft.com/office/drawing/2014/main" id="{00000000-0008-0000-0E00-000079020000}"/>
            </a:ext>
          </a:extLst>
        </xdr:cNvPr>
        <xdr:cNvSpPr/>
      </xdr:nvSpPr>
      <xdr:spPr>
        <a:xfrm>
          <a:off x="19494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117348</xdr:rowOff>
    </xdr:from>
    <xdr:to>
      <xdr:col>107</xdr:col>
      <xdr:colOff>50800</xdr:colOff>
      <xdr:row>107</xdr:row>
      <xdr:rowOff>117348</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9545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66548</xdr:rowOff>
    </xdr:from>
    <xdr:to>
      <xdr:col>98</xdr:col>
      <xdr:colOff>38100</xdr:colOff>
      <xdr:row>107</xdr:row>
      <xdr:rowOff>168148</xdr:rowOff>
    </xdr:to>
    <xdr:sp macro="" textlink="">
      <xdr:nvSpPr>
        <xdr:cNvPr id="635" name="楕円 634">
          <a:extLst>
            <a:ext uri="{FF2B5EF4-FFF2-40B4-BE49-F238E27FC236}">
              <a16:creationId xmlns:a16="http://schemas.microsoft.com/office/drawing/2014/main" id="{00000000-0008-0000-0E00-00007B020000}"/>
            </a:ext>
          </a:extLst>
        </xdr:cNvPr>
        <xdr:cNvSpPr/>
      </xdr:nvSpPr>
      <xdr:spPr>
        <a:xfrm>
          <a:off x="18605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117348</xdr:rowOff>
    </xdr:from>
    <xdr:to>
      <xdr:col>102</xdr:col>
      <xdr:colOff>114300</xdr:colOff>
      <xdr:row>107</xdr:row>
      <xdr:rowOff>117348</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8656300" y="184624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109238</xdr:rowOff>
    </xdr:from>
    <xdr:ext cx="469744" cy="259045"/>
    <xdr:sp macro="" textlink="">
      <xdr:nvSpPr>
        <xdr:cNvPr id="637" name="n_1aveValue【公民館】&#10;一人当たり面積">
          <a:extLst>
            <a:ext uri="{FF2B5EF4-FFF2-40B4-BE49-F238E27FC236}">
              <a16:creationId xmlns:a16="http://schemas.microsoft.com/office/drawing/2014/main" id="{00000000-0008-0000-0E00-00007D020000}"/>
            </a:ext>
          </a:extLst>
        </xdr:cNvPr>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638" name="n_2aveValue【公民館】&#10;一人当たり面積">
          <a:extLst>
            <a:ext uri="{FF2B5EF4-FFF2-40B4-BE49-F238E27FC236}">
              <a16:creationId xmlns:a16="http://schemas.microsoft.com/office/drawing/2014/main" id="{00000000-0008-0000-0E00-00007E020000}"/>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100092</xdr:rowOff>
    </xdr:from>
    <xdr:ext cx="469744" cy="259045"/>
    <xdr:sp macro="" textlink="">
      <xdr:nvSpPr>
        <xdr:cNvPr id="639" name="n_3aveValue【公民館】&#10;一人当たり面積">
          <a:extLst>
            <a:ext uri="{FF2B5EF4-FFF2-40B4-BE49-F238E27FC236}">
              <a16:creationId xmlns:a16="http://schemas.microsoft.com/office/drawing/2014/main" id="{00000000-0008-0000-0E00-00007F020000}"/>
            </a:ext>
          </a:extLst>
        </xdr:cNvPr>
        <xdr:cNvSpPr txBox="1"/>
      </xdr:nvSpPr>
      <xdr:spPr>
        <a:xfrm>
          <a:off x="193104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640" name="n_4aveValue【公民館】&#10;一人当たり面積">
          <a:extLst>
            <a:ext uri="{FF2B5EF4-FFF2-40B4-BE49-F238E27FC236}">
              <a16:creationId xmlns:a16="http://schemas.microsoft.com/office/drawing/2014/main" id="{00000000-0008-0000-0E00-000080020000}"/>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156990</xdr:rowOff>
    </xdr:from>
    <xdr:ext cx="469744" cy="259045"/>
    <xdr:sp macro="" textlink="">
      <xdr:nvSpPr>
        <xdr:cNvPr id="641" name="n_1mainValue【公民館】&#10;一人当たり面積">
          <a:extLst>
            <a:ext uri="{FF2B5EF4-FFF2-40B4-BE49-F238E27FC236}">
              <a16:creationId xmlns:a16="http://schemas.microsoft.com/office/drawing/2014/main" id="{00000000-0008-0000-0E00-000081020000}"/>
            </a:ext>
          </a:extLst>
        </xdr:cNvPr>
        <xdr:cNvSpPr txBox="1"/>
      </xdr:nvSpPr>
      <xdr:spPr>
        <a:xfrm>
          <a:off x="210757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159275</xdr:rowOff>
    </xdr:from>
    <xdr:ext cx="469744" cy="259045"/>
    <xdr:sp macro="" textlink="">
      <xdr:nvSpPr>
        <xdr:cNvPr id="642" name="n_2mainValue【公民館】&#10;一人当たり面積">
          <a:extLst>
            <a:ext uri="{FF2B5EF4-FFF2-40B4-BE49-F238E27FC236}">
              <a16:creationId xmlns:a16="http://schemas.microsoft.com/office/drawing/2014/main" id="{00000000-0008-0000-0E00-000082020000}"/>
            </a:ext>
          </a:extLst>
        </xdr:cNvPr>
        <xdr:cNvSpPr txBox="1"/>
      </xdr:nvSpPr>
      <xdr:spPr>
        <a:xfrm>
          <a:off x="20199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159275</xdr:rowOff>
    </xdr:from>
    <xdr:ext cx="469744" cy="259045"/>
    <xdr:sp macro="" textlink="">
      <xdr:nvSpPr>
        <xdr:cNvPr id="643" name="n_3mainValue【公民館】&#10;一人当たり面積">
          <a:extLst>
            <a:ext uri="{FF2B5EF4-FFF2-40B4-BE49-F238E27FC236}">
              <a16:creationId xmlns:a16="http://schemas.microsoft.com/office/drawing/2014/main" id="{00000000-0008-0000-0E00-000083020000}"/>
            </a:ext>
          </a:extLst>
        </xdr:cNvPr>
        <xdr:cNvSpPr txBox="1"/>
      </xdr:nvSpPr>
      <xdr:spPr>
        <a:xfrm>
          <a:off x="19310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159275</xdr:rowOff>
    </xdr:from>
    <xdr:ext cx="469744" cy="259045"/>
    <xdr:sp macro="" textlink="">
      <xdr:nvSpPr>
        <xdr:cNvPr id="644" name="n_4mainValue【公民館】&#10;一人当たり面積">
          <a:extLst>
            <a:ext uri="{FF2B5EF4-FFF2-40B4-BE49-F238E27FC236}">
              <a16:creationId xmlns:a16="http://schemas.microsoft.com/office/drawing/2014/main" id="{00000000-0008-0000-0E00-000084020000}"/>
            </a:ext>
          </a:extLst>
        </xdr:cNvPr>
        <xdr:cNvSpPr txBox="1"/>
      </xdr:nvSpPr>
      <xdr:spPr>
        <a:xfrm>
          <a:off x="18421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有形固定資産減価償却率について、全体としては公共施設の老朽が進んでいる状況であるが、公民館については、令和５年度末で閉館となり、中央公民館機能が複合施設（</a:t>
          </a:r>
          <a:r>
            <a:rPr kumimoji="1" lang="en-US" altLang="ja-JP" sz="1300">
              <a:latin typeface="ＭＳ Ｐゴシック" panose="020B0600070205080204" pitchFamily="50" charset="-128"/>
              <a:ea typeface="ＭＳ Ｐゴシック" panose="020B0600070205080204" pitchFamily="50" charset="-128"/>
            </a:rPr>
            <a:t>ORIGAMI</a:t>
          </a:r>
          <a:r>
            <a:rPr kumimoji="1" lang="ja-JP" altLang="en-US" sz="1300">
              <a:latin typeface="ＭＳ Ｐゴシック" panose="020B0600070205080204" pitchFamily="50" charset="-128"/>
              <a:ea typeface="ＭＳ Ｐゴシック" panose="020B0600070205080204" pitchFamily="50" charset="-128"/>
            </a:rPr>
            <a:t>プラザ）に集約されたことから大幅に減価償却率が改善された。</a:t>
          </a:r>
        </a:p>
        <a:p>
          <a:r>
            <a:rPr kumimoji="1" lang="ja-JP" altLang="en-US" sz="1300">
              <a:latin typeface="ＭＳ Ｐゴシック" panose="020B0600070205080204" pitchFamily="50" charset="-128"/>
              <a:ea typeface="ＭＳ Ｐゴシック" panose="020B0600070205080204" pitchFamily="50" charset="-128"/>
            </a:rPr>
            <a:t>また、学校施設については、固定資産管理システムの変更に合わせて固定資産台帳の整理を行った結果、台帳への計上漏れがあったことから、減価償却率が大きく変動することとなった。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３施設のうち２施設が築４０年以上を経過しており、老朽化による安全性の確保や効率的な維持管理が課題となる。公営住宅等長寿命化計画に基づき、計画的な修繕・改修により長寿命化を図る。また、施設更新時期や要支援世帯数の動向を見据え、町営住宅の規模の適正化等、町営住宅のあり方について検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31,012
30,426
54.39
14,332,356
13,455,015
712,607
7,464,535
6,080,649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44196</xdr:rowOff>
    </xdr:from>
    <xdr:to>
      <xdr:col>24</xdr:col>
      <xdr:colOff>62865</xdr:colOff>
      <xdr:row>42</xdr:row>
      <xdr:rowOff>62484</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702046"/>
          <a:ext cx="0" cy="156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66311</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26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62484</xdr:rowOff>
    </xdr:from>
    <xdr:to>
      <xdr:col>24</xdr:col>
      <xdr:colOff>152400</xdr:colOff>
      <xdr:row>42</xdr:row>
      <xdr:rowOff>62484</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26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162323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477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44196</xdr:rowOff>
    </xdr:from>
    <xdr:to>
      <xdr:col>24</xdr:col>
      <xdr:colOff>152400</xdr:colOff>
      <xdr:row>33</xdr:row>
      <xdr:rowOff>44196</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70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60977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57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57404</xdr:rowOff>
    </xdr:from>
    <xdr:to>
      <xdr:col>20</xdr:col>
      <xdr:colOff>38100</xdr:colOff>
      <xdr:row>38</xdr:row>
      <xdr:rowOff>159004</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xdr:rowOff>
    </xdr:from>
    <xdr:to>
      <xdr:col>15</xdr:col>
      <xdr:colOff>101600</xdr:colOff>
      <xdr:row>38</xdr:row>
      <xdr:rowOff>113284</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xdr:rowOff>
    </xdr:from>
    <xdr:to>
      <xdr:col>10</xdr:col>
      <xdr:colOff>165100</xdr:colOff>
      <xdr:row>38</xdr:row>
      <xdr:rowOff>108712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112268</xdr:rowOff>
    </xdr:from>
    <xdr:to>
      <xdr:col>6</xdr:col>
      <xdr:colOff>38100</xdr:colOff>
      <xdr:row>38</xdr:row>
      <xdr:rowOff>42418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50546</xdr:rowOff>
    </xdr:from>
    <xdr:to>
      <xdr:col>24</xdr:col>
      <xdr:colOff>114300</xdr:colOff>
      <xdr:row>38</xdr:row>
      <xdr:rowOff>152146</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73423</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41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101346</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53415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32258</xdr:rowOff>
    </xdr:from>
    <xdr:to>
      <xdr:col>15</xdr:col>
      <xdr:colOff>101600</xdr:colOff>
      <xdr:row>41</xdr:row>
      <xdr:rowOff>133858</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41</xdr:row>
      <xdr:rowOff>83058</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908300" y="6534150"/>
          <a:ext cx="889000" cy="57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157988</xdr:rowOff>
    </xdr:from>
    <xdr:to>
      <xdr:col>10</xdr:col>
      <xdr:colOff>165100</xdr:colOff>
      <xdr:row>41</xdr:row>
      <xdr:rowOff>88138</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37338</xdr:rowOff>
    </xdr:from>
    <xdr:to>
      <xdr:col>15</xdr:col>
      <xdr:colOff>50800</xdr:colOff>
      <xdr:row>41</xdr:row>
      <xdr:rowOff>83058</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70667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112268</xdr:rowOff>
    </xdr:from>
    <xdr:to>
      <xdr:col>6</xdr:col>
      <xdr:colOff>38100</xdr:colOff>
      <xdr:row>41</xdr:row>
      <xdr:rowOff>42418</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163068</xdr:rowOff>
    </xdr:from>
    <xdr:to>
      <xdr:col>10</xdr:col>
      <xdr:colOff>114300</xdr:colOff>
      <xdr:row>41</xdr:row>
      <xdr:rowOff>37338</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7021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150131</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129811</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302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125239</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629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58945</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623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124985</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715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79265</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710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33545</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706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41910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76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124477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152400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6659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152400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65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152400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152400</xdr:rowOff>
    </xdr:from>
    <xdr:to>
      <xdr:col>41</xdr:col>
      <xdr:colOff>50800</xdr:colOff>
      <xdr:row>38</xdr:row>
      <xdr:rowOff>152400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99077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48277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48277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00000000-0008-0000-0F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169164</xdr:rowOff>
    </xdr:from>
    <xdr:to>
      <xdr:col>24</xdr:col>
      <xdr:colOff>62865</xdr:colOff>
      <xdr:row>63</xdr:row>
      <xdr:rowOff>109728</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flipV="1">
          <a:off x="4634865" y="9598914"/>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00000000-0008-0000-0F00-0000A9000000}"/>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115841</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00000000-0008-0000-0F00-0000AB000000}"/>
            </a:ext>
          </a:extLst>
        </xdr:cNvPr>
        <xdr:cNvSpPr txBox="1"/>
      </xdr:nvSpPr>
      <xdr:spPr>
        <a:xfrm>
          <a:off x="4673600" y="937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169164</xdr:rowOff>
    </xdr:from>
    <xdr:to>
      <xdr:col>24</xdr:col>
      <xdr:colOff>152400</xdr:colOff>
      <xdr:row>55</xdr:row>
      <xdr:rowOff>169164</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115079</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00000000-0008-0000-0F00-0000AD000000}"/>
            </a:ext>
          </a:extLst>
        </xdr:cNvPr>
        <xdr:cNvSpPr txBox="1"/>
      </xdr:nvSpPr>
      <xdr:spPr>
        <a:xfrm>
          <a:off x="4673600" y="102306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136652</xdr:rowOff>
    </xdr:from>
    <xdr:to>
      <xdr:col>24</xdr:col>
      <xdr:colOff>114300</xdr:colOff>
      <xdr:row>60</xdr:row>
      <xdr:rowOff>66802</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45847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93218</xdr:rowOff>
    </xdr:from>
    <xdr:to>
      <xdr:col>20</xdr:col>
      <xdr:colOff>38100</xdr:colOff>
      <xdr:row>60</xdr:row>
      <xdr:rowOff>23368</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3746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2857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97790</xdr:rowOff>
    </xdr:from>
    <xdr:to>
      <xdr:col>10</xdr:col>
      <xdr:colOff>165100</xdr:colOff>
      <xdr:row>60</xdr:row>
      <xdr:rowOff>27940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968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31496</xdr:rowOff>
    </xdr:from>
    <xdr:to>
      <xdr:col>6</xdr:col>
      <xdr:colOff>38100</xdr:colOff>
      <xdr:row>59</xdr:row>
      <xdr:rowOff>133096</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1079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132097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00000000-0008-0000-0F00-0000B9000000}"/>
            </a:ext>
          </a:extLst>
        </xdr:cNvPr>
        <xdr:cNvSpPr txBox="1"/>
      </xdr:nvSpPr>
      <xdr:spPr>
        <a:xfrm>
          <a:off x="4673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57150</xdr:rowOff>
    </xdr:from>
    <xdr:to>
      <xdr:col>24</xdr:col>
      <xdr:colOff>63500</xdr:colOff>
      <xdr:row>57</xdr:row>
      <xdr:rowOff>160020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3797300" y="98298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141224</xdr:rowOff>
    </xdr:from>
    <xdr:to>
      <xdr:col>15</xdr:col>
      <xdr:colOff>101600</xdr:colOff>
      <xdr:row>57</xdr:row>
      <xdr:rowOff>71374</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28575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20574</xdr:rowOff>
    </xdr:from>
    <xdr:to>
      <xdr:col>19</xdr:col>
      <xdr:colOff>177800</xdr:colOff>
      <xdr:row>57</xdr:row>
      <xdr:rowOff>57150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908300" y="97932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104648</xdr:rowOff>
    </xdr:from>
    <xdr:to>
      <xdr:col>10</xdr:col>
      <xdr:colOff>165100</xdr:colOff>
      <xdr:row>57</xdr:row>
      <xdr:rowOff>34798</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19685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155448</xdr:rowOff>
    </xdr:from>
    <xdr:to>
      <xdr:col>15</xdr:col>
      <xdr:colOff>50800</xdr:colOff>
      <xdr:row>57</xdr:row>
      <xdr:rowOff>20574</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019300" y="9756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120650</xdr:rowOff>
    </xdr:from>
    <xdr:to>
      <xdr:col>6</xdr:col>
      <xdr:colOff>38100</xdr:colOff>
      <xdr:row>64</xdr:row>
      <xdr:rowOff>50800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07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155448</xdr:rowOff>
    </xdr:from>
    <xdr:to>
      <xdr:col>10</xdr:col>
      <xdr:colOff>114300</xdr:colOff>
      <xdr:row>64</xdr:row>
      <xdr:rowOff>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flipV="1">
          <a:off x="1130300" y="9756648"/>
          <a:ext cx="889000" cy="121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14495</xdr:rowOff>
    </xdr:from>
    <xdr:ext cx="405111" cy="259045"/>
    <xdr:sp macro="" textlink="">
      <xdr:nvSpPr>
        <xdr:cNvPr id="194" name="n_1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35820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144797</xdr:rowOff>
    </xdr:from>
    <xdr:ext cx="405111" cy="259045"/>
    <xdr:sp macro="" textlink="">
      <xdr:nvSpPr>
        <xdr:cNvPr id="195" name="n_2ave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2705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19067</xdr:rowOff>
    </xdr:from>
    <xdr:ext cx="405111" cy="259045"/>
    <xdr:sp macro="" textlink="">
      <xdr:nvSpPr>
        <xdr:cNvPr id="196" name="n_3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1816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149623</xdr:rowOff>
    </xdr:from>
    <xdr:ext cx="405111" cy="259045"/>
    <xdr:sp macro="" textlink="">
      <xdr:nvSpPr>
        <xdr:cNvPr id="197" name="n_4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927744" y="99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124477</xdr:rowOff>
    </xdr:from>
    <xdr:ext cx="405111" cy="259045"/>
    <xdr:sp macro="" textlink="">
      <xdr:nvSpPr>
        <xdr:cNvPr id="198" name="n_1main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87901</xdr:rowOff>
    </xdr:from>
    <xdr:ext cx="405111" cy="259045"/>
    <xdr:sp macro="" textlink="">
      <xdr:nvSpPr>
        <xdr:cNvPr id="199" name="n_2main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951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51325</xdr:rowOff>
    </xdr:from>
    <xdr:ext cx="405111" cy="259045"/>
    <xdr:sp macro="" textlink="">
      <xdr:nvSpPr>
        <xdr:cNvPr id="200" name="n_3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41927</xdr:rowOff>
    </xdr:from>
    <xdr:ext cx="469744" cy="259045"/>
    <xdr:sp macro="" textlink="">
      <xdr:nvSpPr>
        <xdr:cNvPr id="201" name="n_4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895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63</xdr:row>
      <xdr:rowOff>70485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56691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74312</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70485</xdr:rowOff>
    </xdr:from>
    <xdr:to>
      <xdr:col>55</xdr:col>
      <xdr:colOff>88900</xdr:colOff>
      <xdr:row>63</xdr:row>
      <xdr:rowOff>70485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80662</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36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57785</xdr:rowOff>
    </xdr:from>
    <xdr:to>
      <xdr:col>55</xdr:col>
      <xdr:colOff>50800</xdr:colOff>
      <xdr:row>61</xdr:row>
      <xdr:rowOff>159385</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80645</xdr:rowOff>
    </xdr:from>
    <xdr:to>
      <xdr:col>50</xdr:col>
      <xdr:colOff>165100</xdr:colOff>
      <xdr:row>62</xdr:row>
      <xdr:rowOff>10795</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139700</xdr:rowOff>
    </xdr:from>
    <xdr:to>
      <xdr:col>41</xdr:col>
      <xdr:colOff>101600</xdr:colOff>
      <xdr:row>62</xdr:row>
      <xdr:rowOff>69850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19685</xdr:rowOff>
    </xdr:from>
    <xdr:to>
      <xdr:col>55</xdr:col>
      <xdr:colOff>50800</xdr:colOff>
      <xdr:row>63</xdr:row>
      <xdr:rowOff>121285</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106062</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73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55880</xdr:rowOff>
    </xdr:from>
    <xdr:to>
      <xdr:col>50</xdr:col>
      <xdr:colOff>165100</xdr:colOff>
      <xdr:row>63</xdr:row>
      <xdr:rowOff>157480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70485</xdr:rowOff>
    </xdr:from>
    <xdr:to>
      <xdr:col>55</xdr:col>
      <xdr:colOff>0</xdr:colOff>
      <xdr:row>63</xdr:row>
      <xdr:rowOff>106680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8718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57785</xdr:rowOff>
    </xdr:from>
    <xdr:to>
      <xdr:col>46</xdr:col>
      <xdr:colOff>38100</xdr:colOff>
      <xdr:row>63</xdr:row>
      <xdr:rowOff>159385</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106680</xdr:rowOff>
    </xdr:from>
    <xdr:to>
      <xdr:col>50</xdr:col>
      <xdr:colOff>114300</xdr:colOff>
      <xdr:row>63</xdr:row>
      <xdr:rowOff>108585</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9080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57785</xdr:rowOff>
    </xdr:from>
    <xdr:to>
      <xdr:col>41</xdr:col>
      <xdr:colOff>101600</xdr:colOff>
      <xdr:row>63</xdr:row>
      <xdr:rowOff>159385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108585</xdr:rowOff>
    </xdr:from>
    <xdr:to>
      <xdr:col>45</xdr:col>
      <xdr:colOff>177800</xdr:colOff>
      <xdr:row>63</xdr:row>
      <xdr:rowOff>108585</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861300" y="10909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57785</xdr:rowOff>
    </xdr:from>
    <xdr:to>
      <xdr:col>36</xdr:col>
      <xdr:colOff>165100</xdr:colOff>
      <xdr:row>63</xdr:row>
      <xdr:rowOff>159385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108585</xdr:rowOff>
    </xdr:from>
    <xdr:to>
      <xdr:col>41</xdr:col>
      <xdr:colOff>50800</xdr:colOff>
      <xdr:row>63</xdr:row>
      <xdr:rowOff>108585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6972300" y="10909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27322</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86377</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148607</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150512</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150512</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150512</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95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81535</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454635"/>
          <a:ext cx="0" cy="132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28212</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22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81535</xdr:rowOff>
    </xdr:from>
    <xdr:to>
      <xdr:col>24</xdr:col>
      <xdr:colOff>152400</xdr:colOff>
      <xdr:row>78</xdr:row>
      <xdr:rowOff>81535</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4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134890</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850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156463</xdr:rowOff>
    </xdr:from>
    <xdr:to>
      <xdr:col>24</xdr:col>
      <xdr:colOff>114300</xdr:colOff>
      <xdr:row>81</xdr:row>
      <xdr:rowOff>86613</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30735</xdr:rowOff>
    </xdr:from>
    <xdr:to>
      <xdr:col>6</xdr:col>
      <xdr:colOff>38100</xdr:colOff>
      <xdr:row>80</xdr:row>
      <xdr:rowOff>132335</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30735</xdr:rowOff>
    </xdr:from>
    <xdr:to>
      <xdr:col>24</xdr:col>
      <xdr:colOff>114300</xdr:colOff>
      <xdr:row>78</xdr:row>
      <xdr:rowOff>132335</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3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155212</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335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108458</xdr:rowOff>
    </xdr:from>
    <xdr:to>
      <xdr:col>20</xdr:col>
      <xdr:colOff>38100</xdr:colOff>
      <xdr:row>84</xdr:row>
      <xdr:rowOff>38608</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81535</xdr:rowOff>
    </xdr:from>
    <xdr:to>
      <xdr:col>24</xdr:col>
      <xdr:colOff>63500</xdr:colOff>
      <xdr:row>83</xdr:row>
      <xdr:rowOff>159258</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flipV="1">
          <a:off x="3797300" y="13454635"/>
          <a:ext cx="838200" cy="93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85598</xdr:rowOff>
    </xdr:from>
    <xdr:to>
      <xdr:col>15</xdr:col>
      <xdr:colOff>101600</xdr:colOff>
      <xdr:row>84</xdr:row>
      <xdr:rowOff>15748</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136398</xdr:rowOff>
    </xdr:from>
    <xdr:to>
      <xdr:col>19</xdr:col>
      <xdr:colOff>177800</xdr:colOff>
      <xdr:row>83</xdr:row>
      <xdr:rowOff>159258</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908300" y="14366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83</xdr:row>
      <xdr:rowOff>136398</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019300" y="143370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26163</xdr:rowOff>
    </xdr:from>
    <xdr:to>
      <xdr:col>6</xdr:col>
      <xdr:colOff>38100</xdr:colOff>
      <xdr:row>83</xdr:row>
      <xdr:rowOff>127763</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76963</xdr:rowOff>
    </xdr:from>
    <xdr:to>
      <xdr:col>10</xdr:col>
      <xdr:colOff>114300</xdr:colOff>
      <xdr:row>83</xdr:row>
      <xdr:rowOff>106680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130300" y="1430731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148862</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29735</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6875</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118890</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0000000-0008-0000-0F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99061</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flipV="1">
          <a:off x="10476865" y="1337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9" name="【福祉施設】&#10;一人当たり面積最小値テキスト">
          <a:extLst>
            <a:ext uri="{FF2B5EF4-FFF2-40B4-BE49-F238E27FC236}">
              <a16:creationId xmlns:a16="http://schemas.microsoft.com/office/drawing/2014/main" id="{00000000-0008-0000-0F00-000053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41" name="【福祉施設】&#10;一人当たり面積最大値テキスト">
          <a:extLst>
            <a:ext uri="{FF2B5EF4-FFF2-40B4-BE49-F238E27FC236}">
              <a16:creationId xmlns:a16="http://schemas.microsoft.com/office/drawing/2014/main" id="{00000000-0008-0000-0F00-000055010000}"/>
            </a:ext>
          </a:extLst>
        </xdr:cNvPr>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125747</xdr:rowOff>
    </xdr:from>
    <xdr:ext cx="469744" cy="259045"/>
    <xdr:sp macro="" textlink="">
      <xdr:nvSpPr>
        <xdr:cNvPr id="343" name="【福祉施設】&#10;一人当たり面積平均値テキスト">
          <a:extLst>
            <a:ext uri="{FF2B5EF4-FFF2-40B4-BE49-F238E27FC236}">
              <a16:creationId xmlns:a16="http://schemas.microsoft.com/office/drawing/2014/main" id="{00000000-0008-0000-0F00-000057010000}"/>
            </a:ext>
          </a:extLst>
        </xdr:cNvPr>
        <xdr:cNvSpPr txBox="1"/>
      </xdr:nvSpPr>
      <xdr:spPr>
        <a:xfrm>
          <a:off x="10515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147320</xdr:rowOff>
    </xdr:from>
    <xdr:to>
      <xdr:col>55</xdr:col>
      <xdr:colOff>50800</xdr:colOff>
      <xdr:row>84</xdr:row>
      <xdr:rowOff>77470</xdr:rowOff>
    </xdr:to>
    <xdr:sp macro="" textlink="">
      <xdr:nvSpPr>
        <xdr:cNvPr id="344" name="フローチャート: 判断 343">
          <a:extLst>
            <a:ext uri="{FF2B5EF4-FFF2-40B4-BE49-F238E27FC236}">
              <a16:creationId xmlns:a16="http://schemas.microsoft.com/office/drawing/2014/main" id="{00000000-0008-0000-0F00-000058010000}"/>
            </a:ext>
          </a:extLst>
        </xdr:cNvPr>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8699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71120</xdr:rowOff>
    </xdr:from>
    <xdr:to>
      <xdr:col>41</xdr:col>
      <xdr:colOff>101600</xdr:colOff>
      <xdr:row>85</xdr:row>
      <xdr:rowOff>1270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7810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90170</xdr:rowOff>
    </xdr:from>
    <xdr:to>
      <xdr:col>55</xdr:col>
      <xdr:colOff>50800</xdr:colOff>
      <xdr:row>81</xdr:row>
      <xdr:rowOff>20320</xdr:rowOff>
    </xdr:to>
    <xdr:sp macro="" textlink="">
      <xdr:nvSpPr>
        <xdr:cNvPr id="354" name="楕円 353">
          <a:extLst>
            <a:ext uri="{FF2B5EF4-FFF2-40B4-BE49-F238E27FC236}">
              <a16:creationId xmlns:a16="http://schemas.microsoft.com/office/drawing/2014/main" id="{00000000-0008-0000-0F00-000062010000}"/>
            </a:ext>
          </a:extLst>
        </xdr:cNvPr>
        <xdr:cNvSpPr/>
      </xdr:nvSpPr>
      <xdr:spPr>
        <a:xfrm>
          <a:off x="10426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113047</xdr:rowOff>
    </xdr:from>
    <xdr:ext cx="469744" cy="259045"/>
    <xdr:sp macro="" textlink="">
      <xdr:nvSpPr>
        <xdr:cNvPr id="355" name="【福祉施設】&#10;一人当たり面積該当値テキスト">
          <a:extLst>
            <a:ext uri="{FF2B5EF4-FFF2-40B4-BE49-F238E27FC236}">
              <a16:creationId xmlns:a16="http://schemas.microsoft.com/office/drawing/2014/main" id="{00000000-0008-0000-0F00-000063010000}"/>
            </a:ext>
          </a:extLst>
        </xdr:cNvPr>
        <xdr:cNvSpPr txBox="1"/>
      </xdr:nvSpPr>
      <xdr:spPr>
        <a:xfrm>
          <a:off x="10515600" y="1365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36830</xdr:rowOff>
    </xdr:from>
    <xdr:to>
      <xdr:col>50</xdr:col>
      <xdr:colOff>165100</xdr:colOff>
      <xdr:row>84</xdr:row>
      <xdr:rowOff>138430</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9588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140970</xdr:rowOff>
    </xdr:from>
    <xdr:to>
      <xdr:col>55</xdr:col>
      <xdr:colOff>0</xdr:colOff>
      <xdr:row>84</xdr:row>
      <xdr:rowOff>87630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flipV="1">
          <a:off x="9639300" y="13856970"/>
          <a:ext cx="8382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40639</xdr:rowOff>
    </xdr:from>
    <xdr:to>
      <xdr:col>46</xdr:col>
      <xdr:colOff>38100</xdr:colOff>
      <xdr:row>84</xdr:row>
      <xdr:rowOff>142239</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8699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87630</xdr:rowOff>
    </xdr:from>
    <xdr:to>
      <xdr:col>50</xdr:col>
      <xdr:colOff>114300</xdr:colOff>
      <xdr:row>84</xdr:row>
      <xdr:rowOff>91439</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flipV="1">
          <a:off x="8750300" y="14489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44450</xdr:rowOff>
    </xdr:from>
    <xdr:to>
      <xdr:col>41</xdr:col>
      <xdr:colOff>101600</xdr:colOff>
      <xdr:row>84</xdr:row>
      <xdr:rowOff>146050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91439</xdr:rowOff>
    </xdr:from>
    <xdr:to>
      <xdr:col>45</xdr:col>
      <xdr:colOff>177800</xdr:colOff>
      <xdr:row>84</xdr:row>
      <xdr:rowOff>95250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flipV="1">
          <a:off x="7861300" y="14493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692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95250</xdr:rowOff>
    </xdr:from>
    <xdr:to>
      <xdr:col>41</xdr:col>
      <xdr:colOff>50800</xdr:colOff>
      <xdr:row>84</xdr:row>
      <xdr:rowOff>95250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6972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364" name="n_1aveValue【福祉施設】&#10;一人当たり面積">
          <a:extLst>
            <a:ext uri="{FF2B5EF4-FFF2-40B4-BE49-F238E27FC236}">
              <a16:creationId xmlns:a16="http://schemas.microsoft.com/office/drawing/2014/main" id="{00000000-0008-0000-0F00-00006C010000}"/>
            </a:ext>
          </a:extLst>
        </xdr:cNvPr>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365" name="n_2aveValue【福祉施設】&#10;一人当たり面積">
          <a:extLst>
            <a:ext uri="{FF2B5EF4-FFF2-40B4-BE49-F238E27FC236}">
              <a16:creationId xmlns:a16="http://schemas.microsoft.com/office/drawing/2014/main" id="{00000000-0008-0000-0F00-00006D010000}"/>
            </a:ext>
          </a:extLst>
        </xdr:cNvPr>
        <xdr:cNvSpPr txBox="1"/>
      </xdr:nvSpPr>
      <xdr:spPr>
        <a:xfrm>
          <a:off x="8515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163847</xdr:rowOff>
    </xdr:from>
    <xdr:ext cx="469744" cy="259045"/>
    <xdr:sp macro="" textlink="">
      <xdr:nvSpPr>
        <xdr:cNvPr id="366" name="n_3aveValue【福祉施設】&#10;一人当たり面積">
          <a:extLst>
            <a:ext uri="{FF2B5EF4-FFF2-40B4-BE49-F238E27FC236}">
              <a16:creationId xmlns:a16="http://schemas.microsoft.com/office/drawing/2014/main" id="{00000000-0008-0000-0F00-00006E010000}"/>
            </a:ext>
          </a:extLst>
        </xdr:cNvPr>
        <xdr:cNvSpPr txBox="1"/>
      </xdr:nvSpPr>
      <xdr:spPr>
        <a:xfrm>
          <a:off x="7626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67" name="n_4aveValue【福祉施設】&#10;一人当たり面積">
          <a:extLst>
            <a:ext uri="{FF2B5EF4-FFF2-40B4-BE49-F238E27FC236}">
              <a16:creationId xmlns:a16="http://schemas.microsoft.com/office/drawing/2014/main" id="{00000000-0008-0000-0F00-00006F010000}"/>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129557</xdr:rowOff>
    </xdr:from>
    <xdr:ext cx="469744" cy="259045"/>
    <xdr:sp macro="" textlink="">
      <xdr:nvSpPr>
        <xdr:cNvPr id="368" name="n_1mainValue【福祉施設】&#10;一人当たり面積">
          <a:extLst>
            <a:ext uri="{FF2B5EF4-FFF2-40B4-BE49-F238E27FC236}">
              <a16:creationId xmlns:a16="http://schemas.microsoft.com/office/drawing/2014/main" id="{00000000-0008-0000-0F00-000070010000}"/>
            </a:ext>
          </a:extLst>
        </xdr:cNvPr>
        <xdr:cNvSpPr txBox="1"/>
      </xdr:nvSpPr>
      <xdr:spPr>
        <a:xfrm>
          <a:off x="9391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133366</xdr:rowOff>
    </xdr:from>
    <xdr:ext cx="469744" cy="259045"/>
    <xdr:sp macro="" textlink="">
      <xdr:nvSpPr>
        <xdr:cNvPr id="369" name="n_2mainValue【福祉施設】&#10;一人当たり面積">
          <a:extLst>
            <a:ext uri="{FF2B5EF4-FFF2-40B4-BE49-F238E27FC236}">
              <a16:creationId xmlns:a16="http://schemas.microsoft.com/office/drawing/2014/main" id="{00000000-0008-0000-0F00-000071010000}"/>
            </a:ext>
          </a:extLst>
        </xdr:cNvPr>
        <xdr:cNvSpPr txBox="1"/>
      </xdr:nvSpPr>
      <xdr:spPr>
        <a:xfrm>
          <a:off x="8515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70" name="n_3mainValue【福祉施設】&#10;一人当たり面積">
          <a:extLst>
            <a:ext uri="{FF2B5EF4-FFF2-40B4-BE49-F238E27FC236}">
              <a16:creationId xmlns:a16="http://schemas.microsoft.com/office/drawing/2014/main" id="{00000000-0008-0000-0F00-000072010000}"/>
            </a:ext>
          </a:extLst>
        </xdr:cNvPr>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1" name="n_4mainValue【福祉施設】&#10;一人当たり面積">
          <a:extLst>
            <a:ext uri="{FF2B5EF4-FFF2-40B4-BE49-F238E27FC236}">
              <a16:creationId xmlns:a16="http://schemas.microsoft.com/office/drawing/2014/main" id="{00000000-0008-0000-0F00-000073010000}"/>
            </a:ext>
          </a:extLst>
        </xdr:cNvPr>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a:extLst>
            <a:ext uri="{FF2B5EF4-FFF2-40B4-BE49-F238E27FC236}">
              <a16:creationId xmlns:a16="http://schemas.microsoft.com/office/drawing/2014/main" id="{00000000-0008-0000-0F00-0000A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76200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16318864" y="952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29" name="【保健センター・保健所】&#10;有形固定資産減価償却率最小値テキスト">
          <a:extLst>
            <a:ext uri="{FF2B5EF4-FFF2-40B4-BE49-F238E27FC236}">
              <a16:creationId xmlns:a16="http://schemas.microsoft.com/office/drawing/2014/main" id="{00000000-0008-0000-0F00-0000AD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431" name="【保健センター・保健所】&#10;有形固定資産減価償却率最大値テキスト">
          <a:extLst>
            <a:ext uri="{FF2B5EF4-FFF2-40B4-BE49-F238E27FC236}">
              <a16:creationId xmlns:a16="http://schemas.microsoft.com/office/drawing/2014/main" id="{00000000-0008-0000-0F00-0000AF010000}"/>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72407</xdr:rowOff>
    </xdr:from>
    <xdr:ext cx="405111" cy="259045"/>
    <xdr:sp macro="" textlink="">
      <xdr:nvSpPr>
        <xdr:cNvPr id="433" name="【保健センター・保健所】&#10;有形固定資産減価償却率平均値テキスト">
          <a:extLst>
            <a:ext uri="{FF2B5EF4-FFF2-40B4-BE49-F238E27FC236}">
              <a16:creationId xmlns:a16="http://schemas.microsoft.com/office/drawing/2014/main" id="{00000000-0008-0000-0F00-0000B1010000}"/>
            </a:ext>
          </a:extLst>
        </xdr:cNvPr>
        <xdr:cNvSpPr txBox="1"/>
      </xdr:nvSpPr>
      <xdr:spPr>
        <a:xfrm>
          <a:off x="16357600" y="1018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162687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156845</xdr:rowOff>
    </xdr:from>
    <xdr:to>
      <xdr:col>72</xdr:col>
      <xdr:colOff>38100</xdr:colOff>
      <xdr:row>59</xdr:row>
      <xdr:rowOff>86995</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365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38735</xdr:rowOff>
    </xdr:from>
    <xdr:to>
      <xdr:col>85</xdr:col>
      <xdr:colOff>177800</xdr:colOff>
      <xdr:row>58</xdr:row>
      <xdr:rowOff>140335</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162687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61612</xdr:rowOff>
    </xdr:from>
    <xdr:ext cx="405111" cy="259045"/>
    <xdr:sp macro="" textlink="">
      <xdr:nvSpPr>
        <xdr:cNvPr id="445" name="【保健センター・保健所】&#10;有形固定資産減価償却率該当値テキスト">
          <a:extLst>
            <a:ext uri="{FF2B5EF4-FFF2-40B4-BE49-F238E27FC236}">
              <a16:creationId xmlns:a16="http://schemas.microsoft.com/office/drawing/2014/main" id="{00000000-0008-0000-0F00-0000BD010000}"/>
            </a:ext>
          </a:extLst>
        </xdr:cNvPr>
        <xdr:cNvSpPr txBox="1"/>
      </xdr:nvSpPr>
      <xdr:spPr>
        <a:xfrm>
          <a:off x="16357600"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xdr:rowOff>
    </xdr:from>
    <xdr:to>
      <xdr:col>81</xdr:col>
      <xdr:colOff>101600</xdr:colOff>
      <xdr:row>58</xdr:row>
      <xdr:rowOff>104140</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5430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53340</xdr:rowOff>
    </xdr:from>
    <xdr:to>
      <xdr:col>85</xdr:col>
      <xdr:colOff>127000</xdr:colOff>
      <xdr:row>58</xdr:row>
      <xdr:rowOff>89535</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5481300" y="99974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139700</xdr:rowOff>
    </xdr:from>
    <xdr:to>
      <xdr:col>76</xdr:col>
      <xdr:colOff>165100</xdr:colOff>
      <xdr:row>58</xdr:row>
      <xdr:rowOff>69850</xdr:rowOff>
    </xdr:to>
    <xdr:sp macro="" textlink="">
      <xdr:nvSpPr>
        <xdr:cNvPr id="448" name="楕円 447">
          <a:extLst>
            <a:ext uri="{FF2B5EF4-FFF2-40B4-BE49-F238E27FC236}">
              <a16:creationId xmlns:a16="http://schemas.microsoft.com/office/drawing/2014/main" id="{00000000-0008-0000-0F00-0000C0010000}"/>
            </a:ext>
          </a:extLst>
        </xdr:cNvPr>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19050</xdr:rowOff>
    </xdr:from>
    <xdr:to>
      <xdr:col>81</xdr:col>
      <xdr:colOff>50800</xdr:colOff>
      <xdr:row>58</xdr:row>
      <xdr:rowOff>53340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4592300" y="99631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105410</xdr:rowOff>
    </xdr:from>
    <xdr:to>
      <xdr:col>72</xdr:col>
      <xdr:colOff>38100</xdr:colOff>
      <xdr:row>58</xdr:row>
      <xdr:rowOff>35560</xdr:rowOff>
    </xdr:to>
    <xdr:sp macro="" textlink="">
      <xdr:nvSpPr>
        <xdr:cNvPr id="450" name="楕円 449">
          <a:extLst>
            <a:ext uri="{FF2B5EF4-FFF2-40B4-BE49-F238E27FC236}">
              <a16:creationId xmlns:a16="http://schemas.microsoft.com/office/drawing/2014/main" id="{00000000-0008-0000-0F00-0000C2010000}"/>
            </a:ext>
          </a:extLst>
        </xdr:cNvPr>
        <xdr:cNvSpPr/>
      </xdr:nvSpPr>
      <xdr:spPr>
        <a:xfrm>
          <a:off x="13652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156210</xdr:rowOff>
    </xdr:from>
    <xdr:to>
      <xdr:col>76</xdr:col>
      <xdr:colOff>114300</xdr:colOff>
      <xdr:row>58</xdr:row>
      <xdr:rowOff>19050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13703300" y="9928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71120</xdr:rowOff>
    </xdr:from>
    <xdr:to>
      <xdr:col>67</xdr:col>
      <xdr:colOff>101600</xdr:colOff>
      <xdr:row>58</xdr:row>
      <xdr:rowOff>1270</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2763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121920</xdr:rowOff>
    </xdr:from>
    <xdr:to>
      <xdr:col>71</xdr:col>
      <xdr:colOff>177800</xdr:colOff>
      <xdr:row>57</xdr:row>
      <xdr:rowOff>156210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814300" y="9894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54" name="n_1aveValue【保健センター・保健所】&#10;有形固定資産減価償却率">
          <a:extLst>
            <a:ext uri="{FF2B5EF4-FFF2-40B4-BE49-F238E27FC236}">
              <a16:creationId xmlns:a16="http://schemas.microsoft.com/office/drawing/2014/main" id="{00000000-0008-0000-0F00-0000C6010000}"/>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110507</xdr:rowOff>
    </xdr:from>
    <xdr:ext cx="405111" cy="259045"/>
    <xdr:sp macro="" textlink="">
      <xdr:nvSpPr>
        <xdr:cNvPr id="455" name="n_2aveValue【保健センター・保健所】&#10;有形固定資産減価償却率">
          <a:extLst>
            <a:ext uri="{FF2B5EF4-FFF2-40B4-BE49-F238E27FC236}">
              <a16:creationId xmlns:a16="http://schemas.microsoft.com/office/drawing/2014/main" id="{00000000-0008-0000-0F00-0000C7010000}"/>
            </a:ext>
          </a:extLst>
        </xdr:cNvPr>
        <xdr:cNvSpPr txBox="1"/>
      </xdr:nvSpPr>
      <xdr:spPr>
        <a:xfrm>
          <a:off x="14389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78122</xdr:rowOff>
    </xdr:from>
    <xdr:ext cx="405111" cy="259045"/>
    <xdr:sp macro="" textlink="">
      <xdr:nvSpPr>
        <xdr:cNvPr id="456" name="n_3aveValue【保健センター・保健所】&#10;有形固定資産減価償却率">
          <a:extLst>
            <a:ext uri="{FF2B5EF4-FFF2-40B4-BE49-F238E27FC236}">
              <a16:creationId xmlns:a16="http://schemas.microsoft.com/office/drawing/2014/main" id="{00000000-0008-0000-0F00-0000C8010000}"/>
            </a:ext>
          </a:extLst>
        </xdr:cNvPr>
        <xdr:cNvSpPr txBox="1"/>
      </xdr:nvSpPr>
      <xdr:spPr>
        <a:xfrm>
          <a:off x="135007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51452</xdr:rowOff>
    </xdr:from>
    <xdr:ext cx="405111" cy="259045"/>
    <xdr:sp macro="" textlink="">
      <xdr:nvSpPr>
        <xdr:cNvPr id="457" name="n_4aveValue【保健センター・保健所】&#10;有形固定資産減価償却率">
          <a:extLst>
            <a:ext uri="{FF2B5EF4-FFF2-40B4-BE49-F238E27FC236}">
              <a16:creationId xmlns:a16="http://schemas.microsoft.com/office/drawing/2014/main" id="{00000000-0008-0000-0F00-0000C9010000}"/>
            </a:ext>
          </a:extLst>
        </xdr:cNvPr>
        <xdr:cNvSpPr txBox="1"/>
      </xdr:nvSpPr>
      <xdr:spPr>
        <a:xfrm>
          <a:off x="126117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120667</xdr:rowOff>
    </xdr:from>
    <xdr:ext cx="405111" cy="259045"/>
    <xdr:sp macro="" textlink="">
      <xdr:nvSpPr>
        <xdr:cNvPr id="458" name="n_1main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52660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86377</xdr:rowOff>
    </xdr:from>
    <xdr:ext cx="405111" cy="259045"/>
    <xdr:sp macro="" textlink="">
      <xdr:nvSpPr>
        <xdr:cNvPr id="459" name="n_2main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4389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52087</xdr:rowOff>
    </xdr:from>
    <xdr:ext cx="405111" cy="259045"/>
    <xdr:sp macro="" textlink="">
      <xdr:nvSpPr>
        <xdr:cNvPr id="460" name="n_3main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35007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17797</xdr:rowOff>
    </xdr:from>
    <xdr:ext cx="405111" cy="259045"/>
    <xdr:sp macro="" textlink="">
      <xdr:nvSpPr>
        <xdr:cNvPr id="461" name="n_4main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2611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a:extLst>
            <a:ext uri="{FF2B5EF4-FFF2-40B4-BE49-F238E27FC236}">
              <a16:creationId xmlns:a16="http://schemas.microsoft.com/office/drawing/2014/main" id="{00000000-0008-0000-0F00-0000E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38862</xdr:rowOff>
    </xdr:from>
    <xdr:to>
      <xdr:col>116</xdr:col>
      <xdr:colOff>62864</xdr:colOff>
      <xdr:row>63</xdr:row>
      <xdr:rowOff>125730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22160864" y="9811512"/>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84" name="【保健センター・保健所】&#10;一人当たり面積最小値テキスト">
          <a:extLst>
            <a:ext uri="{FF2B5EF4-FFF2-40B4-BE49-F238E27FC236}">
              <a16:creationId xmlns:a16="http://schemas.microsoft.com/office/drawing/2014/main" id="{00000000-0008-0000-0F00-0000E401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156989</xdr:rowOff>
    </xdr:from>
    <xdr:ext cx="469744" cy="259045"/>
    <xdr:sp macro="" textlink="">
      <xdr:nvSpPr>
        <xdr:cNvPr id="486" name="【保健センター・保健所】&#10;一人当たり面積最大値テキスト">
          <a:extLst>
            <a:ext uri="{FF2B5EF4-FFF2-40B4-BE49-F238E27FC236}">
              <a16:creationId xmlns:a16="http://schemas.microsoft.com/office/drawing/2014/main" id="{00000000-0008-0000-0F00-0000E6010000}"/>
            </a:ext>
          </a:extLst>
        </xdr:cNvPr>
        <xdr:cNvSpPr txBox="1"/>
      </xdr:nvSpPr>
      <xdr:spPr>
        <a:xfrm>
          <a:off x="22199600" y="958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38862</xdr:rowOff>
    </xdr:from>
    <xdr:to>
      <xdr:col>116</xdr:col>
      <xdr:colOff>152400</xdr:colOff>
      <xdr:row>57</xdr:row>
      <xdr:rowOff>38862</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22072600" y="981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28211</xdr:rowOff>
    </xdr:from>
    <xdr:ext cx="469744" cy="259045"/>
    <xdr:sp macro="" textlink="">
      <xdr:nvSpPr>
        <xdr:cNvPr id="488" name="【保健センター・保健所】&#10;一人当たり面積平均値テキスト">
          <a:extLst>
            <a:ext uri="{FF2B5EF4-FFF2-40B4-BE49-F238E27FC236}">
              <a16:creationId xmlns:a16="http://schemas.microsoft.com/office/drawing/2014/main" id="{00000000-0008-0000-0F00-0000E8010000}"/>
            </a:ext>
          </a:extLst>
        </xdr:cNvPr>
        <xdr:cNvSpPr txBox="1"/>
      </xdr:nvSpPr>
      <xdr:spPr>
        <a:xfrm>
          <a:off x="22199600" y="10658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221107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31496</xdr:rowOff>
    </xdr:from>
    <xdr:to>
      <xdr:col>112</xdr:col>
      <xdr:colOff>38100</xdr:colOff>
      <xdr:row>62</xdr:row>
      <xdr:rowOff>133096</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21272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36068</xdr:rowOff>
    </xdr:from>
    <xdr:to>
      <xdr:col>107</xdr:col>
      <xdr:colOff>101600</xdr:colOff>
      <xdr:row>62</xdr:row>
      <xdr:rowOff>137668</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20383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19494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129794</xdr:rowOff>
    </xdr:from>
    <xdr:to>
      <xdr:col>98</xdr:col>
      <xdr:colOff>38100</xdr:colOff>
      <xdr:row>62</xdr:row>
      <xdr:rowOff>59944</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8605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159512</xdr:rowOff>
    </xdr:from>
    <xdr:to>
      <xdr:col>116</xdr:col>
      <xdr:colOff>114300</xdr:colOff>
      <xdr:row>57</xdr:row>
      <xdr:rowOff>89662</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22110700" y="97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112539</xdr:rowOff>
    </xdr:from>
    <xdr:ext cx="469744" cy="259045"/>
    <xdr:sp macro="" textlink="">
      <xdr:nvSpPr>
        <xdr:cNvPr id="500" name="【保健センター・保健所】&#10;一人当たり面積該当値テキスト">
          <a:extLst>
            <a:ext uri="{FF2B5EF4-FFF2-40B4-BE49-F238E27FC236}">
              <a16:creationId xmlns:a16="http://schemas.microsoft.com/office/drawing/2014/main" id="{00000000-0008-0000-0F00-0000F4010000}"/>
            </a:ext>
          </a:extLst>
        </xdr:cNvPr>
        <xdr:cNvSpPr txBox="1"/>
      </xdr:nvSpPr>
      <xdr:spPr>
        <a:xfrm>
          <a:off x="22199600" y="971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74930</xdr:rowOff>
    </xdr:from>
    <xdr:to>
      <xdr:col>112</xdr:col>
      <xdr:colOff>38100</xdr:colOff>
      <xdr:row>58</xdr:row>
      <xdr:rowOff>5080</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2127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38862</xdr:rowOff>
    </xdr:from>
    <xdr:to>
      <xdr:col>116</xdr:col>
      <xdr:colOff>63500</xdr:colOff>
      <xdr:row>57</xdr:row>
      <xdr:rowOff>125730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21323300" y="98115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84074</xdr:rowOff>
    </xdr:from>
    <xdr:to>
      <xdr:col>107</xdr:col>
      <xdr:colOff>101600</xdr:colOff>
      <xdr:row>58</xdr:row>
      <xdr:rowOff>14224</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203835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125730</xdr:rowOff>
    </xdr:from>
    <xdr:to>
      <xdr:col>111</xdr:col>
      <xdr:colOff>177800</xdr:colOff>
      <xdr:row>57</xdr:row>
      <xdr:rowOff>134874</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20434300" y="98983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88646</xdr:rowOff>
    </xdr:from>
    <xdr:to>
      <xdr:col>102</xdr:col>
      <xdr:colOff>165100</xdr:colOff>
      <xdr:row>58</xdr:row>
      <xdr:rowOff>18796</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9494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134874</xdr:rowOff>
    </xdr:from>
    <xdr:to>
      <xdr:col>107</xdr:col>
      <xdr:colOff>50800</xdr:colOff>
      <xdr:row>57</xdr:row>
      <xdr:rowOff>139446</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9545300" y="9907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88646</xdr:rowOff>
    </xdr:from>
    <xdr:to>
      <xdr:col>98</xdr:col>
      <xdr:colOff>38100</xdr:colOff>
      <xdr:row>58</xdr:row>
      <xdr:rowOff>18796</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8605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139446</xdr:rowOff>
    </xdr:from>
    <xdr:to>
      <xdr:col>102</xdr:col>
      <xdr:colOff>114300</xdr:colOff>
      <xdr:row>57</xdr:row>
      <xdr:rowOff>139446</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656300" y="99120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124223</xdr:rowOff>
    </xdr:from>
    <xdr:ext cx="469744" cy="259045"/>
    <xdr:sp macro="" textlink="">
      <xdr:nvSpPr>
        <xdr:cNvPr id="509" name="n_1aveValue【保健センター・保健所】&#10;一人当たり面積">
          <a:extLst>
            <a:ext uri="{FF2B5EF4-FFF2-40B4-BE49-F238E27FC236}">
              <a16:creationId xmlns:a16="http://schemas.microsoft.com/office/drawing/2014/main" id="{00000000-0008-0000-0F00-0000FD010000}"/>
            </a:ext>
          </a:extLst>
        </xdr:cNvPr>
        <xdr:cNvSpPr txBox="1"/>
      </xdr:nvSpPr>
      <xdr:spPr>
        <a:xfrm>
          <a:off x="210757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128795</xdr:rowOff>
    </xdr:from>
    <xdr:ext cx="469744" cy="259045"/>
    <xdr:sp macro="" textlink="">
      <xdr:nvSpPr>
        <xdr:cNvPr id="510" name="n_2aveValue【保健センター・保健所】&#10;一人当たり面積">
          <a:extLst>
            <a:ext uri="{FF2B5EF4-FFF2-40B4-BE49-F238E27FC236}">
              <a16:creationId xmlns:a16="http://schemas.microsoft.com/office/drawing/2014/main" id="{00000000-0008-0000-0F00-0000FE010000}"/>
            </a:ext>
          </a:extLst>
        </xdr:cNvPr>
        <xdr:cNvSpPr txBox="1"/>
      </xdr:nvSpPr>
      <xdr:spPr>
        <a:xfrm>
          <a:off x="20199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101363</xdr:rowOff>
    </xdr:from>
    <xdr:ext cx="469744" cy="259045"/>
    <xdr:sp macro="" textlink="">
      <xdr:nvSpPr>
        <xdr:cNvPr id="511" name="n_3aveValue【保健センター・保健所】&#10;一人当たり面積">
          <a:extLst>
            <a:ext uri="{FF2B5EF4-FFF2-40B4-BE49-F238E27FC236}">
              <a16:creationId xmlns:a16="http://schemas.microsoft.com/office/drawing/2014/main" id="{00000000-0008-0000-0F00-0000FF010000}"/>
            </a:ext>
          </a:extLst>
        </xdr:cNvPr>
        <xdr:cNvSpPr txBox="1"/>
      </xdr:nvSpPr>
      <xdr:spPr>
        <a:xfrm>
          <a:off x="19310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51071</xdr:rowOff>
    </xdr:from>
    <xdr:ext cx="469744" cy="259045"/>
    <xdr:sp macro="" textlink="">
      <xdr:nvSpPr>
        <xdr:cNvPr id="512" name="n_4aveValue【保健センター・保健所】&#10;一人当たり面積">
          <a:extLst>
            <a:ext uri="{FF2B5EF4-FFF2-40B4-BE49-F238E27FC236}">
              <a16:creationId xmlns:a16="http://schemas.microsoft.com/office/drawing/2014/main" id="{00000000-0008-0000-0F00-000000020000}"/>
            </a:ext>
          </a:extLst>
        </xdr:cNvPr>
        <xdr:cNvSpPr txBox="1"/>
      </xdr:nvSpPr>
      <xdr:spPr>
        <a:xfrm>
          <a:off x="184214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21607</xdr:rowOff>
    </xdr:from>
    <xdr:ext cx="469744" cy="259045"/>
    <xdr:sp macro="" textlink="">
      <xdr:nvSpPr>
        <xdr:cNvPr id="513" name="n_1mainValue【保健センター・保健所】&#10;一人当たり面積">
          <a:extLst>
            <a:ext uri="{FF2B5EF4-FFF2-40B4-BE49-F238E27FC236}">
              <a16:creationId xmlns:a16="http://schemas.microsoft.com/office/drawing/2014/main" id="{00000000-0008-0000-0F00-000001020000}"/>
            </a:ext>
          </a:extLst>
        </xdr:cNvPr>
        <xdr:cNvSpPr txBox="1"/>
      </xdr:nvSpPr>
      <xdr:spPr>
        <a:xfrm>
          <a:off x="2107572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30751</xdr:rowOff>
    </xdr:from>
    <xdr:ext cx="469744" cy="259045"/>
    <xdr:sp macro="" textlink="">
      <xdr:nvSpPr>
        <xdr:cNvPr id="514" name="n_2mainValue【保健センター・保健所】&#10;一人当たり面積">
          <a:extLst>
            <a:ext uri="{FF2B5EF4-FFF2-40B4-BE49-F238E27FC236}">
              <a16:creationId xmlns:a16="http://schemas.microsoft.com/office/drawing/2014/main" id="{00000000-0008-0000-0F00-000002020000}"/>
            </a:ext>
          </a:extLst>
        </xdr:cNvPr>
        <xdr:cNvSpPr txBox="1"/>
      </xdr:nvSpPr>
      <xdr:spPr>
        <a:xfrm>
          <a:off x="20199427" y="963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35323</xdr:rowOff>
    </xdr:from>
    <xdr:ext cx="469744" cy="259045"/>
    <xdr:sp macro="" textlink="">
      <xdr:nvSpPr>
        <xdr:cNvPr id="515" name="n_3mainValue【保健センター・保健所】&#10;一人当たり面積">
          <a:extLst>
            <a:ext uri="{FF2B5EF4-FFF2-40B4-BE49-F238E27FC236}">
              <a16:creationId xmlns:a16="http://schemas.microsoft.com/office/drawing/2014/main" id="{00000000-0008-0000-0F00-000003020000}"/>
            </a:ext>
          </a:extLst>
        </xdr:cNvPr>
        <xdr:cNvSpPr txBox="1"/>
      </xdr:nvSpPr>
      <xdr:spPr>
        <a:xfrm>
          <a:off x="19310427" y="96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35323</xdr:rowOff>
    </xdr:from>
    <xdr:ext cx="469744" cy="259045"/>
    <xdr:sp macro="" textlink="">
      <xdr:nvSpPr>
        <xdr:cNvPr id="516" name="n_4mainValue【保健センター・保健所】&#10;一人当たり面積">
          <a:extLst>
            <a:ext uri="{FF2B5EF4-FFF2-40B4-BE49-F238E27FC236}">
              <a16:creationId xmlns:a16="http://schemas.microsoft.com/office/drawing/2014/main" id="{00000000-0008-0000-0F00-000004020000}"/>
            </a:ext>
          </a:extLst>
        </xdr:cNvPr>
        <xdr:cNvSpPr txBox="1"/>
      </xdr:nvSpPr>
      <xdr:spPr>
        <a:xfrm>
          <a:off x="18421427" y="96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a:extLst>
            <a:ext uri="{FF2B5EF4-FFF2-40B4-BE49-F238E27FC236}">
              <a16:creationId xmlns:a16="http://schemas.microsoft.com/office/drawing/2014/main" id="{00000000-0008-0000-0F00-00001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47625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16318864" y="1350645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542" name="【消防施設】&#10;有形固定資産減価償却率最小値テキスト">
          <a:extLst>
            <a:ext uri="{FF2B5EF4-FFF2-40B4-BE49-F238E27FC236}">
              <a16:creationId xmlns:a16="http://schemas.microsoft.com/office/drawing/2014/main" id="{00000000-0008-0000-0F00-00001E020000}"/>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544" name="【消防施設】&#10;有形固定資産減価償却率最大値テキスト">
          <a:extLst>
            <a:ext uri="{FF2B5EF4-FFF2-40B4-BE49-F238E27FC236}">
              <a16:creationId xmlns:a16="http://schemas.microsoft.com/office/drawing/2014/main" id="{00000000-0008-0000-0F00-000020020000}"/>
            </a:ext>
          </a:extLst>
        </xdr:cNvPr>
        <xdr:cNvSpPr txBox="1"/>
      </xdr:nvSpPr>
      <xdr:spPr>
        <a:xfrm>
          <a:off x="16357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6230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60977</xdr:rowOff>
    </xdr:from>
    <xdr:ext cx="405111" cy="259045"/>
    <xdr:sp macro="" textlink="">
      <xdr:nvSpPr>
        <xdr:cNvPr id="546" name="【消防施設】&#10;有形固定資産減価償却率平均値テキスト">
          <a:extLst>
            <a:ext uri="{FF2B5EF4-FFF2-40B4-BE49-F238E27FC236}">
              <a16:creationId xmlns:a16="http://schemas.microsoft.com/office/drawing/2014/main" id="{00000000-0008-0000-0F00-000022020000}"/>
            </a:ext>
          </a:extLst>
        </xdr:cNvPr>
        <xdr:cNvSpPr txBox="1"/>
      </xdr:nvSpPr>
      <xdr:spPr>
        <a:xfrm>
          <a:off x="16357600" y="1394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82550</xdr:rowOff>
    </xdr:from>
    <xdr:to>
      <xdr:col>85</xdr:col>
      <xdr:colOff>177800</xdr:colOff>
      <xdr:row>82</xdr:row>
      <xdr:rowOff>12700</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6268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151130</xdr:rowOff>
    </xdr:from>
    <xdr:to>
      <xdr:col>67</xdr:col>
      <xdr:colOff>101600</xdr:colOff>
      <xdr:row>81</xdr:row>
      <xdr:rowOff>81280</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2763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82550</xdr:rowOff>
    </xdr:from>
    <xdr:to>
      <xdr:col>85</xdr:col>
      <xdr:colOff>177800</xdr:colOff>
      <xdr:row>79</xdr:row>
      <xdr:rowOff>12700</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62687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35577</xdr:rowOff>
    </xdr:from>
    <xdr:ext cx="405111" cy="259045"/>
    <xdr:sp macro="" textlink="">
      <xdr:nvSpPr>
        <xdr:cNvPr id="558" name="【消防施設】&#10;有形固定資産減価償却率該当値テキスト">
          <a:extLst>
            <a:ext uri="{FF2B5EF4-FFF2-40B4-BE49-F238E27FC236}">
              <a16:creationId xmlns:a16="http://schemas.microsoft.com/office/drawing/2014/main" id="{00000000-0008-0000-0F00-00002E020000}"/>
            </a:ext>
          </a:extLst>
        </xdr:cNvPr>
        <xdr:cNvSpPr txBox="1"/>
      </xdr:nvSpPr>
      <xdr:spPr>
        <a:xfrm>
          <a:off x="16357600" y="1340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25400</xdr:rowOff>
    </xdr:from>
    <xdr:to>
      <xdr:col>81</xdr:col>
      <xdr:colOff>101600</xdr:colOff>
      <xdr:row>78</xdr:row>
      <xdr:rowOff>127000</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5430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76200</xdr:rowOff>
    </xdr:from>
    <xdr:to>
      <xdr:col>85</xdr:col>
      <xdr:colOff>127000</xdr:colOff>
      <xdr:row>78</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5481300" y="13449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137795</xdr:rowOff>
    </xdr:from>
    <xdr:to>
      <xdr:col>76</xdr:col>
      <xdr:colOff>165100</xdr:colOff>
      <xdr:row>78</xdr:row>
      <xdr:rowOff>67945</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4541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17145</xdr:rowOff>
    </xdr:from>
    <xdr:to>
      <xdr:col>81</xdr:col>
      <xdr:colOff>50800</xdr:colOff>
      <xdr:row>78</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4592300" y="133902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147320</xdr:rowOff>
    </xdr:from>
    <xdr:to>
      <xdr:col>72</xdr:col>
      <xdr:colOff>38100</xdr:colOff>
      <xdr:row>78</xdr:row>
      <xdr:rowOff>77470</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3652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17145</xdr:rowOff>
    </xdr:from>
    <xdr:to>
      <xdr:col>76</xdr:col>
      <xdr:colOff>114300</xdr:colOff>
      <xdr:row>78</xdr:row>
      <xdr:rowOff>26670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13703300" y="133902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133986</xdr:rowOff>
    </xdr:from>
    <xdr:to>
      <xdr:col>67</xdr:col>
      <xdr:colOff>101600</xdr:colOff>
      <xdr:row>78</xdr:row>
      <xdr:rowOff>64136</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2763500" y="1333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13336</xdr:rowOff>
    </xdr:from>
    <xdr:to>
      <xdr:col>71</xdr:col>
      <xdr:colOff>177800</xdr:colOff>
      <xdr:row>78</xdr:row>
      <xdr:rowOff>26670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814300" y="133864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567" name="n_1aveValue【消防施設】&#10;有形固定資産減価償却率">
          <a:extLst>
            <a:ext uri="{FF2B5EF4-FFF2-40B4-BE49-F238E27FC236}">
              <a16:creationId xmlns:a16="http://schemas.microsoft.com/office/drawing/2014/main" id="{00000000-0008-0000-0F00-000037020000}"/>
            </a:ext>
          </a:extLst>
        </xdr:cNvPr>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568" name="n_2aveValue【消防施設】&#10;有形固定資産減価償却率">
          <a:extLst>
            <a:ext uri="{FF2B5EF4-FFF2-40B4-BE49-F238E27FC236}">
              <a16:creationId xmlns:a16="http://schemas.microsoft.com/office/drawing/2014/main" id="{00000000-0008-0000-0F00-000038020000}"/>
            </a:ext>
          </a:extLst>
        </xdr:cNvPr>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569" name="n_3aveValue【消防施設】&#10;有形固定資産減価償却率">
          <a:extLst>
            <a:ext uri="{FF2B5EF4-FFF2-40B4-BE49-F238E27FC236}">
              <a16:creationId xmlns:a16="http://schemas.microsoft.com/office/drawing/2014/main" id="{00000000-0008-0000-0F00-000039020000}"/>
            </a:ext>
          </a:extLst>
        </xdr:cNvPr>
        <xdr:cNvSpPr txBox="1"/>
      </xdr:nvSpPr>
      <xdr:spPr>
        <a:xfrm>
          <a:off x="13500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72407</xdr:rowOff>
    </xdr:from>
    <xdr:ext cx="405111" cy="259045"/>
    <xdr:sp macro="" textlink="">
      <xdr:nvSpPr>
        <xdr:cNvPr id="570" name="n_4aveValue【消防施設】&#10;有形固定資産減価償却率">
          <a:extLst>
            <a:ext uri="{FF2B5EF4-FFF2-40B4-BE49-F238E27FC236}">
              <a16:creationId xmlns:a16="http://schemas.microsoft.com/office/drawing/2014/main" id="{00000000-0008-0000-0F00-00003A020000}"/>
            </a:ext>
          </a:extLst>
        </xdr:cNvPr>
        <xdr:cNvSpPr txBox="1"/>
      </xdr:nvSpPr>
      <xdr:spPr>
        <a:xfrm>
          <a:off x="12611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143527</xdr:rowOff>
    </xdr:from>
    <xdr:ext cx="405111" cy="259045"/>
    <xdr:sp macro="" textlink="">
      <xdr:nvSpPr>
        <xdr:cNvPr id="571" name="n_1mainValue【消防施設】&#10;有形固定資産減価償却率">
          <a:extLst>
            <a:ext uri="{FF2B5EF4-FFF2-40B4-BE49-F238E27FC236}">
              <a16:creationId xmlns:a16="http://schemas.microsoft.com/office/drawing/2014/main" id="{00000000-0008-0000-0F00-00003B020000}"/>
            </a:ext>
          </a:extLst>
        </xdr:cNvPr>
        <xdr:cNvSpPr txBox="1"/>
      </xdr:nvSpPr>
      <xdr:spPr>
        <a:xfrm>
          <a:off x="152660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84472</xdr:rowOff>
    </xdr:from>
    <xdr:ext cx="405111" cy="259045"/>
    <xdr:sp macro="" textlink="">
      <xdr:nvSpPr>
        <xdr:cNvPr id="572" name="n_2mainValue【消防施設】&#10;有形固定資産減価償却率">
          <a:extLst>
            <a:ext uri="{FF2B5EF4-FFF2-40B4-BE49-F238E27FC236}">
              <a16:creationId xmlns:a16="http://schemas.microsoft.com/office/drawing/2014/main" id="{00000000-0008-0000-0F00-00003C020000}"/>
            </a:ext>
          </a:extLst>
        </xdr:cNvPr>
        <xdr:cNvSpPr txBox="1"/>
      </xdr:nvSpPr>
      <xdr:spPr>
        <a:xfrm>
          <a:off x="1438974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93997</xdr:rowOff>
    </xdr:from>
    <xdr:ext cx="405111" cy="259045"/>
    <xdr:sp macro="" textlink="">
      <xdr:nvSpPr>
        <xdr:cNvPr id="573" name="n_3mainValue【消防施設】&#10;有形固定資産減価償却率">
          <a:extLst>
            <a:ext uri="{FF2B5EF4-FFF2-40B4-BE49-F238E27FC236}">
              <a16:creationId xmlns:a16="http://schemas.microsoft.com/office/drawing/2014/main" id="{00000000-0008-0000-0F00-00003D020000}"/>
            </a:ext>
          </a:extLst>
        </xdr:cNvPr>
        <xdr:cNvSpPr txBox="1"/>
      </xdr:nvSpPr>
      <xdr:spPr>
        <a:xfrm>
          <a:off x="13500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80663</xdr:rowOff>
    </xdr:from>
    <xdr:ext cx="405111" cy="259045"/>
    <xdr:sp macro="" textlink="">
      <xdr:nvSpPr>
        <xdr:cNvPr id="574" name="n_4mainValue【消防施設】&#10;有形固定資産減価償却率">
          <a:extLst>
            <a:ext uri="{FF2B5EF4-FFF2-40B4-BE49-F238E27FC236}">
              <a16:creationId xmlns:a16="http://schemas.microsoft.com/office/drawing/2014/main" id="{00000000-0008-0000-0F00-00003E020000}"/>
            </a:ext>
          </a:extLst>
        </xdr:cNvPr>
        <xdr:cNvSpPr txBox="1"/>
      </xdr:nvSpPr>
      <xdr:spPr>
        <a:xfrm>
          <a:off x="12611744" y="1311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a:extLst>
            <a:ext uri="{FF2B5EF4-FFF2-40B4-BE49-F238E27FC236}">
              <a16:creationId xmlns:a16="http://schemas.microsoft.com/office/drawing/2014/main" id="{00000000-0008-0000-0F00-00005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156972</xdr:rowOff>
    </xdr:from>
    <xdr:to>
      <xdr:col>116</xdr:col>
      <xdr:colOff>62864</xdr:colOff>
      <xdr:row>85</xdr:row>
      <xdr:rowOff>136398</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22160864" y="1353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97" name="【消防施設】&#10;一人当たり面積最小値テキスト">
          <a:extLst>
            <a:ext uri="{FF2B5EF4-FFF2-40B4-BE49-F238E27FC236}">
              <a16:creationId xmlns:a16="http://schemas.microsoft.com/office/drawing/2014/main" id="{00000000-0008-0000-0F00-00005502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103649</xdr:rowOff>
    </xdr:from>
    <xdr:ext cx="469744" cy="259045"/>
    <xdr:sp macro="" textlink="">
      <xdr:nvSpPr>
        <xdr:cNvPr id="599" name="【消防施設】&#10;一人当たり面積最大値テキスト">
          <a:extLst>
            <a:ext uri="{FF2B5EF4-FFF2-40B4-BE49-F238E27FC236}">
              <a16:creationId xmlns:a16="http://schemas.microsoft.com/office/drawing/2014/main" id="{00000000-0008-0000-0F00-000057020000}"/>
            </a:ext>
          </a:extLst>
        </xdr:cNvPr>
        <xdr:cNvSpPr txBox="1"/>
      </xdr:nvSpPr>
      <xdr:spPr>
        <a:xfrm>
          <a:off x="22199600" y="1330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156972</xdr:rowOff>
    </xdr:from>
    <xdr:to>
      <xdr:col>116</xdr:col>
      <xdr:colOff>152400</xdr:colOff>
      <xdr:row>78</xdr:row>
      <xdr:rowOff>156972</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22072600" y="135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601" name="【消防施設】&#10;一人当たり面積平均値テキスト">
          <a:extLst>
            <a:ext uri="{FF2B5EF4-FFF2-40B4-BE49-F238E27FC236}">
              <a16:creationId xmlns:a16="http://schemas.microsoft.com/office/drawing/2014/main" id="{00000000-0008-0000-0F00-000059020000}"/>
            </a:ext>
          </a:extLst>
        </xdr:cNvPr>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21272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149606</xdr:rowOff>
    </xdr:from>
    <xdr:to>
      <xdr:col>107</xdr:col>
      <xdr:colOff>101600</xdr:colOff>
      <xdr:row>84</xdr:row>
      <xdr:rowOff>79756</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0383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19494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71882</xdr:rowOff>
    </xdr:from>
    <xdr:to>
      <xdr:col>98</xdr:col>
      <xdr:colOff>38100</xdr:colOff>
      <xdr:row>84</xdr:row>
      <xdr:rowOff>2032</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18605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613" name="【消防施設】&#10;一人当たり面積該当値テキスト">
          <a:extLst>
            <a:ext uri="{FF2B5EF4-FFF2-40B4-BE49-F238E27FC236}">
              <a16:creationId xmlns:a16="http://schemas.microsoft.com/office/drawing/2014/main" id="{00000000-0008-0000-0F00-000065020000}"/>
            </a:ext>
          </a:extLst>
        </xdr:cNvPr>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614" name="楕円 613">
          <a:extLst>
            <a:ext uri="{FF2B5EF4-FFF2-40B4-BE49-F238E27FC236}">
              <a16:creationId xmlns:a16="http://schemas.microsoft.com/office/drawing/2014/main" id="{00000000-0008-0000-0F00-000066020000}"/>
            </a:ext>
          </a:extLst>
        </xdr:cNvPr>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616" name="楕円 615">
          <a:extLst>
            <a:ext uri="{FF2B5EF4-FFF2-40B4-BE49-F238E27FC236}">
              <a16:creationId xmlns:a16="http://schemas.microsoft.com/office/drawing/2014/main" id="{00000000-0008-0000-0F00-000068020000}"/>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76963</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flipV="1">
          <a:off x="20434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18" name="楕円 617">
          <a:extLst>
            <a:ext uri="{FF2B5EF4-FFF2-40B4-BE49-F238E27FC236}">
              <a16:creationId xmlns:a16="http://schemas.microsoft.com/office/drawing/2014/main" id="{00000000-0008-0000-0F00-00006A020000}"/>
            </a:ext>
          </a:extLst>
        </xdr:cNvPr>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76963</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9545300" y="146456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8656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91712</xdr:rowOff>
    </xdr:from>
    <xdr:ext cx="469744" cy="259045"/>
    <xdr:sp macro="" textlink="">
      <xdr:nvSpPr>
        <xdr:cNvPr id="622" name="n_1aveValue【消防施設】&#10;一人当たり面積">
          <a:extLst>
            <a:ext uri="{FF2B5EF4-FFF2-40B4-BE49-F238E27FC236}">
              <a16:creationId xmlns:a16="http://schemas.microsoft.com/office/drawing/2014/main" id="{00000000-0008-0000-0F00-00006E020000}"/>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96283</xdr:rowOff>
    </xdr:from>
    <xdr:ext cx="469744" cy="259045"/>
    <xdr:sp macro="" textlink="">
      <xdr:nvSpPr>
        <xdr:cNvPr id="623" name="n_2aveValue【消防施設】&#10;一人当たり面積">
          <a:extLst>
            <a:ext uri="{FF2B5EF4-FFF2-40B4-BE49-F238E27FC236}">
              <a16:creationId xmlns:a16="http://schemas.microsoft.com/office/drawing/2014/main" id="{00000000-0008-0000-0F00-00006F020000}"/>
            </a:ext>
          </a:extLst>
        </xdr:cNvPr>
        <xdr:cNvSpPr txBox="1"/>
      </xdr:nvSpPr>
      <xdr:spPr>
        <a:xfrm>
          <a:off x="201994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91712</xdr:rowOff>
    </xdr:from>
    <xdr:ext cx="469744" cy="259045"/>
    <xdr:sp macro="" textlink="">
      <xdr:nvSpPr>
        <xdr:cNvPr id="624" name="n_3aveValue【消防施設】&#10;一人当たり面積">
          <a:extLst>
            <a:ext uri="{FF2B5EF4-FFF2-40B4-BE49-F238E27FC236}">
              <a16:creationId xmlns:a16="http://schemas.microsoft.com/office/drawing/2014/main" id="{00000000-0008-0000-0F00-000070020000}"/>
            </a:ext>
          </a:extLst>
        </xdr:cNvPr>
        <xdr:cNvSpPr txBox="1"/>
      </xdr:nvSpPr>
      <xdr:spPr>
        <a:xfrm>
          <a:off x="19310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625" name="n_4aveValue【消防施設】&#10;一人当たり面積">
          <a:extLst>
            <a:ext uri="{FF2B5EF4-FFF2-40B4-BE49-F238E27FC236}">
              <a16:creationId xmlns:a16="http://schemas.microsoft.com/office/drawing/2014/main" id="{00000000-0008-0000-0F00-000071020000}"/>
            </a:ext>
          </a:extLst>
        </xdr:cNvPr>
        <xdr:cNvSpPr txBox="1"/>
      </xdr:nvSpPr>
      <xdr:spPr>
        <a:xfrm>
          <a:off x="18421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626" name="n_1mainValue【消防施設】&#10;一人当たり面積">
          <a:extLst>
            <a:ext uri="{FF2B5EF4-FFF2-40B4-BE49-F238E27FC236}">
              <a16:creationId xmlns:a16="http://schemas.microsoft.com/office/drawing/2014/main" id="{00000000-0008-0000-0F00-000072020000}"/>
            </a:ext>
          </a:extLst>
        </xdr:cNvPr>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627" name="n_2mainValue【消防施設】&#10;一人当たり面積">
          <a:extLst>
            <a:ext uri="{FF2B5EF4-FFF2-40B4-BE49-F238E27FC236}">
              <a16:creationId xmlns:a16="http://schemas.microsoft.com/office/drawing/2014/main" id="{00000000-0008-0000-0F00-000073020000}"/>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628" name="n_3mainValue【消防施設】&#10;一人当たり面積">
          <a:extLst>
            <a:ext uri="{FF2B5EF4-FFF2-40B4-BE49-F238E27FC236}">
              <a16:creationId xmlns:a16="http://schemas.microsoft.com/office/drawing/2014/main" id="{00000000-0008-0000-0F00-000074020000}"/>
            </a:ext>
          </a:extLst>
        </xdr:cNvPr>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629" name="n_4mainValue【消防施設】&#10;一人当たり面積">
          <a:extLst>
            <a:ext uri="{FF2B5EF4-FFF2-40B4-BE49-F238E27FC236}">
              <a16:creationId xmlns:a16="http://schemas.microsoft.com/office/drawing/2014/main" id="{00000000-0008-0000-0F00-000075020000}"/>
            </a:ext>
          </a:extLst>
        </xdr:cNvPr>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庁舎】&#10;有形固定資産減価償却率グラフ枠">
          <a:extLst>
            <a:ext uri="{FF2B5EF4-FFF2-40B4-BE49-F238E27FC236}">
              <a16:creationId xmlns:a16="http://schemas.microsoft.com/office/drawing/2014/main" id="{00000000-0008-0000-0F00-00008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flipV="1">
          <a:off x="16318864" y="1716568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656" name="【庁舎】&#10;有形固定資産減価償却率最小値テキスト">
          <a:extLst>
            <a:ext uri="{FF2B5EF4-FFF2-40B4-BE49-F238E27FC236}">
              <a16:creationId xmlns:a16="http://schemas.microsoft.com/office/drawing/2014/main" id="{00000000-0008-0000-0F00-000090020000}"/>
            </a:ext>
          </a:extLst>
        </xdr:cNvPr>
        <xdr:cNvSpPr txBox="1"/>
      </xdr:nvSpPr>
      <xdr:spPr>
        <a:xfrm>
          <a:off x="16357600" y="1869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658" name="【庁舎】&#10;有形固定資産減価償却率最大値テキスト">
          <a:extLst>
            <a:ext uri="{FF2B5EF4-FFF2-40B4-BE49-F238E27FC236}">
              <a16:creationId xmlns:a16="http://schemas.microsoft.com/office/drawing/2014/main" id="{00000000-0008-0000-0F00-000092020000}"/>
            </a:ext>
          </a:extLst>
        </xdr:cNvPr>
        <xdr:cNvSpPr txBox="1"/>
      </xdr:nvSpPr>
      <xdr:spPr>
        <a:xfrm>
          <a:off x="16357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6230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11991</xdr:rowOff>
    </xdr:from>
    <xdr:ext cx="405111" cy="259045"/>
    <xdr:sp macro="" textlink="">
      <xdr:nvSpPr>
        <xdr:cNvPr id="660" name="【庁舎】&#10;有形固定資産減価償却率平均値テキスト">
          <a:extLst>
            <a:ext uri="{FF2B5EF4-FFF2-40B4-BE49-F238E27FC236}">
              <a16:creationId xmlns:a16="http://schemas.microsoft.com/office/drawing/2014/main" id="{00000000-0008-0000-0F00-000094020000}"/>
            </a:ext>
          </a:extLst>
        </xdr:cNvPr>
        <xdr:cNvSpPr txBox="1"/>
      </xdr:nvSpPr>
      <xdr:spPr>
        <a:xfrm>
          <a:off x="16357600" y="1801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33564</xdr:rowOff>
    </xdr:from>
    <xdr:to>
      <xdr:col>85</xdr:col>
      <xdr:colOff>177800</xdr:colOff>
      <xdr:row>105</xdr:row>
      <xdr:rowOff>135164</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6268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123371</xdr:rowOff>
    </xdr:from>
    <xdr:to>
      <xdr:col>81</xdr:col>
      <xdr:colOff>101600</xdr:colOff>
      <xdr:row>105</xdr:row>
      <xdr:rowOff>53521</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5430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3652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154395</xdr:rowOff>
    </xdr:from>
    <xdr:to>
      <xdr:col>85</xdr:col>
      <xdr:colOff>177800</xdr:colOff>
      <xdr:row>105</xdr:row>
      <xdr:rowOff>84545</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6268700" y="179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5822</xdr:rowOff>
    </xdr:from>
    <xdr:ext cx="405111" cy="259045"/>
    <xdr:sp macro="" textlink="">
      <xdr:nvSpPr>
        <xdr:cNvPr id="672" name="【庁舎】&#10;有形固定資産減価償却率該当値テキスト">
          <a:extLst>
            <a:ext uri="{FF2B5EF4-FFF2-40B4-BE49-F238E27FC236}">
              <a16:creationId xmlns:a16="http://schemas.microsoft.com/office/drawing/2014/main" id="{00000000-0008-0000-0F00-0000A0020000}"/>
            </a:ext>
          </a:extLst>
        </xdr:cNvPr>
        <xdr:cNvSpPr txBox="1"/>
      </xdr:nvSpPr>
      <xdr:spPr>
        <a:xfrm>
          <a:off x="16357600" y="178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125005</xdr:rowOff>
    </xdr:from>
    <xdr:to>
      <xdr:col>81</xdr:col>
      <xdr:colOff>101600</xdr:colOff>
      <xdr:row>106</xdr:row>
      <xdr:rowOff>55155</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5430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33745</xdr:rowOff>
    </xdr:from>
    <xdr:to>
      <xdr:col>85</xdr:col>
      <xdr:colOff>127000</xdr:colOff>
      <xdr:row>106</xdr:row>
      <xdr:rowOff>4355</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15481300" y="18035995"/>
          <a:ext cx="838200" cy="14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144780</xdr:rowOff>
    </xdr:from>
    <xdr:to>
      <xdr:col>81</xdr:col>
      <xdr:colOff>50800</xdr:colOff>
      <xdr:row>106</xdr:row>
      <xdr:rowOff>4355</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4592300" y="1814703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106</xdr:row>
      <xdr:rowOff>125186</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13703300" y="18147030"/>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46627</xdr:rowOff>
    </xdr:from>
    <xdr:to>
      <xdr:col>67</xdr:col>
      <xdr:colOff>101600</xdr:colOff>
      <xdr:row>106</xdr:row>
      <xdr:rowOff>148227</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2763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97427</xdr:rowOff>
    </xdr:from>
    <xdr:to>
      <xdr:col>71</xdr:col>
      <xdr:colOff>177800</xdr:colOff>
      <xdr:row>106</xdr:row>
      <xdr:rowOff>125186</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814300" y="1827112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70048</xdr:rowOff>
    </xdr:from>
    <xdr:ext cx="405111" cy="259045"/>
    <xdr:sp macro="" textlink="">
      <xdr:nvSpPr>
        <xdr:cNvPr id="681" name="n_1aveValue【庁舎】&#10;有形固定資産減価償却率">
          <a:extLst>
            <a:ext uri="{FF2B5EF4-FFF2-40B4-BE49-F238E27FC236}">
              <a16:creationId xmlns:a16="http://schemas.microsoft.com/office/drawing/2014/main" id="{00000000-0008-0000-0F00-0000A9020000}"/>
            </a:ext>
          </a:extLst>
        </xdr:cNvPr>
        <xdr:cNvSpPr txBox="1"/>
      </xdr:nvSpPr>
      <xdr:spPr>
        <a:xfrm>
          <a:off x="152660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682" name="n_2aveValue【庁舎】&#10;有形固定資産減価償却率">
          <a:extLst>
            <a:ext uri="{FF2B5EF4-FFF2-40B4-BE49-F238E27FC236}">
              <a16:creationId xmlns:a16="http://schemas.microsoft.com/office/drawing/2014/main" id="{00000000-0008-0000-0F00-0000AA020000}"/>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83111</xdr:rowOff>
    </xdr:from>
    <xdr:ext cx="405111" cy="259045"/>
    <xdr:sp macro="" textlink="">
      <xdr:nvSpPr>
        <xdr:cNvPr id="683" name="n_3aveValue【庁舎】&#10;有形固定資産減価償却率">
          <a:extLst>
            <a:ext uri="{FF2B5EF4-FFF2-40B4-BE49-F238E27FC236}">
              <a16:creationId xmlns:a16="http://schemas.microsoft.com/office/drawing/2014/main" id="{00000000-0008-0000-0F00-0000AB020000}"/>
            </a:ext>
          </a:extLst>
        </xdr:cNvPr>
        <xdr:cNvSpPr txBox="1"/>
      </xdr:nvSpPr>
      <xdr:spPr>
        <a:xfrm>
          <a:off x="13500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684" name="n_4aveValue【庁舎】&#10;有形固定資産減価償却率">
          <a:extLst>
            <a:ext uri="{FF2B5EF4-FFF2-40B4-BE49-F238E27FC236}">
              <a16:creationId xmlns:a16="http://schemas.microsoft.com/office/drawing/2014/main" id="{00000000-0008-0000-0F00-0000AC02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46282</xdr:rowOff>
    </xdr:from>
    <xdr:ext cx="405111" cy="259045"/>
    <xdr:sp macro="" textlink="">
      <xdr:nvSpPr>
        <xdr:cNvPr id="685" name="n_1mainValue【庁舎】&#10;有形固定資産減価償却率">
          <a:extLst>
            <a:ext uri="{FF2B5EF4-FFF2-40B4-BE49-F238E27FC236}">
              <a16:creationId xmlns:a16="http://schemas.microsoft.com/office/drawing/2014/main" id="{00000000-0008-0000-0F00-0000AD020000}"/>
            </a:ext>
          </a:extLst>
        </xdr:cNvPr>
        <xdr:cNvSpPr txBox="1"/>
      </xdr:nvSpPr>
      <xdr:spPr>
        <a:xfrm>
          <a:off x="152660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686" name="n_2mainValue【庁舎】&#10;有形固定資産減価償却率">
          <a:extLst>
            <a:ext uri="{FF2B5EF4-FFF2-40B4-BE49-F238E27FC236}">
              <a16:creationId xmlns:a16="http://schemas.microsoft.com/office/drawing/2014/main" id="{00000000-0008-0000-0F00-0000AE020000}"/>
            </a:ext>
          </a:extLst>
        </xdr:cNvPr>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687" name="n_3mainValue【庁舎】&#10;有形固定資産減価償却率">
          <a:extLst>
            <a:ext uri="{FF2B5EF4-FFF2-40B4-BE49-F238E27FC236}">
              <a16:creationId xmlns:a16="http://schemas.microsoft.com/office/drawing/2014/main" id="{00000000-0008-0000-0F00-0000AF020000}"/>
            </a:ext>
          </a:extLst>
        </xdr:cNvPr>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139354</xdr:rowOff>
    </xdr:from>
    <xdr:ext cx="405111" cy="259045"/>
    <xdr:sp macro="" textlink="">
      <xdr:nvSpPr>
        <xdr:cNvPr id="688" name="n_4mainValue【庁舎】&#10;有形固定資産減価償却率">
          <a:extLst>
            <a:ext uri="{FF2B5EF4-FFF2-40B4-BE49-F238E27FC236}">
              <a16:creationId xmlns:a16="http://schemas.microsoft.com/office/drawing/2014/main" id="{00000000-0008-0000-0F00-0000B0020000}"/>
            </a:ext>
          </a:extLst>
        </xdr:cNvPr>
        <xdr:cNvSpPr txBox="1"/>
      </xdr:nvSpPr>
      <xdr:spPr>
        <a:xfrm>
          <a:off x="12611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a:extLst>
            <a:ext uri="{FF2B5EF4-FFF2-40B4-BE49-F238E27FC236}">
              <a16:creationId xmlns:a16="http://schemas.microsoft.com/office/drawing/2014/main" id="{00000000-0008-0000-0F00-0000C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77832</xdr:rowOff>
    </xdr:from>
    <xdr:to>
      <xdr:col>116</xdr:col>
      <xdr:colOff>62864</xdr:colOff>
      <xdr:row>108</xdr:row>
      <xdr:rowOff>53339</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2160864" y="17222832"/>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715" name="【庁舎】&#10;一人当たり面積最小値テキスト">
          <a:extLst>
            <a:ext uri="{FF2B5EF4-FFF2-40B4-BE49-F238E27FC236}">
              <a16:creationId xmlns:a16="http://schemas.microsoft.com/office/drawing/2014/main" id="{00000000-0008-0000-0F00-0000CB02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24509</xdr:rowOff>
    </xdr:from>
    <xdr:ext cx="469744" cy="259045"/>
    <xdr:sp macro="" textlink="">
      <xdr:nvSpPr>
        <xdr:cNvPr id="717" name="【庁舎】&#10;一人当たり面積最大値テキスト">
          <a:extLst>
            <a:ext uri="{FF2B5EF4-FFF2-40B4-BE49-F238E27FC236}">
              <a16:creationId xmlns:a16="http://schemas.microsoft.com/office/drawing/2014/main" id="{00000000-0008-0000-0F00-0000CD020000}"/>
            </a:ext>
          </a:extLst>
        </xdr:cNvPr>
        <xdr:cNvSpPr txBox="1"/>
      </xdr:nvSpPr>
      <xdr:spPr>
        <a:xfrm>
          <a:off x="22199600" y="169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77832</xdr:rowOff>
    </xdr:from>
    <xdr:to>
      <xdr:col>116</xdr:col>
      <xdr:colOff>152400</xdr:colOff>
      <xdr:row>100</xdr:row>
      <xdr:rowOff>77832</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2072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19" name="【庁舎】&#10;一人当たり面積平均値テキスト">
          <a:extLst>
            <a:ext uri="{FF2B5EF4-FFF2-40B4-BE49-F238E27FC236}">
              <a16:creationId xmlns:a16="http://schemas.microsoft.com/office/drawing/2014/main" id="{00000000-0008-0000-0F00-0000CF02000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79284</xdr:rowOff>
    </xdr:from>
    <xdr:to>
      <xdr:col>112</xdr:col>
      <xdr:colOff>38100</xdr:colOff>
      <xdr:row>107</xdr:row>
      <xdr:rowOff>9434</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12725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102144</xdr:rowOff>
    </xdr:from>
    <xdr:to>
      <xdr:col>102</xdr:col>
      <xdr:colOff>165100</xdr:colOff>
      <xdr:row>107</xdr:row>
      <xdr:rowOff>32294</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9494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59689</xdr:rowOff>
    </xdr:from>
    <xdr:to>
      <xdr:col>98</xdr:col>
      <xdr:colOff>38100</xdr:colOff>
      <xdr:row>106</xdr:row>
      <xdr:rowOff>161289</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8605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103777</xdr:rowOff>
    </xdr:from>
    <xdr:to>
      <xdr:col>116</xdr:col>
      <xdr:colOff>114300</xdr:colOff>
      <xdr:row>107</xdr:row>
      <xdr:rowOff>33927</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2110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82204</xdr:rowOff>
    </xdr:from>
    <xdr:ext cx="469744" cy="259045"/>
    <xdr:sp macro="" textlink="">
      <xdr:nvSpPr>
        <xdr:cNvPr id="731" name="【庁舎】&#10;一人当たり面積該当値テキスト">
          <a:extLst>
            <a:ext uri="{FF2B5EF4-FFF2-40B4-BE49-F238E27FC236}">
              <a16:creationId xmlns:a16="http://schemas.microsoft.com/office/drawing/2014/main" id="{00000000-0008-0000-0F00-0000DB020000}"/>
            </a:ext>
          </a:extLst>
        </xdr:cNvPr>
        <xdr:cNvSpPr txBox="1"/>
      </xdr:nvSpPr>
      <xdr:spPr>
        <a:xfrm>
          <a:off x="22199600"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126637</xdr:rowOff>
    </xdr:from>
    <xdr:to>
      <xdr:col>112</xdr:col>
      <xdr:colOff>38100</xdr:colOff>
      <xdr:row>107</xdr:row>
      <xdr:rowOff>56787</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2127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154577</xdr:rowOff>
    </xdr:from>
    <xdr:to>
      <xdr:col>116</xdr:col>
      <xdr:colOff>63500</xdr:colOff>
      <xdr:row>107</xdr:row>
      <xdr:rowOff>5987</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21323300" y="183282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129902</xdr:rowOff>
    </xdr:from>
    <xdr:to>
      <xdr:col>107</xdr:col>
      <xdr:colOff>101600</xdr:colOff>
      <xdr:row>107</xdr:row>
      <xdr:rowOff>60052</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2038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5987</xdr:rowOff>
    </xdr:from>
    <xdr:to>
      <xdr:col>111</xdr:col>
      <xdr:colOff>177800</xdr:colOff>
      <xdr:row>107</xdr:row>
      <xdr:rowOff>9252</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20434300" y="18351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131536</xdr:rowOff>
    </xdr:from>
    <xdr:to>
      <xdr:col>102</xdr:col>
      <xdr:colOff>165100</xdr:colOff>
      <xdr:row>107</xdr:row>
      <xdr:rowOff>61686</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19494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9252</xdr:rowOff>
    </xdr:from>
    <xdr:to>
      <xdr:col>107</xdr:col>
      <xdr:colOff>50800</xdr:colOff>
      <xdr:row>107</xdr:row>
      <xdr:rowOff>10886</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9545300" y="1835440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129902</xdr:rowOff>
    </xdr:from>
    <xdr:to>
      <xdr:col>98</xdr:col>
      <xdr:colOff>38100</xdr:colOff>
      <xdr:row>107</xdr:row>
      <xdr:rowOff>60052</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8605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9252</xdr:rowOff>
    </xdr:from>
    <xdr:to>
      <xdr:col>102</xdr:col>
      <xdr:colOff>114300</xdr:colOff>
      <xdr:row>107</xdr:row>
      <xdr:rowOff>10886</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8656300" y="1835440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25961</xdr:rowOff>
    </xdr:from>
    <xdr:ext cx="469744" cy="259045"/>
    <xdr:sp macro="" textlink="">
      <xdr:nvSpPr>
        <xdr:cNvPr id="740" name="n_1aveValue【庁舎】&#10;一人当たり面積">
          <a:extLst>
            <a:ext uri="{FF2B5EF4-FFF2-40B4-BE49-F238E27FC236}">
              <a16:creationId xmlns:a16="http://schemas.microsoft.com/office/drawing/2014/main" id="{00000000-0008-0000-0F00-0000E4020000}"/>
            </a:ext>
          </a:extLst>
        </xdr:cNvPr>
        <xdr:cNvSpPr txBox="1"/>
      </xdr:nvSpPr>
      <xdr:spPr>
        <a:xfrm>
          <a:off x="21075727" y="1802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741" name="n_2aveValue【庁舎】&#10;一人当たり面積">
          <a:extLst>
            <a:ext uri="{FF2B5EF4-FFF2-40B4-BE49-F238E27FC236}">
              <a16:creationId xmlns:a16="http://schemas.microsoft.com/office/drawing/2014/main" id="{00000000-0008-0000-0F00-0000E5020000}"/>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48821</xdr:rowOff>
    </xdr:from>
    <xdr:ext cx="469744" cy="259045"/>
    <xdr:sp macro="" textlink="">
      <xdr:nvSpPr>
        <xdr:cNvPr id="742" name="n_3aveValue【庁舎】&#10;一人当たり面積">
          <a:extLst>
            <a:ext uri="{FF2B5EF4-FFF2-40B4-BE49-F238E27FC236}">
              <a16:creationId xmlns:a16="http://schemas.microsoft.com/office/drawing/2014/main" id="{00000000-0008-0000-0F00-0000E6020000}"/>
            </a:ext>
          </a:extLst>
        </xdr:cNvPr>
        <xdr:cNvSpPr txBox="1"/>
      </xdr:nvSpPr>
      <xdr:spPr>
        <a:xfrm>
          <a:off x="19310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6366</xdr:rowOff>
    </xdr:from>
    <xdr:ext cx="469744" cy="259045"/>
    <xdr:sp macro="" textlink="">
      <xdr:nvSpPr>
        <xdr:cNvPr id="743" name="n_4aveValue【庁舎】&#10;一人当たり面積">
          <a:extLst>
            <a:ext uri="{FF2B5EF4-FFF2-40B4-BE49-F238E27FC236}">
              <a16:creationId xmlns:a16="http://schemas.microsoft.com/office/drawing/2014/main" id="{00000000-0008-0000-0F00-0000E7020000}"/>
            </a:ext>
          </a:extLst>
        </xdr:cNvPr>
        <xdr:cNvSpPr txBox="1"/>
      </xdr:nvSpPr>
      <xdr:spPr>
        <a:xfrm>
          <a:off x="18421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47914</xdr:rowOff>
    </xdr:from>
    <xdr:ext cx="469744" cy="259045"/>
    <xdr:sp macro="" textlink="">
      <xdr:nvSpPr>
        <xdr:cNvPr id="744" name="n_1mainValue【庁舎】&#10;一人当たり面積">
          <a:extLst>
            <a:ext uri="{FF2B5EF4-FFF2-40B4-BE49-F238E27FC236}">
              <a16:creationId xmlns:a16="http://schemas.microsoft.com/office/drawing/2014/main" id="{00000000-0008-0000-0F00-0000E8020000}"/>
            </a:ext>
          </a:extLst>
        </xdr:cNvPr>
        <xdr:cNvSpPr txBox="1"/>
      </xdr:nvSpPr>
      <xdr:spPr>
        <a:xfrm>
          <a:off x="21075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51179</xdr:rowOff>
    </xdr:from>
    <xdr:ext cx="469744" cy="259045"/>
    <xdr:sp macro="" textlink="">
      <xdr:nvSpPr>
        <xdr:cNvPr id="745" name="n_2mainValue【庁舎】&#10;一人当たり面積">
          <a:extLst>
            <a:ext uri="{FF2B5EF4-FFF2-40B4-BE49-F238E27FC236}">
              <a16:creationId xmlns:a16="http://schemas.microsoft.com/office/drawing/2014/main" id="{00000000-0008-0000-0F00-0000E9020000}"/>
            </a:ext>
          </a:extLst>
        </xdr:cNvPr>
        <xdr:cNvSpPr txBox="1"/>
      </xdr:nvSpPr>
      <xdr:spPr>
        <a:xfrm>
          <a:off x="20199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52813</xdr:rowOff>
    </xdr:from>
    <xdr:ext cx="469744" cy="259045"/>
    <xdr:sp macro="" textlink="">
      <xdr:nvSpPr>
        <xdr:cNvPr id="746" name="n_3mainValue【庁舎】&#10;一人当たり面積">
          <a:extLst>
            <a:ext uri="{FF2B5EF4-FFF2-40B4-BE49-F238E27FC236}">
              <a16:creationId xmlns:a16="http://schemas.microsoft.com/office/drawing/2014/main" id="{00000000-0008-0000-0F00-0000EA020000}"/>
            </a:ext>
          </a:extLst>
        </xdr:cNvPr>
        <xdr:cNvSpPr txBox="1"/>
      </xdr:nvSpPr>
      <xdr:spPr>
        <a:xfrm>
          <a:off x="19310427"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51179</xdr:rowOff>
    </xdr:from>
    <xdr:ext cx="469744" cy="259045"/>
    <xdr:sp macro="" textlink="">
      <xdr:nvSpPr>
        <xdr:cNvPr id="747" name="n_4mainValue【庁舎】&#10;一人当たり面積">
          <a:extLst>
            <a:ext uri="{FF2B5EF4-FFF2-40B4-BE49-F238E27FC236}">
              <a16:creationId xmlns:a16="http://schemas.microsoft.com/office/drawing/2014/main" id="{00000000-0008-0000-0F00-0000EB020000}"/>
            </a:ext>
          </a:extLst>
        </xdr:cNvPr>
        <xdr:cNvSpPr txBox="1"/>
      </xdr:nvSpPr>
      <xdr:spPr>
        <a:xfrm>
          <a:off x="18421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消防施設については、老朽化した消防団員詰所の更新が進んでいるため、類似団体と比較して有形固定資産減価償却率が低くなっている。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福祉施設については、令和５年度に建設が完了した複合施設（</a:t>
          </a:r>
          <a:r>
            <a:rPr kumimoji="1" lang="en-US" altLang="ja-JP" sz="1300">
              <a:latin typeface="ＭＳ Ｐゴシック" panose="020B0600070205080204" pitchFamily="50" charset="-128"/>
              <a:ea typeface="ＭＳ Ｐゴシック" panose="020B0600070205080204" pitchFamily="50" charset="-128"/>
            </a:rPr>
            <a:t>ORIGAMI</a:t>
          </a:r>
          <a:r>
            <a:rPr kumimoji="1" lang="ja-JP" altLang="en-US" sz="1300">
              <a:latin typeface="ＭＳ Ｐゴシック" panose="020B0600070205080204" pitchFamily="50" charset="-128"/>
              <a:ea typeface="ＭＳ Ｐゴシック" panose="020B0600070205080204" pitchFamily="50" charset="-128"/>
            </a:rPr>
            <a:t>プラザ）が新たに追加されたことから、減価償却率が改善された。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現在、庁舎の長寿命化を進めるため、大規模改修工事に取り組んでおり、令和５年度に庁舎内トイレの改修工事が完了したことにより減価償却率が改善された。令和６年度以降は庁舎内部の大規模改修工事を予定しており、今後、減価償却率が段階的に改善されていく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14332356</v>
      </c>
      <c r="BO4" s="407"/>
      <c r="BP4" s="407"/>
      <c r="BQ4" s="407"/>
      <c r="BR4" s="407"/>
      <c r="BS4" s="407"/>
      <c r="BT4" s="407"/>
      <c r="BU4" s="408"/>
      <c r="BV4" s="406">
        <v>12702650</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9.5</v>
      </c>
      <c r="CU4" s="413"/>
      <c r="CV4" s="413"/>
      <c r="CW4" s="413"/>
      <c r="CX4" s="413"/>
      <c r="CY4" s="413"/>
      <c r="CZ4" s="413"/>
      <c r="DA4" s="414"/>
      <c r="DB4" s="412">
        <v>10.9</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13455015</v>
      </c>
      <c r="BO5" s="444"/>
      <c r="BP5" s="444"/>
      <c r="BQ5" s="444"/>
      <c r="BR5" s="444"/>
      <c r="BS5" s="444"/>
      <c r="BT5" s="444"/>
      <c r="BU5" s="445"/>
      <c r="BV5" s="443">
        <v>11589572</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85.1</v>
      </c>
      <c r="CU5" s="441"/>
      <c r="CV5" s="441"/>
      <c r="CW5" s="441"/>
      <c r="CX5" s="441"/>
      <c r="CY5" s="441"/>
      <c r="CZ5" s="441"/>
      <c r="DA5" s="442"/>
      <c r="DB5" s="440">
        <v>83.5</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877341</v>
      </c>
      <c r="BO6" s="444"/>
      <c r="BP6" s="444"/>
      <c r="BQ6" s="444"/>
      <c r="BR6" s="444"/>
      <c r="BS6" s="444"/>
      <c r="BT6" s="444"/>
      <c r="BU6" s="445"/>
      <c r="BV6" s="443">
        <v>1113078</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85.5</v>
      </c>
      <c r="CU6" s="481"/>
      <c r="CV6" s="481"/>
      <c r="CW6" s="481"/>
      <c r="CX6" s="481"/>
      <c r="CY6" s="481"/>
      <c r="CZ6" s="481"/>
      <c r="DA6" s="482"/>
      <c r="DB6" s="480">
        <v>84.6</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101</v>
      </c>
      <c r="AV7" s="476"/>
      <c r="AW7" s="476"/>
      <c r="AX7" s="476"/>
      <c r="AY7" s="477" t="s">
        <v>102</v>
      </c>
      <c r="AZ7" s="478"/>
      <c r="BA7" s="478"/>
      <c r="BB7" s="478"/>
      <c r="BC7" s="478"/>
      <c r="BD7" s="478"/>
      <c r="BE7" s="478"/>
      <c r="BF7" s="478"/>
      <c r="BG7" s="478"/>
      <c r="BH7" s="478"/>
      <c r="BI7" s="478"/>
      <c r="BJ7" s="478"/>
      <c r="BK7" s="478"/>
      <c r="BL7" s="478"/>
      <c r="BM7" s="479"/>
      <c r="BN7" s="443">
        <v>164734</v>
      </c>
      <c r="BO7" s="444"/>
      <c r="BP7" s="444"/>
      <c r="BQ7" s="444"/>
      <c r="BR7" s="444"/>
      <c r="BS7" s="444"/>
      <c r="BT7" s="444"/>
      <c r="BU7" s="445"/>
      <c r="BV7" s="443">
        <v>312422</v>
      </c>
      <c r="BW7" s="444"/>
      <c r="BX7" s="444"/>
      <c r="BY7" s="444"/>
      <c r="BZ7" s="444"/>
      <c r="CA7" s="444"/>
      <c r="CB7" s="444"/>
      <c r="CC7" s="445"/>
      <c r="CD7" s="446" t="s">
        <v>103</v>
      </c>
      <c r="CE7" s="447"/>
      <c r="CF7" s="447"/>
      <c r="CG7" s="447"/>
      <c r="CH7" s="447"/>
      <c r="CI7" s="447"/>
      <c r="CJ7" s="447"/>
      <c r="CK7" s="447"/>
      <c r="CL7" s="447"/>
      <c r="CM7" s="447"/>
      <c r="CN7" s="447"/>
      <c r="CO7" s="447"/>
      <c r="CP7" s="447"/>
      <c r="CQ7" s="447"/>
      <c r="CR7" s="447"/>
      <c r="CS7" s="448"/>
      <c r="CT7" s="443">
        <v>7464535</v>
      </c>
      <c r="CU7" s="444"/>
      <c r="CV7" s="444"/>
      <c r="CW7" s="444"/>
      <c r="CX7" s="444"/>
      <c r="CY7" s="444"/>
      <c r="CZ7" s="444"/>
      <c r="DA7" s="445"/>
      <c r="DB7" s="443">
        <v>7371448</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104</v>
      </c>
      <c r="AN8" s="473"/>
      <c r="AO8" s="473"/>
      <c r="AP8" s="473"/>
      <c r="AQ8" s="473"/>
      <c r="AR8" s="473"/>
      <c r="AS8" s="473"/>
      <c r="AT8" s="474"/>
      <c r="AU8" s="475" t="s">
        <v>90</v>
      </c>
      <c r="AV8" s="476"/>
      <c r="AW8" s="476"/>
      <c r="AX8" s="476"/>
      <c r="AY8" s="477" t="s">
        <v>105</v>
      </c>
      <c r="AZ8" s="478"/>
      <c r="BA8" s="478"/>
      <c r="BB8" s="478"/>
      <c r="BC8" s="478"/>
      <c r="BD8" s="478"/>
      <c r="BE8" s="478"/>
      <c r="BF8" s="478"/>
      <c r="BG8" s="478"/>
      <c r="BH8" s="478"/>
      <c r="BI8" s="478"/>
      <c r="BJ8" s="478"/>
      <c r="BK8" s="478"/>
      <c r="BL8" s="478"/>
      <c r="BM8" s="479"/>
      <c r="BN8" s="443">
        <v>712607</v>
      </c>
      <c r="BO8" s="444"/>
      <c r="BP8" s="444"/>
      <c r="BQ8" s="444"/>
      <c r="BR8" s="444"/>
      <c r="BS8" s="444"/>
      <c r="BT8" s="444"/>
      <c r="BU8" s="445"/>
      <c r="BV8" s="443">
        <v>800656</v>
      </c>
      <c r="BW8" s="444"/>
      <c r="BX8" s="444"/>
      <c r="BY8" s="444"/>
      <c r="BZ8" s="444"/>
      <c r="CA8" s="444"/>
      <c r="CB8" s="444"/>
      <c r="CC8" s="445"/>
      <c r="CD8" s="446" t="s">
        <v>106</v>
      </c>
      <c r="CE8" s="447"/>
      <c r="CF8" s="447"/>
      <c r="CG8" s="447"/>
      <c r="CH8" s="447"/>
      <c r="CI8" s="447"/>
      <c r="CJ8" s="447"/>
      <c r="CK8" s="447"/>
      <c r="CL8" s="447"/>
      <c r="CM8" s="447"/>
      <c r="CN8" s="447"/>
      <c r="CO8" s="447"/>
      <c r="CP8" s="447"/>
      <c r="CQ8" s="447"/>
      <c r="CR8" s="447"/>
      <c r="CS8" s="448"/>
      <c r="CT8" s="483">
        <v>0.93</v>
      </c>
      <c r="CU8" s="484"/>
      <c r="CV8" s="484"/>
      <c r="CW8" s="484"/>
      <c r="CX8" s="484"/>
      <c r="CY8" s="484"/>
      <c r="CZ8" s="484"/>
      <c r="DA8" s="485"/>
      <c r="DB8" s="483">
        <v>0.95</v>
      </c>
      <c r="DC8" s="484"/>
      <c r="DD8" s="484"/>
      <c r="DE8" s="484"/>
      <c r="DF8" s="484"/>
      <c r="DG8" s="484"/>
      <c r="DH8" s="484"/>
      <c r="DI8" s="485"/>
    </row>
    <row r="9" spans="1:119" ht="18.75" customHeight="1" thickBot="1" x14ac:dyDescent="0.25">
      <c r="A9" s="181"/>
      <c r="B9" s="437" t="s">
        <v>107</v>
      </c>
      <c r="C9" s="438"/>
      <c r="D9" s="438"/>
      <c r="E9" s="438"/>
      <c r="F9" s="438"/>
      <c r="G9" s="438"/>
      <c r="H9" s="438"/>
      <c r="I9" s="438"/>
      <c r="J9" s="438"/>
      <c r="K9" s="486"/>
      <c r="L9" s="487" t="s">
        <v>108</v>
      </c>
      <c r="M9" s="488"/>
      <c r="N9" s="488"/>
      <c r="O9" s="488"/>
      <c r="P9" s="488"/>
      <c r="Q9" s="489"/>
      <c r="R9" s="490">
        <v>30806</v>
      </c>
      <c r="S9" s="491"/>
      <c r="T9" s="491"/>
      <c r="U9" s="491"/>
      <c r="V9" s="492"/>
      <c r="W9" s="400" t="s">
        <v>109</v>
      </c>
      <c r="X9" s="401"/>
      <c r="Y9" s="401"/>
      <c r="Z9" s="401"/>
      <c r="AA9" s="401"/>
      <c r="AB9" s="401"/>
      <c r="AC9" s="401"/>
      <c r="AD9" s="401"/>
      <c r="AE9" s="401"/>
      <c r="AF9" s="401"/>
      <c r="AG9" s="401"/>
      <c r="AH9" s="401"/>
      <c r="AI9" s="401"/>
      <c r="AJ9" s="401"/>
      <c r="AK9" s="401"/>
      <c r="AL9" s="402"/>
      <c r="AM9" s="472" t="s">
        <v>110</v>
      </c>
      <c r="AN9" s="473"/>
      <c r="AO9" s="473"/>
      <c r="AP9" s="473"/>
      <c r="AQ9" s="473"/>
      <c r="AR9" s="473"/>
      <c r="AS9" s="473"/>
      <c r="AT9" s="474"/>
      <c r="AU9" s="475" t="s">
        <v>90</v>
      </c>
      <c r="AV9" s="476"/>
      <c r="AW9" s="476"/>
      <c r="AX9" s="476"/>
      <c r="AY9" s="477" t="s">
        <v>111</v>
      </c>
      <c r="AZ9" s="478"/>
      <c r="BA9" s="478"/>
      <c r="BB9" s="478"/>
      <c r="BC9" s="478"/>
      <c r="BD9" s="478"/>
      <c r="BE9" s="478"/>
      <c r="BF9" s="478"/>
      <c r="BG9" s="478"/>
      <c r="BH9" s="478"/>
      <c r="BI9" s="478"/>
      <c r="BJ9" s="478"/>
      <c r="BK9" s="478"/>
      <c r="BL9" s="478"/>
      <c r="BM9" s="479"/>
      <c r="BN9" s="443">
        <v>-88049</v>
      </c>
      <c r="BO9" s="444"/>
      <c r="BP9" s="444"/>
      <c r="BQ9" s="444"/>
      <c r="BR9" s="444"/>
      <c r="BS9" s="444"/>
      <c r="BT9" s="444"/>
      <c r="BU9" s="445"/>
      <c r="BV9" s="443">
        <v>-173398</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8.6999999999999993</v>
      </c>
      <c r="CU9" s="441"/>
      <c r="CV9" s="441"/>
      <c r="CW9" s="441"/>
      <c r="CX9" s="441"/>
      <c r="CY9" s="441"/>
      <c r="CZ9" s="441"/>
      <c r="DA9" s="442"/>
      <c r="DB9" s="440">
        <v>9.6999999999999993</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113</v>
      </c>
      <c r="M10" s="473"/>
      <c r="N10" s="473"/>
      <c r="O10" s="473"/>
      <c r="P10" s="473"/>
      <c r="Q10" s="474"/>
      <c r="R10" s="494">
        <v>31046</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90</v>
      </c>
      <c r="AV10" s="476"/>
      <c r="AW10" s="476"/>
      <c r="AX10" s="476"/>
      <c r="AY10" s="477" t="s">
        <v>115</v>
      </c>
      <c r="AZ10" s="478"/>
      <c r="BA10" s="478"/>
      <c r="BB10" s="478"/>
      <c r="BC10" s="478"/>
      <c r="BD10" s="478"/>
      <c r="BE10" s="478"/>
      <c r="BF10" s="478"/>
      <c r="BG10" s="478"/>
      <c r="BH10" s="478"/>
      <c r="BI10" s="478"/>
      <c r="BJ10" s="478"/>
      <c r="BK10" s="478"/>
      <c r="BL10" s="478"/>
      <c r="BM10" s="479"/>
      <c r="BN10" s="443">
        <v>130</v>
      </c>
      <c r="BO10" s="444"/>
      <c r="BP10" s="444"/>
      <c r="BQ10" s="444"/>
      <c r="BR10" s="444"/>
      <c r="BS10" s="444"/>
      <c r="BT10" s="444"/>
      <c r="BU10" s="445"/>
      <c r="BV10" s="443">
        <v>144</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31012</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30426</v>
      </c>
      <c r="S13" s="528"/>
      <c r="T13" s="528"/>
      <c r="U13" s="528"/>
      <c r="V13" s="529"/>
      <c r="W13" s="459" t="s">
        <v>131</v>
      </c>
      <c r="X13" s="460"/>
      <c r="Y13" s="460"/>
      <c r="Z13" s="460"/>
      <c r="AA13" s="460"/>
      <c r="AB13" s="450"/>
      <c r="AC13" s="494">
        <v>1299</v>
      </c>
      <c r="AD13" s="495"/>
      <c r="AE13" s="495"/>
      <c r="AF13" s="495"/>
      <c r="AG13" s="537"/>
      <c r="AH13" s="494">
        <v>1399</v>
      </c>
      <c r="AI13" s="495"/>
      <c r="AJ13" s="495"/>
      <c r="AK13" s="495"/>
      <c r="AL13" s="496"/>
      <c r="AM13" s="472" t="s">
        <v>132</v>
      </c>
      <c r="AN13" s="473"/>
      <c r="AO13" s="473"/>
      <c r="AP13" s="473"/>
      <c r="AQ13" s="473"/>
      <c r="AR13" s="473"/>
      <c r="AS13" s="473"/>
      <c r="AT13" s="474"/>
      <c r="AU13" s="475" t="s">
        <v>101</v>
      </c>
      <c r="AV13" s="476"/>
      <c r="AW13" s="476"/>
      <c r="AX13" s="476"/>
      <c r="AY13" s="477" t="s">
        <v>133</v>
      </c>
      <c r="AZ13" s="478"/>
      <c r="BA13" s="478"/>
      <c r="BB13" s="478"/>
      <c r="BC13" s="478"/>
      <c r="BD13" s="478"/>
      <c r="BE13" s="478"/>
      <c r="BF13" s="478"/>
      <c r="BG13" s="478"/>
      <c r="BH13" s="478"/>
      <c r="BI13" s="478"/>
      <c r="BJ13" s="478"/>
      <c r="BK13" s="478"/>
      <c r="BL13" s="478"/>
      <c r="BM13" s="479"/>
      <c r="BN13" s="443">
        <v>-87919</v>
      </c>
      <c r="BO13" s="444"/>
      <c r="BP13" s="444"/>
      <c r="BQ13" s="444"/>
      <c r="BR13" s="444"/>
      <c r="BS13" s="444"/>
      <c r="BT13" s="444"/>
      <c r="BU13" s="445"/>
      <c r="BV13" s="443">
        <v>-173254</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7.3</v>
      </c>
      <c r="CU13" s="441"/>
      <c r="CV13" s="441"/>
      <c r="CW13" s="441"/>
      <c r="CX13" s="441"/>
      <c r="CY13" s="441"/>
      <c r="CZ13" s="441"/>
      <c r="DA13" s="442"/>
      <c r="DB13" s="440">
        <v>6.6</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30886</v>
      </c>
      <c r="S14" s="528"/>
      <c r="T14" s="528"/>
      <c r="U14" s="528"/>
      <c r="V14" s="529"/>
      <c r="W14" s="433"/>
      <c r="X14" s="434"/>
      <c r="Y14" s="434"/>
      <c r="Z14" s="434"/>
      <c r="AA14" s="434"/>
      <c r="AB14" s="423"/>
      <c r="AC14" s="530">
        <v>8.4</v>
      </c>
      <c r="AD14" s="531"/>
      <c r="AE14" s="531"/>
      <c r="AF14" s="531"/>
      <c r="AG14" s="532"/>
      <c r="AH14" s="530">
        <v>8.6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30444</v>
      </c>
      <c r="S15" s="528"/>
      <c r="T15" s="528"/>
      <c r="U15" s="528"/>
      <c r="V15" s="529"/>
      <c r="W15" s="459" t="s">
        <v>137</v>
      </c>
      <c r="X15" s="460"/>
      <c r="Y15" s="460"/>
      <c r="Z15" s="460"/>
      <c r="AA15" s="460"/>
      <c r="AB15" s="450"/>
      <c r="AC15" s="494">
        <v>5385</v>
      </c>
      <c r="AD15" s="495"/>
      <c r="AE15" s="495"/>
      <c r="AF15" s="495"/>
      <c r="AG15" s="537"/>
      <c r="AH15" s="494">
        <v>5844</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5515196</v>
      </c>
      <c r="BO15" s="407"/>
      <c r="BP15" s="407"/>
      <c r="BQ15" s="407"/>
      <c r="BR15" s="407"/>
      <c r="BS15" s="407"/>
      <c r="BT15" s="407"/>
      <c r="BU15" s="408"/>
      <c r="BV15" s="406">
        <v>5438743</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35</v>
      </c>
      <c r="AD16" s="531"/>
      <c r="AE16" s="531"/>
      <c r="AF16" s="531"/>
      <c r="AG16" s="532"/>
      <c r="AH16" s="530">
        <v>35.9</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5885457</v>
      </c>
      <c r="BO16" s="444"/>
      <c r="BP16" s="444"/>
      <c r="BQ16" s="444"/>
      <c r="BR16" s="444"/>
      <c r="BS16" s="444"/>
      <c r="BT16" s="444"/>
      <c r="BU16" s="445"/>
      <c r="BV16" s="443">
        <v>5771592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8709</v>
      </c>
      <c r="AD17" s="495"/>
      <c r="AE17" s="495"/>
      <c r="AF17" s="495"/>
      <c r="AG17" s="537"/>
      <c r="AH17" s="494">
        <v>9037</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7036335</v>
      </c>
      <c r="BO17" s="444"/>
      <c r="BP17" s="444"/>
      <c r="BQ17" s="444"/>
      <c r="BR17" s="444"/>
      <c r="BS17" s="444"/>
      <c r="BT17" s="444"/>
      <c r="BU17" s="445"/>
      <c r="BV17" s="443">
        <v>6935999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54.39</v>
      </c>
      <c r="M18" s="567"/>
      <c r="N18" s="567"/>
      <c r="O18" s="567"/>
      <c r="P18" s="567"/>
      <c r="Q18" s="567"/>
      <c r="R18" s="568"/>
      <c r="S18" s="568"/>
      <c r="T18" s="568"/>
      <c r="U18" s="568"/>
      <c r="V18" s="569"/>
      <c r="W18" s="461"/>
      <c r="X18" s="462"/>
      <c r="Y18" s="462"/>
      <c r="Z18" s="462"/>
      <c r="AA18" s="462"/>
      <c r="AB18" s="453"/>
      <c r="AC18" s="570">
        <v>56.6</v>
      </c>
      <c r="AD18" s="571"/>
      <c r="AE18" s="571"/>
      <c r="AF18" s="571"/>
      <c r="AG18" s="572"/>
      <c r="AH18" s="570">
        <v>55.5</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6745030</v>
      </c>
      <c r="BO18" s="444"/>
      <c r="BP18" s="444"/>
      <c r="BQ18" s="444"/>
      <c r="BR18" s="444"/>
      <c r="BS18" s="444"/>
      <c r="BT18" s="444"/>
      <c r="BU18" s="445"/>
      <c r="BV18" s="443">
        <v>6527791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566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9904322</v>
      </c>
      <c r="BO19" s="444"/>
      <c r="BP19" s="444"/>
      <c r="BQ19" s="444"/>
      <c r="BR19" s="444"/>
      <c r="BS19" s="444"/>
      <c r="BT19" s="444"/>
      <c r="BU19" s="445"/>
      <c r="BV19" s="443">
        <v>9623282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11544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6080649</v>
      </c>
      <c r="BO22" s="407"/>
      <c r="BP22" s="407"/>
      <c r="BQ22" s="407"/>
      <c r="BR22" s="407"/>
      <c r="BS22" s="407"/>
      <c r="BT22" s="407"/>
      <c r="BU22" s="408"/>
      <c r="BV22" s="406">
        <v>6000113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3710848</v>
      </c>
      <c r="BO23" s="444"/>
      <c r="BP23" s="444"/>
      <c r="BQ23" s="444"/>
      <c r="BR23" s="444"/>
      <c r="BS23" s="444"/>
      <c r="BT23" s="444"/>
      <c r="BU23" s="445"/>
      <c r="BV23" s="443">
        <v>3446929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7800</v>
      </c>
      <c r="R24" s="495"/>
      <c r="S24" s="495"/>
      <c r="T24" s="495"/>
      <c r="U24" s="495"/>
      <c r="V24" s="537"/>
      <c r="W24" s="589"/>
      <c r="X24" s="590"/>
      <c r="Y24" s="591"/>
      <c r="Z24" s="493" t="s">
        <v>162</v>
      </c>
      <c r="AA24" s="473"/>
      <c r="AB24" s="473"/>
      <c r="AC24" s="473"/>
      <c r="AD24" s="473"/>
      <c r="AE24" s="473"/>
      <c r="AF24" s="473"/>
      <c r="AG24" s="474"/>
      <c r="AH24" s="494">
        <v>180</v>
      </c>
      <c r="AI24" s="495"/>
      <c r="AJ24" s="495"/>
      <c r="AK24" s="495"/>
      <c r="AL24" s="537"/>
      <c r="AM24" s="494">
        <v>530100</v>
      </c>
      <c r="AN24" s="495"/>
      <c r="AO24" s="495"/>
      <c r="AP24" s="495"/>
      <c r="AQ24" s="495"/>
      <c r="AR24" s="537"/>
      <c r="AS24" s="494">
        <v>2945</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4511757</v>
      </c>
      <c r="BO24" s="444"/>
      <c r="BP24" s="444"/>
      <c r="BQ24" s="444"/>
      <c r="BR24" s="444"/>
      <c r="BS24" s="444"/>
      <c r="BT24" s="444"/>
      <c r="BU24" s="445"/>
      <c r="BV24" s="443">
        <v>4277144</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1</v>
      </c>
      <c r="M25" s="495"/>
      <c r="N25" s="495"/>
      <c r="O25" s="495"/>
      <c r="P25" s="537"/>
      <c r="Q25" s="494">
        <v>6200</v>
      </c>
      <c r="R25" s="495"/>
      <c r="S25" s="495"/>
      <c r="T25" s="495"/>
      <c r="U25" s="495"/>
      <c r="V25" s="537"/>
      <c r="W25" s="589"/>
      <c r="X25" s="590"/>
      <c r="Y25" s="591"/>
      <c r="Z25" s="493" t="s">
        <v>165</v>
      </c>
      <c r="AA25" s="473"/>
      <c r="AB25" s="473"/>
      <c r="AC25" s="473"/>
      <c r="AD25" s="473"/>
      <c r="AE25" s="473"/>
      <c r="AF25" s="473"/>
      <c r="AG25" s="474"/>
      <c r="AH25" s="494" t="s">
        <v>122</v>
      </c>
      <c r="AI25" s="495"/>
      <c r="AJ25" s="495"/>
      <c r="AK25" s="495"/>
      <c r="AL25" s="537"/>
      <c r="AM25" s="494" t="s">
        <v>122</v>
      </c>
      <c r="AN25" s="495"/>
      <c r="AO25" s="495"/>
      <c r="AP25" s="495"/>
      <c r="AQ25" s="495"/>
      <c r="AR25" s="537"/>
      <c r="AS25" s="494" t="s">
        <v>122</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2720532</v>
      </c>
      <c r="BO25" s="407"/>
      <c r="BP25" s="407"/>
      <c r="BQ25" s="407"/>
      <c r="BR25" s="407"/>
      <c r="BS25" s="407"/>
      <c r="BT25" s="407"/>
      <c r="BU25" s="408"/>
      <c r="BV25" s="406">
        <v>2447505</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5800</v>
      </c>
      <c r="R26" s="495"/>
      <c r="S26" s="495"/>
      <c r="T26" s="495"/>
      <c r="U26" s="495"/>
      <c r="V26" s="537"/>
      <c r="W26" s="589"/>
      <c r="X26" s="590"/>
      <c r="Y26" s="591"/>
      <c r="Z26" s="493" t="s">
        <v>168</v>
      </c>
      <c r="AA26" s="595"/>
      <c r="AB26" s="595"/>
      <c r="AC26" s="595"/>
      <c r="AD26" s="595"/>
      <c r="AE26" s="595"/>
      <c r="AF26" s="595"/>
      <c r="AG26" s="596"/>
      <c r="AH26" s="494">
        <v>6</v>
      </c>
      <c r="AI26" s="495"/>
      <c r="AJ26" s="495"/>
      <c r="AK26" s="495"/>
      <c r="AL26" s="537"/>
      <c r="AM26" s="494">
        <v>17010</v>
      </c>
      <c r="AN26" s="495"/>
      <c r="AO26" s="495"/>
      <c r="AP26" s="495"/>
      <c r="AQ26" s="495"/>
      <c r="AR26" s="537"/>
      <c r="AS26" s="494">
        <v>2835</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3650</v>
      </c>
      <c r="R27" s="495"/>
      <c r="S27" s="495"/>
      <c r="T27" s="495"/>
      <c r="U27" s="495"/>
      <c r="V27" s="537"/>
      <c r="W27" s="589"/>
      <c r="X27" s="590"/>
      <c r="Y27" s="591"/>
      <c r="Z27" s="493" t="s">
        <v>171</v>
      </c>
      <c r="AA27" s="473"/>
      <c r="AB27" s="473"/>
      <c r="AC27" s="473"/>
      <c r="AD27" s="473"/>
      <c r="AE27" s="473"/>
      <c r="AF27" s="473"/>
      <c r="AG27" s="474"/>
      <c r="AH27" s="494">
        <v>3</v>
      </c>
      <c r="AI27" s="495"/>
      <c r="AJ27" s="495"/>
      <c r="AK27" s="495"/>
      <c r="AL27" s="537"/>
      <c r="AM27" s="494">
        <v>11838</v>
      </c>
      <c r="AN27" s="495"/>
      <c r="AO27" s="495"/>
      <c r="AP27" s="495"/>
      <c r="AQ27" s="495"/>
      <c r="AR27" s="537"/>
      <c r="AS27" s="494">
        <v>3946</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v>485861</v>
      </c>
      <c r="BO27" s="563"/>
      <c r="BP27" s="563"/>
      <c r="BQ27" s="563"/>
      <c r="BR27" s="563"/>
      <c r="BS27" s="563"/>
      <c r="BT27" s="563"/>
      <c r="BU27" s="564"/>
      <c r="BV27" s="562">
        <v>485861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173</v>
      </c>
      <c r="F28" s="473"/>
      <c r="G28" s="473"/>
      <c r="H28" s="473"/>
      <c r="I28" s="473"/>
      <c r="J28" s="473"/>
      <c r="K28" s="474"/>
      <c r="L28" s="494">
        <v>1</v>
      </c>
      <c r="M28" s="495"/>
      <c r="N28" s="495"/>
      <c r="O28" s="495"/>
      <c r="P28" s="537"/>
      <c r="Q28" s="494">
        <v>2950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2615374</v>
      </c>
      <c r="BO28" s="407"/>
      <c r="BP28" s="407"/>
      <c r="BQ28" s="407"/>
      <c r="BR28" s="407"/>
      <c r="BS28" s="407"/>
      <c r="BT28" s="407"/>
      <c r="BU28" s="408"/>
      <c r="BV28" s="406">
        <v>2615244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176</v>
      </c>
      <c r="F29" s="473"/>
      <c r="G29" s="473"/>
      <c r="H29" s="473"/>
      <c r="I29" s="473"/>
      <c r="J29" s="473"/>
      <c r="K29" s="474"/>
      <c r="L29" s="494">
        <v>12</v>
      </c>
      <c r="M29" s="495"/>
      <c r="N29" s="495"/>
      <c r="O29" s="495"/>
      <c r="P29" s="537"/>
      <c r="Q29" s="494">
        <v>2700</v>
      </c>
      <c r="R29" s="495"/>
      <c r="S29" s="495"/>
      <c r="T29" s="495"/>
      <c r="U29" s="495"/>
      <c r="V29" s="537"/>
      <c r="W29" s="592"/>
      <c r="X29" s="593"/>
      <c r="Y29" s="594"/>
      <c r="Z29" s="493" t="s">
        <v>177</v>
      </c>
      <c r="AA29" s="473"/>
      <c r="AB29" s="473"/>
      <c r="AC29" s="473"/>
      <c r="AD29" s="473"/>
      <c r="AE29" s="473"/>
      <c r="AF29" s="473"/>
      <c r="AG29" s="474"/>
      <c r="AH29" s="494">
        <v>183</v>
      </c>
      <c r="AI29" s="495"/>
      <c r="AJ29" s="495"/>
      <c r="AK29" s="495"/>
      <c r="AL29" s="537"/>
      <c r="AM29" s="494">
        <v>541938</v>
      </c>
      <c r="AN29" s="495"/>
      <c r="AO29" s="495"/>
      <c r="AP29" s="495"/>
      <c r="AQ29" s="495"/>
      <c r="AR29" s="537"/>
      <c r="AS29" s="494">
        <v>2961</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v>1089209</v>
      </c>
      <c r="BO29" s="444"/>
      <c r="BP29" s="444"/>
      <c r="BQ29" s="444"/>
      <c r="BR29" s="444"/>
      <c r="BS29" s="444"/>
      <c r="BT29" s="444"/>
      <c r="BU29" s="445"/>
      <c r="BV29" s="443">
        <v>1206802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97</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914484</v>
      </c>
      <c r="BO30" s="563"/>
      <c r="BP30" s="563"/>
      <c r="BQ30" s="563"/>
      <c r="BR30" s="563"/>
      <c r="BS30" s="563"/>
      <c r="BT30" s="563"/>
      <c r="BU30" s="564"/>
      <c r="BV30" s="562">
        <v>1188655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IF('各会計、関係団体の財政状況及び健全化判断比率'!B33="","",'各会計、関係団体の財政状況及び健全化判断比率'!B33)</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石橋地区消防組合</v>
      </c>
      <c r="BZ34" s="634"/>
      <c r="CA34" s="634"/>
      <c r="CB34" s="634"/>
      <c r="CC34" s="634"/>
      <c r="CD34" s="634"/>
      <c r="CE34" s="634"/>
      <c r="CF34" s="634"/>
      <c r="CG34" s="634"/>
      <c r="CH34" s="634"/>
      <c r="CI34" s="634"/>
      <c r="CJ34" s="634"/>
      <c r="CK34" s="634"/>
      <c r="CL34" s="634"/>
      <c r="CM34" s="634"/>
      <c r="CN34" s="181"/>
      <c r="CO34" s="633">
        <f>IF(CQ34="","",MAX(C34:D43,U34:V43,AM34:AN43,BE34:BF43,BW34:BX43)+1)</f>
        <v>14</v>
      </c>
      <c r="CP34" s="633"/>
      <c r="CQ34" s="634" t="str">
        <f>IF('各会計、関係団体の財政状況及び健全化判断比率'!BS7="","",'各会計、関係団体の財政状況及び健全化判断比率'!BS7)</f>
        <v>上三川町農業公社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小山広域保健衛生組合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栃木県市町村総合事務組合 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栃木県市町村総合事務組合 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栃木県後期高齢者医療広域連合 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栃木県後期高齢者医療広域連合 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xdY7vb+CB8gsLzsWeAQUSRGH7dGwdeijd15XTwWcE3NPCFjVzzn8Dc/dZMGLrm0tYoaLprNtLdRUMK44rlIYog==" saltValue="oHLCF7i0L6xHp/8we67c4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6" workbookViewId="0">
      <selection activeCell="AZ37" sqref="AZ37:BF37"/>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215</v>
      </c>
      <c r="C5" s="646"/>
      <c r="D5" s="646"/>
      <c r="E5" s="646"/>
      <c r="F5" s="646"/>
      <c r="G5" s="646"/>
      <c r="H5" s="646"/>
      <c r="I5" s="646"/>
      <c r="J5" s="646"/>
      <c r="K5" s="646"/>
      <c r="L5" s="646"/>
      <c r="M5" s="646"/>
      <c r="N5" s="646"/>
      <c r="O5" s="646"/>
      <c r="P5" s="646"/>
      <c r="Q5" s="647"/>
      <c r="R5" s="648">
        <v>6450861</v>
      </c>
      <c r="S5" s="649"/>
      <c r="T5" s="649"/>
      <c r="U5" s="649"/>
      <c r="V5" s="649"/>
      <c r="W5" s="649"/>
      <c r="X5" s="649"/>
      <c r="Y5" s="650"/>
      <c r="Z5" s="651">
        <v>45</v>
      </c>
      <c r="AA5" s="651"/>
      <c r="AB5" s="651"/>
      <c r="AC5" s="651"/>
      <c r="AD5" s="652">
        <v>6287055</v>
      </c>
      <c r="AE5" s="652"/>
      <c r="AF5" s="652"/>
      <c r="AG5" s="652"/>
      <c r="AH5" s="652"/>
      <c r="AI5" s="652"/>
      <c r="AJ5" s="652"/>
      <c r="AK5" s="652"/>
      <c r="AL5" s="653">
        <v>79.7</v>
      </c>
      <c r="AM5" s="654"/>
      <c r="AN5" s="654"/>
      <c r="AO5" s="655"/>
      <c r="AP5" s="645" t="s">
        <v>216</v>
      </c>
      <c r="AQ5" s="646"/>
      <c r="AR5" s="646"/>
      <c r="AS5" s="646"/>
      <c r="AT5" s="646"/>
      <c r="AU5" s="646"/>
      <c r="AV5" s="646"/>
      <c r="AW5" s="646"/>
      <c r="AX5" s="646"/>
      <c r="AY5" s="646"/>
      <c r="AZ5" s="646"/>
      <c r="BA5" s="646"/>
      <c r="BB5" s="646"/>
      <c r="BC5" s="646"/>
      <c r="BD5" s="646"/>
      <c r="BE5" s="646"/>
      <c r="BF5" s="647"/>
      <c r="BG5" s="659">
        <v>6287055</v>
      </c>
      <c r="BH5" s="660"/>
      <c r="BI5" s="660"/>
      <c r="BJ5" s="660"/>
      <c r="BK5" s="660"/>
      <c r="BL5" s="660"/>
      <c r="BM5" s="660"/>
      <c r="BN5" s="661"/>
      <c r="BO5" s="662">
        <v>97.5</v>
      </c>
      <c r="BP5" s="662"/>
      <c r="BQ5" s="662"/>
      <c r="BR5" s="662"/>
      <c r="BS5" s="663">
        <v>99335</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2">
      <c r="B6" s="656" t="s">
        <v>220</v>
      </c>
      <c r="C6" s="657"/>
      <c r="D6" s="657"/>
      <c r="E6" s="657"/>
      <c r="F6" s="657"/>
      <c r="G6" s="657"/>
      <c r="H6" s="657"/>
      <c r="I6" s="657"/>
      <c r="J6" s="657"/>
      <c r="K6" s="657"/>
      <c r="L6" s="657"/>
      <c r="M6" s="657"/>
      <c r="N6" s="657"/>
      <c r="O6" s="657"/>
      <c r="P6" s="657"/>
      <c r="Q6" s="658"/>
      <c r="R6" s="659">
        <v>146358</v>
      </c>
      <c r="S6" s="660"/>
      <c r="T6" s="660"/>
      <c r="U6" s="660"/>
      <c r="V6" s="660"/>
      <c r="W6" s="660"/>
      <c r="X6" s="660"/>
      <c r="Y6" s="661"/>
      <c r="Z6" s="662">
        <v>1</v>
      </c>
      <c r="AA6" s="662"/>
      <c r="AB6" s="662"/>
      <c r="AC6" s="662"/>
      <c r="AD6" s="663">
        <v>146358</v>
      </c>
      <c r="AE6" s="663"/>
      <c r="AF6" s="663"/>
      <c r="AG6" s="663"/>
      <c r="AH6" s="663"/>
      <c r="AI6" s="663"/>
      <c r="AJ6" s="663"/>
      <c r="AK6" s="663"/>
      <c r="AL6" s="664">
        <v>1.9</v>
      </c>
      <c r="AM6" s="665"/>
      <c r="AN6" s="665"/>
      <c r="AO6" s="666"/>
      <c r="AP6" s="656" t="s">
        <v>221</v>
      </c>
      <c r="AQ6" s="657"/>
      <c r="AR6" s="657"/>
      <c r="AS6" s="657"/>
      <c r="AT6" s="657"/>
      <c r="AU6" s="657"/>
      <c r="AV6" s="657"/>
      <c r="AW6" s="657"/>
      <c r="AX6" s="657"/>
      <c r="AY6" s="657"/>
      <c r="AZ6" s="657"/>
      <c r="BA6" s="657"/>
      <c r="BB6" s="657"/>
      <c r="BC6" s="657"/>
      <c r="BD6" s="657"/>
      <c r="BE6" s="657"/>
      <c r="BF6" s="658"/>
      <c r="BG6" s="659">
        <v>6287055</v>
      </c>
      <c r="BH6" s="660"/>
      <c r="BI6" s="660"/>
      <c r="BJ6" s="660"/>
      <c r="BK6" s="660"/>
      <c r="BL6" s="660"/>
      <c r="BM6" s="660"/>
      <c r="BN6" s="661"/>
      <c r="BO6" s="662">
        <v>97.5</v>
      </c>
      <c r="BP6" s="662"/>
      <c r="BQ6" s="662"/>
      <c r="BR6" s="662"/>
      <c r="BS6" s="663">
        <v>99335</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106499</v>
      </c>
      <c r="CS6" s="660"/>
      <c r="CT6" s="660"/>
      <c r="CU6" s="660"/>
      <c r="CV6" s="660"/>
      <c r="CW6" s="660"/>
      <c r="CX6" s="660"/>
      <c r="CY6" s="661"/>
      <c r="CZ6" s="653">
        <v>0.8</v>
      </c>
      <c r="DA6" s="654"/>
      <c r="DB6" s="654"/>
      <c r="DC6" s="670"/>
      <c r="DD6" s="668" t="s">
        <v>122</v>
      </c>
      <c r="DE6" s="660"/>
      <c r="DF6" s="660"/>
      <c r="DG6" s="660"/>
      <c r="DH6" s="660"/>
      <c r="DI6" s="660"/>
      <c r="DJ6" s="660"/>
      <c r="DK6" s="660"/>
      <c r="DL6" s="660"/>
      <c r="DM6" s="660"/>
      <c r="DN6" s="660"/>
      <c r="DO6" s="660"/>
      <c r="DP6" s="661"/>
      <c r="DQ6" s="668">
        <v>106499</v>
      </c>
      <c r="DR6" s="660"/>
      <c r="DS6" s="660"/>
      <c r="DT6" s="660"/>
      <c r="DU6" s="660"/>
      <c r="DV6" s="660"/>
      <c r="DW6" s="660"/>
      <c r="DX6" s="660"/>
      <c r="DY6" s="660"/>
      <c r="DZ6" s="660"/>
      <c r="EA6" s="660"/>
      <c r="EB6" s="660"/>
      <c r="EC6" s="669"/>
    </row>
    <row r="7" spans="2:143" ht="11.25" customHeight="1" x14ac:dyDescent="0.2">
      <c r="B7" s="656" t="s">
        <v>223</v>
      </c>
      <c r="C7" s="657"/>
      <c r="D7" s="657"/>
      <c r="E7" s="657"/>
      <c r="F7" s="657"/>
      <c r="G7" s="657"/>
      <c r="H7" s="657"/>
      <c r="I7" s="657"/>
      <c r="J7" s="657"/>
      <c r="K7" s="657"/>
      <c r="L7" s="657"/>
      <c r="M7" s="657"/>
      <c r="N7" s="657"/>
      <c r="O7" s="657"/>
      <c r="P7" s="657"/>
      <c r="Q7" s="658"/>
      <c r="R7" s="659">
        <v>1094</v>
      </c>
      <c r="S7" s="660"/>
      <c r="T7" s="660"/>
      <c r="U7" s="660"/>
      <c r="V7" s="660"/>
      <c r="W7" s="660"/>
      <c r="X7" s="660"/>
      <c r="Y7" s="661"/>
      <c r="Z7" s="662">
        <v>0</v>
      </c>
      <c r="AA7" s="662"/>
      <c r="AB7" s="662"/>
      <c r="AC7" s="662"/>
      <c r="AD7" s="663">
        <v>1094</v>
      </c>
      <c r="AE7" s="663"/>
      <c r="AF7" s="663"/>
      <c r="AG7" s="663"/>
      <c r="AH7" s="663"/>
      <c r="AI7" s="663"/>
      <c r="AJ7" s="663"/>
      <c r="AK7" s="663"/>
      <c r="AL7" s="664">
        <v>0</v>
      </c>
      <c r="AM7" s="665"/>
      <c r="AN7" s="665"/>
      <c r="AO7" s="666"/>
      <c r="AP7" s="656" t="s">
        <v>224</v>
      </c>
      <c r="AQ7" s="657"/>
      <c r="AR7" s="657"/>
      <c r="AS7" s="657"/>
      <c r="AT7" s="657"/>
      <c r="AU7" s="657"/>
      <c r="AV7" s="657"/>
      <c r="AW7" s="657"/>
      <c r="AX7" s="657"/>
      <c r="AY7" s="657"/>
      <c r="AZ7" s="657"/>
      <c r="BA7" s="657"/>
      <c r="BB7" s="657"/>
      <c r="BC7" s="657"/>
      <c r="BD7" s="657"/>
      <c r="BE7" s="657"/>
      <c r="BF7" s="658"/>
      <c r="BG7" s="659">
        <v>2264701</v>
      </c>
      <c r="BH7" s="660"/>
      <c r="BI7" s="660"/>
      <c r="BJ7" s="660"/>
      <c r="BK7" s="660"/>
      <c r="BL7" s="660"/>
      <c r="BM7" s="660"/>
      <c r="BN7" s="661"/>
      <c r="BO7" s="662">
        <v>35.1</v>
      </c>
      <c r="BP7" s="662"/>
      <c r="BQ7" s="662"/>
      <c r="BR7" s="662"/>
      <c r="BS7" s="663">
        <v>99335</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1175007</v>
      </c>
      <c r="CS7" s="660"/>
      <c r="CT7" s="660"/>
      <c r="CU7" s="660"/>
      <c r="CV7" s="660"/>
      <c r="CW7" s="660"/>
      <c r="CX7" s="660"/>
      <c r="CY7" s="661"/>
      <c r="CZ7" s="662">
        <v>8.6999999999999993</v>
      </c>
      <c r="DA7" s="662"/>
      <c r="DB7" s="662"/>
      <c r="DC7" s="662"/>
      <c r="DD7" s="668">
        <v>189680</v>
      </c>
      <c r="DE7" s="660"/>
      <c r="DF7" s="660"/>
      <c r="DG7" s="660"/>
      <c r="DH7" s="660"/>
      <c r="DI7" s="660"/>
      <c r="DJ7" s="660"/>
      <c r="DK7" s="660"/>
      <c r="DL7" s="660"/>
      <c r="DM7" s="660"/>
      <c r="DN7" s="660"/>
      <c r="DO7" s="660"/>
      <c r="DP7" s="661"/>
      <c r="DQ7" s="668">
        <v>978220</v>
      </c>
      <c r="DR7" s="660"/>
      <c r="DS7" s="660"/>
      <c r="DT7" s="660"/>
      <c r="DU7" s="660"/>
      <c r="DV7" s="660"/>
      <c r="DW7" s="660"/>
      <c r="DX7" s="660"/>
      <c r="DY7" s="660"/>
      <c r="DZ7" s="660"/>
      <c r="EA7" s="660"/>
      <c r="EB7" s="660"/>
      <c r="EC7" s="669"/>
    </row>
    <row r="8" spans="2:143" ht="11.25" customHeight="1" x14ac:dyDescent="0.2">
      <c r="B8" s="656" t="s">
        <v>226</v>
      </c>
      <c r="C8" s="657"/>
      <c r="D8" s="657"/>
      <c r="E8" s="657"/>
      <c r="F8" s="657"/>
      <c r="G8" s="657"/>
      <c r="H8" s="657"/>
      <c r="I8" s="657"/>
      <c r="J8" s="657"/>
      <c r="K8" s="657"/>
      <c r="L8" s="657"/>
      <c r="M8" s="657"/>
      <c r="N8" s="657"/>
      <c r="O8" s="657"/>
      <c r="P8" s="657"/>
      <c r="Q8" s="658"/>
      <c r="R8" s="659">
        <v>25386</v>
      </c>
      <c r="S8" s="660"/>
      <c r="T8" s="660"/>
      <c r="U8" s="660"/>
      <c r="V8" s="660"/>
      <c r="W8" s="660"/>
      <c r="X8" s="660"/>
      <c r="Y8" s="661"/>
      <c r="Z8" s="662">
        <v>0.2</v>
      </c>
      <c r="AA8" s="662"/>
      <c r="AB8" s="662"/>
      <c r="AC8" s="662"/>
      <c r="AD8" s="663">
        <v>25386</v>
      </c>
      <c r="AE8" s="663"/>
      <c r="AF8" s="663"/>
      <c r="AG8" s="663"/>
      <c r="AH8" s="663"/>
      <c r="AI8" s="663"/>
      <c r="AJ8" s="663"/>
      <c r="AK8" s="663"/>
      <c r="AL8" s="664">
        <v>0.3</v>
      </c>
      <c r="AM8" s="665"/>
      <c r="AN8" s="665"/>
      <c r="AO8" s="666"/>
      <c r="AP8" s="656" t="s">
        <v>227</v>
      </c>
      <c r="AQ8" s="657"/>
      <c r="AR8" s="657"/>
      <c r="AS8" s="657"/>
      <c r="AT8" s="657"/>
      <c r="AU8" s="657"/>
      <c r="AV8" s="657"/>
      <c r="AW8" s="657"/>
      <c r="AX8" s="657"/>
      <c r="AY8" s="657"/>
      <c r="AZ8" s="657"/>
      <c r="BA8" s="657"/>
      <c r="BB8" s="657"/>
      <c r="BC8" s="657"/>
      <c r="BD8" s="657"/>
      <c r="BE8" s="657"/>
      <c r="BF8" s="658"/>
      <c r="BG8" s="659">
        <v>60612</v>
      </c>
      <c r="BH8" s="660"/>
      <c r="BI8" s="660"/>
      <c r="BJ8" s="660"/>
      <c r="BK8" s="660"/>
      <c r="BL8" s="660"/>
      <c r="BM8" s="660"/>
      <c r="BN8" s="661"/>
      <c r="BO8" s="662">
        <v>0.9</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4158284</v>
      </c>
      <c r="CS8" s="660"/>
      <c r="CT8" s="660"/>
      <c r="CU8" s="660"/>
      <c r="CV8" s="660"/>
      <c r="CW8" s="660"/>
      <c r="CX8" s="660"/>
      <c r="CY8" s="661"/>
      <c r="CZ8" s="662">
        <v>30.9</v>
      </c>
      <c r="DA8" s="662"/>
      <c r="DB8" s="662"/>
      <c r="DC8" s="662"/>
      <c r="DD8" s="668">
        <v>22063</v>
      </c>
      <c r="DE8" s="660"/>
      <c r="DF8" s="660"/>
      <c r="DG8" s="660"/>
      <c r="DH8" s="660"/>
      <c r="DI8" s="660"/>
      <c r="DJ8" s="660"/>
      <c r="DK8" s="660"/>
      <c r="DL8" s="660"/>
      <c r="DM8" s="660"/>
      <c r="DN8" s="660"/>
      <c r="DO8" s="660"/>
      <c r="DP8" s="661"/>
      <c r="DQ8" s="668">
        <v>2143064</v>
      </c>
      <c r="DR8" s="660"/>
      <c r="DS8" s="660"/>
      <c r="DT8" s="660"/>
      <c r="DU8" s="660"/>
      <c r="DV8" s="660"/>
      <c r="DW8" s="660"/>
      <c r="DX8" s="660"/>
      <c r="DY8" s="660"/>
      <c r="DZ8" s="660"/>
      <c r="EA8" s="660"/>
      <c r="EB8" s="660"/>
      <c r="EC8" s="669"/>
    </row>
    <row r="9" spans="2:143" ht="11.25" customHeight="1" x14ac:dyDescent="0.2">
      <c r="B9" s="656" t="s">
        <v>229</v>
      </c>
      <c r="C9" s="657"/>
      <c r="D9" s="657"/>
      <c r="E9" s="657"/>
      <c r="F9" s="657"/>
      <c r="G9" s="657"/>
      <c r="H9" s="657"/>
      <c r="I9" s="657"/>
      <c r="J9" s="657"/>
      <c r="K9" s="657"/>
      <c r="L9" s="657"/>
      <c r="M9" s="657"/>
      <c r="N9" s="657"/>
      <c r="O9" s="657"/>
      <c r="P9" s="657"/>
      <c r="Q9" s="658"/>
      <c r="R9" s="659">
        <v>29368</v>
      </c>
      <c r="S9" s="660"/>
      <c r="T9" s="660"/>
      <c r="U9" s="660"/>
      <c r="V9" s="660"/>
      <c r="W9" s="660"/>
      <c r="X9" s="660"/>
      <c r="Y9" s="661"/>
      <c r="Z9" s="662">
        <v>0.2</v>
      </c>
      <c r="AA9" s="662"/>
      <c r="AB9" s="662"/>
      <c r="AC9" s="662"/>
      <c r="AD9" s="663">
        <v>29368</v>
      </c>
      <c r="AE9" s="663"/>
      <c r="AF9" s="663"/>
      <c r="AG9" s="663"/>
      <c r="AH9" s="663"/>
      <c r="AI9" s="663"/>
      <c r="AJ9" s="663"/>
      <c r="AK9" s="663"/>
      <c r="AL9" s="664">
        <v>0.4</v>
      </c>
      <c r="AM9" s="665"/>
      <c r="AN9" s="665"/>
      <c r="AO9" s="666"/>
      <c r="AP9" s="656" t="s">
        <v>230</v>
      </c>
      <c r="AQ9" s="657"/>
      <c r="AR9" s="657"/>
      <c r="AS9" s="657"/>
      <c r="AT9" s="657"/>
      <c r="AU9" s="657"/>
      <c r="AV9" s="657"/>
      <c r="AW9" s="657"/>
      <c r="AX9" s="657"/>
      <c r="AY9" s="657"/>
      <c r="AZ9" s="657"/>
      <c r="BA9" s="657"/>
      <c r="BB9" s="657"/>
      <c r="BC9" s="657"/>
      <c r="BD9" s="657"/>
      <c r="BE9" s="657"/>
      <c r="BF9" s="658"/>
      <c r="BG9" s="659">
        <v>1798054</v>
      </c>
      <c r="BH9" s="660"/>
      <c r="BI9" s="660"/>
      <c r="BJ9" s="660"/>
      <c r="BK9" s="660"/>
      <c r="BL9" s="660"/>
      <c r="BM9" s="660"/>
      <c r="BN9" s="661"/>
      <c r="BO9" s="662">
        <v>27.9</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1262504</v>
      </c>
      <c r="CS9" s="660"/>
      <c r="CT9" s="660"/>
      <c r="CU9" s="660"/>
      <c r="CV9" s="660"/>
      <c r="CW9" s="660"/>
      <c r="CX9" s="660"/>
      <c r="CY9" s="661"/>
      <c r="CZ9" s="662">
        <v>9.4</v>
      </c>
      <c r="DA9" s="662"/>
      <c r="DB9" s="662"/>
      <c r="DC9" s="662"/>
      <c r="DD9" s="668">
        <v>414</v>
      </c>
      <c r="DE9" s="660"/>
      <c r="DF9" s="660"/>
      <c r="DG9" s="660"/>
      <c r="DH9" s="660"/>
      <c r="DI9" s="660"/>
      <c r="DJ9" s="660"/>
      <c r="DK9" s="660"/>
      <c r="DL9" s="660"/>
      <c r="DM9" s="660"/>
      <c r="DN9" s="660"/>
      <c r="DO9" s="660"/>
      <c r="DP9" s="661"/>
      <c r="DQ9" s="668">
        <v>1170397</v>
      </c>
      <c r="DR9" s="660"/>
      <c r="DS9" s="660"/>
      <c r="DT9" s="660"/>
      <c r="DU9" s="660"/>
      <c r="DV9" s="660"/>
      <c r="DW9" s="660"/>
      <c r="DX9" s="660"/>
      <c r="DY9" s="660"/>
      <c r="DZ9" s="660"/>
      <c r="EA9" s="660"/>
      <c r="EB9" s="660"/>
      <c r="EC9" s="669"/>
    </row>
    <row r="10" spans="2:143" ht="11.25" customHeight="1" x14ac:dyDescent="0.2">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138825</v>
      </c>
      <c r="BH10" s="660"/>
      <c r="BI10" s="660"/>
      <c r="BJ10" s="660"/>
      <c r="BK10" s="660"/>
      <c r="BL10" s="660"/>
      <c r="BM10" s="660"/>
      <c r="BN10" s="661"/>
      <c r="BO10" s="662">
        <v>2.2000000000000002</v>
      </c>
      <c r="BP10" s="662"/>
      <c r="BQ10" s="662"/>
      <c r="BR10" s="662"/>
      <c r="BS10" s="663">
        <v>22992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100</v>
      </c>
      <c r="CS10" s="660"/>
      <c r="CT10" s="660"/>
      <c r="CU10" s="660"/>
      <c r="CV10" s="660"/>
      <c r="CW10" s="660"/>
      <c r="CX10" s="660"/>
      <c r="CY10" s="661"/>
      <c r="CZ10" s="662">
        <v>0</v>
      </c>
      <c r="DA10" s="662"/>
      <c r="DB10" s="662"/>
      <c r="DC10" s="662"/>
      <c r="DD10" s="668" t="s">
        <v>122</v>
      </c>
      <c r="DE10" s="660"/>
      <c r="DF10" s="660"/>
      <c r="DG10" s="660"/>
      <c r="DH10" s="660"/>
      <c r="DI10" s="660"/>
      <c r="DJ10" s="660"/>
      <c r="DK10" s="660"/>
      <c r="DL10" s="660"/>
      <c r="DM10" s="660"/>
      <c r="DN10" s="660"/>
      <c r="DO10" s="660"/>
      <c r="DP10" s="661"/>
      <c r="DQ10" s="668">
        <v>100</v>
      </c>
      <c r="DR10" s="660"/>
      <c r="DS10" s="660"/>
      <c r="DT10" s="660"/>
      <c r="DU10" s="660"/>
      <c r="DV10" s="660"/>
      <c r="DW10" s="660"/>
      <c r="DX10" s="660"/>
      <c r="DY10" s="660"/>
      <c r="DZ10" s="660"/>
      <c r="EA10" s="660"/>
      <c r="EB10" s="660"/>
      <c r="EC10" s="669"/>
    </row>
    <row r="11" spans="2:143" ht="11.25" customHeight="1" x14ac:dyDescent="0.2">
      <c r="B11" s="656" t="s">
        <v>235</v>
      </c>
      <c r="C11" s="657"/>
      <c r="D11" s="657"/>
      <c r="E11" s="657"/>
      <c r="F11" s="657"/>
      <c r="G11" s="657"/>
      <c r="H11" s="657"/>
      <c r="I11" s="657"/>
      <c r="J11" s="657"/>
      <c r="K11" s="657"/>
      <c r="L11" s="657"/>
      <c r="M11" s="657"/>
      <c r="N11" s="657"/>
      <c r="O11" s="657"/>
      <c r="P11" s="657"/>
      <c r="Q11" s="658"/>
      <c r="R11" s="659">
        <v>835307</v>
      </c>
      <c r="S11" s="660"/>
      <c r="T11" s="660"/>
      <c r="U11" s="660"/>
      <c r="V11" s="660"/>
      <c r="W11" s="660"/>
      <c r="X11" s="660"/>
      <c r="Y11" s="661"/>
      <c r="Z11" s="664">
        <v>5.8</v>
      </c>
      <c r="AA11" s="665"/>
      <c r="AB11" s="665"/>
      <c r="AC11" s="671"/>
      <c r="AD11" s="668">
        <v>835307</v>
      </c>
      <c r="AE11" s="660"/>
      <c r="AF11" s="660"/>
      <c r="AG11" s="660"/>
      <c r="AH11" s="660"/>
      <c r="AI11" s="660"/>
      <c r="AJ11" s="660"/>
      <c r="AK11" s="661"/>
      <c r="AL11" s="664">
        <v>10.6</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267210</v>
      </c>
      <c r="BH11" s="660"/>
      <c r="BI11" s="660"/>
      <c r="BJ11" s="660"/>
      <c r="BK11" s="660"/>
      <c r="BL11" s="660"/>
      <c r="BM11" s="660"/>
      <c r="BN11" s="661"/>
      <c r="BO11" s="662">
        <v>4.0999999999999996</v>
      </c>
      <c r="BP11" s="662"/>
      <c r="BQ11" s="662"/>
      <c r="BR11" s="662"/>
      <c r="BS11" s="663">
        <v>76343</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524181</v>
      </c>
      <c r="CS11" s="660"/>
      <c r="CT11" s="660"/>
      <c r="CU11" s="660"/>
      <c r="CV11" s="660"/>
      <c r="CW11" s="660"/>
      <c r="CX11" s="660"/>
      <c r="CY11" s="661"/>
      <c r="CZ11" s="662">
        <v>3.9</v>
      </c>
      <c r="DA11" s="662"/>
      <c r="DB11" s="662"/>
      <c r="DC11" s="662"/>
      <c r="DD11" s="668">
        <v>53299</v>
      </c>
      <c r="DE11" s="660"/>
      <c r="DF11" s="660"/>
      <c r="DG11" s="660"/>
      <c r="DH11" s="660"/>
      <c r="DI11" s="660"/>
      <c r="DJ11" s="660"/>
      <c r="DK11" s="660"/>
      <c r="DL11" s="660"/>
      <c r="DM11" s="660"/>
      <c r="DN11" s="660"/>
      <c r="DO11" s="660"/>
      <c r="DP11" s="661"/>
      <c r="DQ11" s="668">
        <v>460720</v>
      </c>
      <c r="DR11" s="660"/>
      <c r="DS11" s="660"/>
      <c r="DT11" s="660"/>
      <c r="DU11" s="660"/>
      <c r="DV11" s="660"/>
      <c r="DW11" s="660"/>
      <c r="DX11" s="660"/>
      <c r="DY11" s="660"/>
      <c r="DZ11" s="660"/>
      <c r="EA11" s="660"/>
      <c r="EB11" s="660"/>
      <c r="EC11" s="669"/>
    </row>
    <row r="12" spans="2:143" ht="11.25" customHeight="1" x14ac:dyDescent="0.2">
      <c r="B12" s="656" t="s">
        <v>238</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3616995</v>
      </c>
      <c r="BH12" s="660"/>
      <c r="BI12" s="660"/>
      <c r="BJ12" s="660"/>
      <c r="BK12" s="660"/>
      <c r="BL12" s="660"/>
      <c r="BM12" s="660"/>
      <c r="BN12" s="661"/>
      <c r="BO12" s="662">
        <v>56.1</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436647</v>
      </c>
      <c r="CS12" s="660"/>
      <c r="CT12" s="660"/>
      <c r="CU12" s="660"/>
      <c r="CV12" s="660"/>
      <c r="CW12" s="660"/>
      <c r="CX12" s="660"/>
      <c r="CY12" s="661"/>
      <c r="CZ12" s="662">
        <v>3.2</v>
      </c>
      <c r="DA12" s="662"/>
      <c r="DB12" s="662"/>
      <c r="DC12" s="662"/>
      <c r="DD12" s="668" t="s">
        <v>122</v>
      </c>
      <c r="DE12" s="660"/>
      <c r="DF12" s="660"/>
      <c r="DG12" s="660"/>
      <c r="DH12" s="660"/>
      <c r="DI12" s="660"/>
      <c r="DJ12" s="660"/>
      <c r="DK12" s="660"/>
      <c r="DL12" s="660"/>
      <c r="DM12" s="660"/>
      <c r="DN12" s="660"/>
      <c r="DO12" s="660"/>
      <c r="DP12" s="661"/>
      <c r="DQ12" s="668">
        <v>431805</v>
      </c>
      <c r="DR12" s="660"/>
      <c r="DS12" s="660"/>
      <c r="DT12" s="660"/>
      <c r="DU12" s="660"/>
      <c r="DV12" s="660"/>
      <c r="DW12" s="660"/>
      <c r="DX12" s="660"/>
      <c r="DY12" s="660"/>
      <c r="DZ12" s="660"/>
      <c r="EA12" s="660"/>
      <c r="EB12" s="660"/>
      <c r="EC12" s="669"/>
    </row>
    <row r="13" spans="2:143" ht="11.25" customHeight="1" x14ac:dyDescent="0.2">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3613353</v>
      </c>
      <c r="BH13" s="660"/>
      <c r="BI13" s="660"/>
      <c r="BJ13" s="660"/>
      <c r="BK13" s="660"/>
      <c r="BL13" s="660"/>
      <c r="BM13" s="660"/>
      <c r="BN13" s="661"/>
      <c r="BO13" s="662">
        <v>56</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1323433</v>
      </c>
      <c r="CS13" s="660"/>
      <c r="CT13" s="660"/>
      <c r="CU13" s="660"/>
      <c r="CV13" s="660"/>
      <c r="CW13" s="660"/>
      <c r="CX13" s="660"/>
      <c r="CY13" s="661"/>
      <c r="CZ13" s="662">
        <v>9.8000000000000007</v>
      </c>
      <c r="DA13" s="662"/>
      <c r="DB13" s="662"/>
      <c r="DC13" s="662"/>
      <c r="DD13" s="668">
        <v>510186</v>
      </c>
      <c r="DE13" s="660"/>
      <c r="DF13" s="660"/>
      <c r="DG13" s="660"/>
      <c r="DH13" s="660"/>
      <c r="DI13" s="660"/>
      <c r="DJ13" s="660"/>
      <c r="DK13" s="660"/>
      <c r="DL13" s="660"/>
      <c r="DM13" s="660"/>
      <c r="DN13" s="660"/>
      <c r="DO13" s="660"/>
      <c r="DP13" s="661"/>
      <c r="DQ13" s="668">
        <v>969400</v>
      </c>
      <c r="DR13" s="660"/>
      <c r="DS13" s="660"/>
      <c r="DT13" s="660"/>
      <c r="DU13" s="660"/>
      <c r="DV13" s="660"/>
      <c r="DW13" s="660"/>
      <c r="DX13" s="660"/>
      <c r="DY13" s="660"/>
      <c r="DZ13" s="660"/>
      <c r="EA13" s="660"/>
      <c r="EB13" s="660"/>
      <c r="EC13" s="669"/>
    </row>
    <row r="14" spans="2:143" ht="11.25" customHeight="1" x14ac:dyDescent="0.2">
      <c r="B14" s="656" t="s">
        <v>244</v>
      </c>
      <c r="C14" s="657"/>
      <c r="D14" s="657"/>
      <c r="E14" s="657"/>
      <c r="F14" s="657"/>
      <c r="G14" s="657"/>
      <c r="H14" s="657"/>
      <c r="I14" s="657"/>
      <c r="J14" s="657"/>
      <c r="K14" s="657"/>
      <c r="L14" s="657"/>
      <c r="M14" s="657"/>
      <c r="N14" s="657"/>
      <c r="O14" s="657"/>
      <c r="P14" s="657"/>
      <c r="Q14" s="658"/>
      <c r="R14" s="659">
        <v>1183</v>
      </c>
      <c r="S14" s="660"/>
      <c r="T14" s="660"/>
      <c r="U14" s="660"/>
      <c r="V14" s="660"/>
      <c r="W14" s="660"/>
      <c r="X14" s="660"/>
      <c r="Y14" s="661"/>
      <c r="Z14" s="662">
        <v>0</v>
      </c>
      <c r="AA14" s="662"/>
      <c r="AB14" s="662"/>
      <c r="AC14" s="662"/>
      <c r="AD14" s="663">
        <v>1183</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113216</v>
      </c>
      <c r="BH14" s="660"/>
      <c r="BI14" s="660"/>
      <c r="BJ14" s="660"/>
      <c r="BK14" s="660"/>
      <c r="BL14" s="660"/>
      <c r="BM14" s="660"/>
      <c r="BN14" s="661"/>
      <c r="BO14" s="662">
        <v>1.8</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621307</v>
      </c>
      <c r="CS14" s="660"/>
      <c r="CT14" s="660"/>
      <c r="CU14" s="660"/>
      <c r="CV14" s="660"/>
      <c r="CW14" s="660"/>
      <c r="CX14" s="660"/>
      <c r="CY14" s="661"/>
      <c r="CZ14" s="662">
        <v>4.5999999999999996</v>
      </c>
      <c r="DA14" s="662"/>
      <c r="DB14" s="662"/>
      <c r="DC14" s="662"/>
      <c r="DD14" s="668">
        <v>26253</v>
      </c>
      <c r="DE14" s="660"/>
      <c r="DF14" s="660"/>
      <c r="DG14" s="660"/>
      <c r="DH14" s="660"/>
      <c r="DI14" s="660"/>
      <c r="DJ14" s="660"/>
      <c r="DK14" s="660"/>
      <c r="DL14" s="660"/>
      <c r="DM14" s="660"/>
      <c r="DN14" s="660"/>
      <c r="DO14" s="660"/>
      <c r="DP14" s="661"/>
      <c r="DQ14" s="668">
        <v>593245</v>
      </c>
      <c r="DR14" s="660"/>
      <c r="DS14" s="660"/>
      <c r="DT14" s="660"/>
      <c r="DU14" s="660"/>
      <c r="DV14" s="660"/>
      <c r="DW14" s="660"/>
      <c r="DX14" s="660"/>
      <c r="DY14" s="660"/>
      <c r="DZ14" s="660"/>
      <c r="EA14" s="660"/>
      <c r="EB14" s="660"/>
      <c r="EC14" s="669"/>
    </row>
    <row r="15" spans="2:143" ht="11.25" customHeight="1" x14ac:dyDescent="0.2">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292143</v>
      </c>
      <c r="BH15" s="660"/>
      <c r="BI15" s="660"/>
      <c r="BJ15" s="660"/>
      <c r="BK15" s="660"/>
      <c r="BL15" s="660"/>
      <c r="BM15" s="660"/>
      <c r="BN15" s="661"/>
      <c r="BO15" s="662">
        <v>4.5</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2983849</v>
      </c>
      <c r="CS15" s="660"/>
      <c r="CT15" s="660"/>
      <c r="CU15" s="660"/>
      <c r="CV15" s="660"/>
      <c r="CW15" s="660"/>
      <c r="CX15" s="660"/>
      <c r="CY15" s="661"/>
      <c r="CZ15" s="662">
        <v>22.2</v>
      </c>
      <c r="DA15" s="662"/>
      <c r="DB15" s="662"/>
      <c r="DC15" s="662"/>
      <c r="DD15" s="668">
        <v>1692499</v>
      </c>
      <c r="DE15" s="660"/>
      <c r="DF15" s="660"/>
      <c r="DG15" s="660"/>
      <c r="DH15" s="660"/>
      <c r="DI15" s="660"/>
      <c r="DJ15" s="660"/>
      <c r="DK15" s="660"/>
      <c r="DL15" s="660"/>
      <c r="DM15" s="660"/>
      <c r="DN15" s="660"/>
      <c r="DO15" s="660"/>
      <c r="DP15" s="661"/>
      <c r="DQ15" s="668">
        <v>1310327</v>
      </c>
      <c r="DR15" s="660"/>
      <c r="DS15" s="660"/>
      <c r="DT15" s="660"/>
      <c r="DU15" s="660"/>
      <c r="DV15" s="660"/>
      <c r="DW15" s="660"/>
      <c r="DX15" s="660"/>
      <c r="DY15" s="660"/>
      <c r="DZ15" s="660"/>
      <c r="EA15" s="660"/>
      <c r="EB15" s="660"/>
      <c r="EC15" s="669"/>
    </row>
    <row r="16" spans="2:143" ht="11.25" customHeight="1" x14ac:dyDescent="0.2">
      <c r="B16" s="656" t="s">
        <v>250</v>
      </c>
      <c r="C16" s="657"/>
      <c r="D16" s="657"/>
      <c r="E16" s="657"/>
      <c r="F16" s="657"/>
      <c r="G16" s="657"/>
      <c r="H16" s="657"/>
      <c r="I16" s="657"/>
      <c r="J16" s="657"/>
      <c r="K16" s="657"/>
      <c r="L16" s="657"/>
      <c r="M16" s="657"/>
      <c r="N16" s="657"/>
      <c r="O16" s="657"/>
      <c r="P16" s="657"/>
      <c r="Q16" s="658"/>
      <c r="R16" s="659">
        <v>18484</v>
      </c>
      <c r="S16" s="660"/>
      <c r="T16" s="660"/>
      <c r="U16" s="660"/>
      <c r="V16" s="660"/>
      <c r="W16" s="660"/>
      <c r="X16" s="660"/>
      <c r="Y16" s="661"/>
      <c r="Z16" s="662">
        <v>0.1</v>
      </c>
      <c r="AA16" s="662"/>
      <c r="AB16" s="662"/>
      <c r="AC16" s="662"/>
      <c r="AD16" s="663">
        <v>18484</v>
      </c>
      <c r="AE16" s="663"/>
      <c r="AF16" s="663"/>
      <c r="AG16" s="663"/>
      <c r="AH16" s="663"/>
      <c r="AI16" s="663"/>
      <c r="AJ16" s="663"/>
      <c r="AK16" s="663"/>
      <c r="AL16" s="664">
        <v>0.2</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t="s">
        <v>122</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2">
      <c r="B17" s="656" t="s">
        <v>253</v>
      </c>
      <c r="C17" s="657"/>
      <c r="D17" s="657"/>
      <c r="E17" s="657"/>
      <c r="F17" s="657"/>
      <c r="G17" s="657"/>
      <c r="H17" s="657"/>
      <c r="I17" s="657"/>
      <c r="J17" s="657"/>
      <c r="K17" s="657"/>
      <c r="L17" s="657"/>
      <c r="M17" s="657"/>
      <c r="N17" s="657"/>
      <c r="O17" s="657"/>
      <c r="P17" s="657"/>
      <c r="Q17" s="658"/>
      <c r="R17" s="659">
        <v>92634</v>
      </c>
      <c r="S17" s="660"/>
      <c r="T17" s="660"/>
      <c r="U17" s="660"/>
      <c r="V17" s="660"/>
      <c r="W17" s="660"/>
      <c r="X17" s="660"/>
      <c r="Y17" s="661"/>
      <c r="Z17" s="662">
        <v>0.6</v>
      </c>
      <c r="AA17" s="662"/>
      <c r="AB17" s="662"/>
      <c r="AC17" s="662"/>
      <c r="AD17" s="663">
        <v>92634</v>
      </c>
      <c r="AE17" s="663"/>
      <c r="AF17" s="663"/>
      <c r="AG17" s="663"/>
      <c r="AH17" s="663"/>
      <c r="AI17" s="663"/>
      <c r="AJ17" s="663"/>
      <c r="AK17" s="663"/>
      <c r="AL17" s="664">
        <v>1.2</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863204</v>
      </c>
      <c r="CS17" s="660"/>
      <c r="CT17" s="660"/>
      <c r="CU17" s="660"/>
      <c r="CV17" s="660"/>
      <c r="CW17" s="660"/>
      <c r="CX17" s="660"/>
      <c r="CY17" s="661"/>
      <c r="CZ17" s="662">
        <v>6.4</v>
      </c>
      <c r="DA17" s="662"/>
      <c r="DB17" s="662"/>
      <c r="DC17" s="662"/>
      <c r="DD17" s="668" t="s">
        <v>122</v>
      </c>
      <c r="DE17" s="660"/>
      <c r="DF17" s="660"/>
      <c r="DG17" s="660"/>
      <c r="DH17" s="660"/>
      <c r="DI17" s="660"/>
      <c r="DJ17" s="660"/>
      <c r="DK17" s="660"/>
      <c r="DL17" s="660"/>
      <c r="DM17" s="660"/>
      <c r="DN17" s="660"/>
      <c r="DO17" s="660"/>
      <c r="DP17" s="661"/>
      <c r="DQ17" s="668">
        <v>863204</v>
      </c>
      <c r="DR17" s="660"/>
      <c r="DS17" s="660"/>
      <c r="DT17" s="660"/>
      <c r="DU17" s="660"/>
      <c r="DV17" s="660"/>
      <c r="DW17" s="660"/>
      <c r="DX17" s="660"/>
      <c r="DY17" s="660"/>
      <c r="DZ17" s="660"/>
      <c r="EA17" s="660"/>
      <c r="EB17" s="660"/>
      <c r="EC17" s="669"/>
    </row>
    <row r="18" spans="2:133" ht="11.25" customHeight="1" x14ac:dyDescent="0.2">
      <c r="B18" s="656" t="s">
        <v>256</v>
      </c>
      <c r="C18" s="657"/>
      <c r="D18" s="657"/>
      <c r="E18" s="657"/>
      <c r="F18" s="657"/>
      <c r="G18" s="657"/>
      <c r="H18" s="657"/>
      <c r="I18" s="657"/>
      <c r="J18" s="657"/>
      <c r="K18" s="657"/>
      <c r="L18" s="657"/>
      <c r="M18" s="657"/>
      <c r="N18" s="657"/>
      <c r="O18" s="657"/>
      <c r="P18" s="657"/>
      <c r="Q18" s="658"/>
      <c r="R18" s="659">
        <v>39604</v>
      </c>
      <c r="S18" s="660"/>
      <c r="T18" s="660"/>
      <c r="U18" s="660"/>
      <c r="V18" s="660"/>
      <c r="W18" s="660"/>
      <c r="X18" s="660"/>
      <c r="Y18" s="661"/>
      <c r="Z18" s="662">
        <v>0.3</v>
      </c>
      <c r="AA18" s="662"/>
      <c r="AB18" s="662"/>
      <c r="AC18" s="662"/>
      <c r="AD18" s="663">
        <v>39604</v>
      </c>
      <c r="AE18" s="663"/>
      <c r="AF18" s="663"/>
      <c r="AG18" s="663"/>
      <c r="AH18" s="663"/>
      <c r="AI18" s="663"/>
      <c r="AJ18" s="663"/>
      <c r="AK18" s="663"/>
      <c r="AL18" s="664">
        <v>0.5</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259</v>
      </c>
      <c r="C19" s="657"/>
      <c r="D19" s="657"/>
      <c r="E19" s="657"/>
      <c r="F19" s="657"/>
      <c r="G19" s="657"/>
      <c r="H19" s="657"/>
      <c r="I19" s="657"/>
      <c r="J19" s="657"/>
      <c r="K19" s="657"/>
      <c r="L19" s="657"/>
      <c r="M19" s="657"/>
      <c r="N19" s="657"/>
      <c r="O19" s="657"/>
      <c r="P19" s="657"/>
      <c r="Q19" s="658"/>
      <c r="R19" s="659">
        <v>39604</v>
      </c>
      <c r="S19" s="660"/>
      <c r="T19" s="660"/>
      <c r="U19" s="660"/>
      <c r="V19" s="660"/>
      <c r="W19" s="660"/>
      <c r="X19" s="660"/>
      <c r="Y19" s="661"/>
      <c r="Z19" s="662">
        <v>0.3</v>
      </c>
      <c r="AA19" s="662"/>
      <c r="AB19" s="662"/>
      <c r="AC19" s="662"/>
      <c r="AD19" s="663">
        <v>39604</v>
      </c>
      <c r="AE19" s="663"/>
      <c r="AF19" s="663"/>
      <c r="AG19" s="663"/>
      <c r="AH19" s="663"/>
      <c r="AI19" s="663"/>
      <c r="AJ19" s="663"/>
      <c r="AK19" s="663"/>
      <c r="AL19" s="664">
        <v>0.5</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163806</v>
      </c>
      <c r="BH19" s="660"/>
      <c r="BI19" s="660"/>
      <c r="BJ19" s="660"/>
      <c r="BK19" s="660"/>
      <c r="BL19" s="660"/>
      <c r="BM19" s="660"/>
      <c r="BN19" s="661"/>
      <c r="BO19" s="662">
        <v>2.5</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262</v>
      </c>
      <c r="C20" s="673"/>
      <c r="D20" s="673"/>
      <c r="E20" s="673"/>
      <c r="F20" s="673"/>
      <c r="G20" s="673"/>
      <c r="H20" s="673"/>
      <c r="I20" s="673"/>
      <c r="J20" s="673"/>
      <c r="K20" s="673"/>
      <c r="L20" s="673"/>
      <c r="M20" s="673"/>
      <c r="N20" s="673"/>
      <c r="O20" s="673"/>
      <c r="P20" s="673"/>
      <c r="Q20" s="674"/>
      <c r="R20" s="659" t="s">
        <v>122</v>
      </c>
      <c r="S20" s="660"/>
      <c r="T20" s="660"/>
      <c r="U20" s="660"/>
      <c r="V20" s="660"/>
      <c r="W20" s="660"/>
      <c r="X20" s="660"/>
      <c r="Y20" s="661"/>
      <c r="Z20" s="662" t="s">
        <v>122</v>
      </c>
      <c r="AA20" s="662"/>
      <c r="AB20" s="662"/>
      <c r="AC20" s="662"/>
      <c r="AD20" s="663" t="s">
        <v>122</v>
      </c>
      <c r="AE20" s="663"/>
      <c r="AF20" s="663"/>
      <c r="AG20" s="663"/>
      <c r="AH20" s="663"/>
      <c r="AI20" s="663"/>
      <c r="AJ20" s="663"/>
      <c r="AK20" s="663"/>
      <c r="AL20" s="664" t="s">
        <v>122</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163806</v>
      </c>
      <c r="BH20" s="660"/>
      <c r="BI20" s="660"/>
      <c r="BJ20" s="660"/>
      <c r="BK20" s="660"/>
      <c r="BL20" s="660"/>
      <c r="BM20" s="660"/>
      <c r="BN20" s="661"/>
      <c r="BO20" s="662">
        <v>2.5</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13455015</v>
      </c>
      <c r="CS20" s="660"/>
      <c r="CT20" s="660"/>
      <c r="CU20" s="660"/>
      <c r="CV20" s="660"/>
      <c r="CW20" s="660"/>
      <c r="CX20" s="660"/>
      <c r="CY20" s="661"/>
      <c r="CZ20" s="662">
        <v>100</v>
      </c>
      <c r="DA20" s="662"/>
      <c r="DB20" s="662"/>
      <c r="DC20" s="662"/>
      <c r="DD20" s="668">
        <v>2494394</v>
      </c>
      <c r="DE20" s="660"/>
      <c r="DF20" s="660"/>
      <c r="DG20" s="660"/>
      <c r="DH20" s="660"/>
      <c r="DI20" s="660"/>
      <c r="DJ20" s="660"/>
      <c r="DK20" s="660"/>
      <c r="DL20" s="660"/>
      <c r="DM20" s="660"/>
      <c r="DN20" s="660"/>
      <c r="DO20" s="660"/>
      <c r="DP20" s="661"/>
      <c r="DQ20" s="668">
        <v>9026981</v>
      </c>
      <c r="DR20" s="660"/>
      <c r="DS20" s="660"/>
      <c r="DT20" s="660"/>
      <c r="DU20" s="660"/>
      <c r="DV20" s="660"/>
      <c r="DW20" s="660"/>
      <c r="DX20" s="660"/>
      <c r="DY20" s="660"/>
      <c r="DZ20" s="660"/>
      <c r="EA20" s="660"/>
      <c r="EB20" s="660"/>
      <c r="EC20" s="669"/>
    </row>
    <row r="21" spans="2:133" ht="11.25" customHeight="1" x14ac:dyDescent="0.2">
      <c r="B21" s="656" t="s">
        <v>265</v>
      </c>
      <c r="C21" s="657"/>
      <c r="D21" s="657"/>
      <c r="E21" s="657"/>
      <c r="F21" s="657"/>
      <c r="G21" s="657"/>
      <c r="H21" s="657"/>
      <c r="I21" s="657"/>
      <c r="J21" s="657"/>
      <c r="K21" s="657"/>
      <c r="L21" s="657"/>
      <c r="M21" s="657"/>
      <c r="N21" s="657"/>
      <c r="O21" s="657"/>
      <c r="P21" s="657"/>
      <c r="Q21" s="658"/>
      <c r="R21" s="659">
        <v>481518</v>
      </c>
      <c r="S21" s="660"/>
      <c r="T21" s="660"/>
      <c r="U21" s="660"/>
      <c r="V21" s="660"/>
      <c r="W21" s="660"/>
      <c r="X21" s="660"/>
      <c r="Y21" s="661"/>
      <c r="Z21" s="662">
        <v>3.4</v>
      </c>
      <c r="AA21" s="662"/>
      <c r="AB21" s="662"/>
      <c r="AC21" s="662"/>
      <c r="AD21" s="663">
        <v>386128</v>
      </c>
      <c r="AE21" s="663"/>
      <c r="AF21" s="663"/>
      <c r="AG21" s="663"/>
      <c r="AH21" s="663"/>
      <c r="AI21" s="663"/>
      <c r="AJ21" s="663"/>
      <c r="AK21" s="663"/>
      <c r="AL21" s="664">
        <v>4.9000000000000004</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t="s">
        <v>122</v>
      </c>
      <c r="BH21" s="660"/>
      <c r="BI21" s="660"/>
      <c r="BJ21" s="660"/>
      <c r="BK21" s="660"/>
      <c r="BL21" s="660"/>
      <c r="BM21" s="660"/>
      <c r="BN21" s="661"/>
      <c r="BO21" s="662" t="s">
        <v>122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267</v>
      </c>
      <c r="C22" s="657"/>
      <c r="D22" s="657"/>
      <c r="E22" s="657"/>
      <c r="F22" s="657"/>
      <c r="G22" s="657"/>
      <c r="H22" s="657"/>
      <c r="I22" s="657"/>
      <c r="J22" s="657"/>
      <c r="K22" s="657"/>
      <c r="L22" s="657"/>
      <c r="M22" s="657"/>
      <c r="N22" s="657"/>
      <c r="O22" s="657"/>
      <c r="P22" s="657"/>
      <c r="Q22" s="658"/>
      <c r="R22" s="659">
        <v>386128</v>
      </c>
      <c r="S22" s="660"/>
      <c r="T22" s="660"/>
      <c r="U22" s="660"/>
      <c r="V22" s="660"/>
      <c r="W22" s="660"/>
      <c r="X22" s="660"/>
      <c r="Y22" s="661"/>
      <c r="Z22" s="662">
        <v>2.7</v>
      </c>
      <c r="AA22" s="662"/>
      <c r="AB22" s="662"/>
      <c r="AC22" s="662"/>
      <c r="AD22" s="663">
        <v>386128</v>
      </c>
      <c r="AE22" s="663"/>
      <c r="AF22" s="663"/>
      <c r="AG22" s="663"/>
      <c r="AH22" s="663"/>
      <c r="AI22" s="663"/>
      <c r="AJ22" s="663"/>
      <c r="AK22" s="663"/>
      <c r="AL22" s="664">
        <v>4.9000000000000004</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270</v>
      </c>
      <c r="C23" s="657"/>
      <c r="D23" s="657"/>
      <c r="E23" s="657"/>
      <c r="F23" s="657"/>
      <c r="G23" s="657"/>
      <c r="H23" s="657"/>
      <c r="I23" s="657"/>
      <c r="J23" s="657"/>
      <c r="K23" s="657"/>
      <c r="L23" s="657"/>
      <c r="M23" s="657"/>
      <c r="N23" s="657"/>
      <c r="O23" s="657"/>
      <c r="P23" s="657"/>
      <c r="Q23" s="658"/>
      <c r="R23" s="659">
        <v>95365</v>
      </c>
      <c r="S23" s="660"/>
      <c r="T23" s="660"/>
      <c r="U23" s="660"/>
      <c r="V23" s="660"/>
      <c r="W23" s="660"/>
      <c r="X23" s="660"/>
      <c r="Y23" s="661"/>
      <c r="Z23" s="662">
        <v>0.7</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v>163806</v>
      </c>
      <c r="BH23" s="660"/>
      <c r="BI23" s="660"/>
      <c r="BJ23" s="660"/>
      <c r="BK23" s="660"/>
      <c r="BL23" s="660"/>
      <c r="BM23" s="660"/>
      <c r="BN23" s="661"/>
      <c r="BO23" s="662">
        <v>2.5</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2">
      <c r="B24" s="656" t="s">
        <v>277</v>
      </c>
      <c r="C24" s="657"/>
      <c r="D24" s="657"/>
      <c r="E24" s="657"/>
      <c r="F24" s="657"/>
      <c r="G24" s="657"/>
      <c r="H24" s="657"/>
      <c r="I24" s="657"/>
      <c r="J24" s="657"/>
      <c r="K24" s="657"/>
      <c r="L24" s="657"/>
      <c r="M24" s="657"/>
      <c r="N24" s="657"/>
      <c r="O24" s="657"/>
      <c r="P24" s="657"/>
      <c r="Q24" s="658"/>
      <c r="R24" s="659">
        <v>25</v>
      </c>
      <c r="S24" s="660"/>
      <c r="T24" s="660"/>
      <c r="U24" s="660"/>
      <c r="V24" s="660"/>
      <c r="W24" s="660"/>
      <c r="X24" s="660"/>
      <c r="Y24" s="661"/>
      <c r="Z24" s="662">
        <v>0</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5522914</v>
      </c>
      <c r="CS24" s="649"/>
      <c r="CT24" s="649"/>
      <c r="CU24" s="649"/>
      <c r="CV24" s="649"/>
      <c r="CW24" s="649"/>
      <c r="CX24" s="649"/>
      <c r="CY24" s="650"/>
      <c r="CZ24" s="653">
        <v>41</v>
      </c>
      <c r="DA24" s="654"/>
      <c r="DB24" s="654"/>
      <c r="DC24" s="670"/>
      <c r="DD24" s="689">
        <v>3508760</v>
      </c>
      <c r="DE24" s="649"/>
      <c r="DF24" s="649"/>
      <c r="DG24" s="649"/>
      <c r="DH24" s="649"/>
      <c r="DI24" s="649"/>
      <c r="DJ24" s="649"/>
      <c r="DK24" s="650"/>
      <c r="DL24" s="689">
        <v>3221273</v>
      </c>
      <c r="DM24" s="649"/>
      <c r="DN24" s="649"/>
      <c r="DO24" s="649"/>
      <c r="DP24" s="649"/>
      <c r="DQ24" s="649"/>
      <c r="DR24" s="649"/>
      <c r="DS24" s="649"/>
      <c r="DT24" s="649"/>
      <c r="DU24" s="649"/>
      <c r="DV24" s="650"/>
      <c r="DW24" s="653">
        <v>40.6</v>
      </c>
      <c r="DX24" s="654"/>
      <c r="DY24" s="654"/>
      <c r="DZ24" s="654"/>
      <c r="EA24" s="654"/>
      <c r="EB24" s="654"/>
      <c r="EC24" s="655"/>
    </row>
    <row r="25" spans="2:133" ht="11.25" customHeight="1" x14ac:dyDescent="0.2">
      <c r="B25" s="656" t="s">
        <v>280</v>
      </c>
      <c r="C25" s="657"/>
      <c r="D25" s="657"/>
      <c r="E25" s="657"/>
      <c r="F25" s="657"/>
      <c r="G25" s="657"/>
      <c r="H25" s="657"/>
      <c r="I25" s="657"/>
      <c r="J25" s="657"/>
      <c r="K25" s="657"/>
      <c r="L25" s="657"/>
      <c r="M25" s="657"/>
      <c r="N25" s="657"/>
      <c r="O25" s="657"/>
      <c r="P25" s="657"/>
      <c r="Q25" s="658"/>
      <c r="R25" s="659">
        <v>8121797</v>
      </c>
      <c r="S25" s="660"/>
      <c r="T25" s="660"/>
      <c r="U25" s="660"/>
      <c r="V25" s="660"/>
      <c r="W25" s="660"/>
      <c r="X25" s="660"/>
      <c r="Y25" s="661"/>
      <c r="Z25" s="662">
        <v>56.7</v>
      </c>
      <c r="AA25" s="662"/>
      <c r="AB25" s="662"/>
      <c r="AC25" s="662"/>
      <c r="AD25" s="663">
        <v>7862601</v>
      </c>
      <c r="AE25" s="663"/>
      <c r="AF25" s="663"/>
      <c r="AG25" s="663"/>
      <c r="AH25" s="663"/>
      <c r="AI25" s="663"/>
      <c r="AJ25" s="663"/>
      <c r="AK25" s="663"/>
      <c r="AL25" s="664">
        <v>99.7</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1688558</v>
      </c>
      <c r="CS25" s="692"/>
      <c r="CT25" s="692"/>
      <c r="CU25" s="692"/>
      <c r="CV25" s="692"/>
      <c r="CW25" s="692"/>
      <c r="CX25" s="692"/>
      <c r="CY25" s="693"/>
      <c r="CZ25" s="664">
        <v>12.5</v>
      </c>
      <c r="DA25" s="690"/>
      <c r="DB25" s="690"/>
      <c r="DC25" s="694"/>
      <c r="DD25" s="668">
        <v>1591182</v>
      </c>
      <c r="DE25" s="692"/>
      <c r="DF25" s="692"/>
      <c r="DG25" s="692"/>
      <c r="DH25" s="692"/>
      <c r="DI25" s="692"/>
      <c r="DJ25" s="692"/>
      <c r="DK25" s="693"/>
      <c r="DL25" s="668">
        <v>1478321</v>
      </c>
      <c r="DM25" s="692"/>
      <c r="DN25" s="692"/>
      <c r="DO25" s="692"/>
      <c r="DP25" s="692"/>
      <c r="DQ25" s="692"/>
      <c r="DR25" s="692"/>
      <c r="DS25" s="692"/>
      <c r="DT25" s="692"/>
      <c r="DU25" s="692"/>
      <c r="DV25" s="693"/>
      <c r="DW25" s="664">
        <v>18.600000000000001</v>
      </c>
      <c r="DX25" s="690"/>
      <c r="DY25" s="690"/>
      <c r="DZ25" s="690"/>
      <c r="EA25" s="690"/>
      <c r="EB25" s="690"/>
      <c r="EC25" s="691"/>
    </row>
    <row r="26" spans="2:133" ht="11.25" customHeight="1" x14ac:dyDescent="0.2">
      <c r="B26" s="656" t="s">
        <v>283</v>
      </c>
      <c r="C26" s="657"/>
      <c r="D26" s="657"/>
      <c r="E26" s="657"/>
      <c r="F26" s="657"/>
      <c r="G26" s="657"/>
      <c r="H26" s="657"/>
      <c r="I26" s="657"/>
      <c r="J26" s="657"/>
      <c r="K26" s="657"/>
      <c r="L26" s="657"/>
      <c r="M26" s="657"/>
      <c r="N26" s="657"/>
      <c r="O26" s="657"/>
      <c r="P26" s="657"/>
      <c r="Q26" s="658"/>
      <c r="R26" s="659">
        <v>2806</v>
      </c>
      <c r="S26" s="660"/>
      <c r="T26" s="660"/>
      <c r="U26" s="660"/>
      <c r="V26" s="660"/>
      <c r="W26" s="660"/>
      <c r="X26" s="660"/>
      <c r="Y26" s="661"/>
      <c r="Z26" s="662">
        <v>0</v>
      </c>
      <c r="AA26" s="662"/>
      <c r="AB26" s="662"/>
      <c r="AC26" s="662"/>
      <c r="AD26" s="663">
        <v>2806</v>
      </c>
      <c r="AE26" s="663"/>
      <c r="AF26" s="663"/>
      <c r="AG26" s="663"/>
      <c r="AH26" s="663"/>
      <c r="AI26" s="663"/>
      <c r="AJ26" s="663"/>
      <c r="AK26" s="663"/>
      <c r="AL26" s="664">
        <v>0</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1018887</v>
      </c>
      <c r="CS26" s="660"/>
      <c r="CT26" s="660"/>
      <c r="CU26" s="660"/>
      <c r="CV26" s="660"/>
      <c r="CW26" s="660"/>
      <c r="CX26" s="660"/>
      <c r="CY26" s="661"/>
      <c r="CZ26" s="664">
        <v>7.6</v>
      </c>
      <c r="DA26" s="690"/>
      <c r="DB26" s="690"/>
      <c r="DC26" s="694"/>
      <c r="DD26" s="668">
        <v>955055</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0"/>
      <c r="DY26" s="690"/>
      <c r="DZ26" s="690"/>
      <c r="EA26" s="690"/>
      <c r="EB26" s="690"/>
      <c r="EC26" s="691"/>
    </row>
    <row r="27" spans="2:133" ht="11.25" customHeight="1" x14ac:dyDescent="0.2">
      <c r="B27" s="656" t="s">
        <v>286</v>
      </c>
      <c r="C27" s="657"/>
      <c r="D27" s="657"/>
      <c r="E27" s="657"/>
      <c r="F27" s="657"/>
      <c r="G27" s="657"/>
      <c r="H27" s="657"/>
      <c r="I27" s="657"/>
      <c r="J27" s="657"/>
      <c r="K27" s="657"/>
      <c r="L27" s="657"/>
      <c r="M27" s="657"/>
      <c r="N27" s="657"/>
      <c r="O27" s="657"/>
      <c r="P27" s="657"/>
      <c r="Q27" s="658"/>
      <c r="R27" s="659">
        <v>54462</v>
      </c>
      <c r="S27" s="660"/>
      <c r="T27" s="660"/>
      <c r="U27" s="660"/>
      <c r="V27" s="660"/>
      <c r="W27" s="660"/>
      <c r="X27" s="660"/>
      <c r="Y27" s="661"/>
      <c r="Z27" s="662">
        <v>0.4</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6450861</v>
      </c>
      <c r="BH27" s="660"/>
      <c r="BI27" s="660"/>
      <c r="BJ27" s="660"/>
      <c r="BK27" s="660"/>
      <c r="BL27" s="660"/>
      <c r="BM27" s="660"/>
      <c r="BN27" s="661"/>
      <c r="BO27" s="662">
        <v>100</v>
      </c>
      <c r="BP27" s="662"/>
      <c r="BQ27" s="662"/>
      <c r="BR27" s="662"/>
      <c r="BS27" s="663">
        <v>99335</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2971152</v>
      </c>
      <c r="CS27" s="692"/>
      <c r="CT27" s="692"/>
      <c r="CU27" s="692"/>
      <c r="CV27" s="692"/>
      <c r="CW27" s="692"/>
      <c r="CX27" s="692"/>
      <c r="CY27" s="693"/>
      <c r="CZ27" s="664">
        <v>22.1</v>
      </c>
      <c r="DA27" s="690"/>
      <c r="DB27" s="690"/>
      <c r="DC27" s="694"/>
      <c r="DD27" s="668">
        <v>1054374</v>
      </c>
      <c r="DE27" s="692"/>
      <c r="DF27" s="692"/>
      <c r="DG27" s="692"/>
      <c r="DH27" s="692"/>
      <c r="DI27" s="692"/>
      <c r="DJ27" s="692"/>
      <c r="DK27" s="693"/>
      <c r="DL27" s="668">
        <v>879748</v>
      </c>
      <c r="DM27" s="692"/>
      <c r="DN27" s="692"/>
      <c r="DO27" s="692"/>
      <c r="DP27" s="692"/>
      <c r="DQ27" s="692"/>
      <c r="DR27" s="692"/>
      <c r="DS27" s="692"/>
      <c r="DT27" s="692"/>
      <c r="DU27" s="692"/>
      <c r="DV27" s="693"/>
      <c r="DW27" s="664">
        <v>11.1</v>
      </c>
      <c r="DX27" s="690"/>
      <c r="DY27" s="690"/>
      <c r="DZ27" s="690"/>
      <c r="EA27" s="690"/>
      <c r="EB27" s="690"/>
      <c r="EC27" s="691"/>
    </row>
    <row r="28" spans="2:133" ht="11.25" customHeight="1" x14ac:dyDescent="0.2">
      <c r="B28" s="656" t="s">
        <v>289</v>
      </c>
      <c r="C28" s="657"/>
      <c r="D28" s="657"/>
      <c r="E28" s="657"/>
      <c r="F28" s="657"/>
      <c r="G28" s="657"/>
      <c r="H28" s="657"/>
      <c r="I28" s="657"/>
      <c r="J28" s="657"/>
      <c r="K28" s="657"/>
      <c r="L28" s="657"/>
      <c r="M28" s="657"/>
      <c r="N28" s="657"/>
      <c r="O28" s="657"/>
      <c r="P28" s="657"/>
      <c r="Q28" s="658"/>
      <c r="R28" s="659">
        <v>39683</v>
      </c>
      <c r="S28" s="660"/>
      <c r="T28" s="660"/>
      <c r="U28" s="660"/>
      <c r="V28" s="660"/>
      <c r="W28" s="660"/>
      <c r="X28" s="660"/>
      <c r="Y28" s="661"/>
      <c r="Z28" s="662">
        <v>0.3</v>
      </c>
      <c r="AA28" s="662"/>
      <c r="AB28" s="662"/>
      <c r="AC28" s="662"/>
      <c r="AD28" s="663">
        <v>11491</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863204</v>
      </c>
      <c r="CS28" s="660"/>
      <c r="CT28" s="660"/>
      <c r="CU28" s="660"/>
      <c r="CV28" s="660"/>
      <c r="CW28" s="660"/>
      <c r="CX28" s="660"/>
      <c r="CY28" s="661"/>
      <c r="CZ28" s="664">
        <v>6.4</v>
      </c>
      <c r="DA28" s="690"/>
      <c r="DB28" s="690"/>
      <c r="DC28" s="694"/>
      <c r="DD28" s="668">
        <v>863204</v>
      </c>
      <c r="DE28" s="660"/>
      <c r="DF28" s="660"/>
      <c r="DG28" s="660"/>
      <c r="DH28" s="660"/>
      <c r="DI28" s="660"/>
      <c r="DJ28" s="660"/>
      <c r="DK28" s="661"/>
      <c r="DL28" s="668">
        <v>863204</v>
      </c>
      <c r="DM28" s="660"/>
      <c r="DN28" s="660"/>
      <c r="DO28" s="660"/>
      <c r="DP28" s="660"/>
      <c r="DQ28" s="660"/>
      <c r="DR28" s="660"/>
      <c r="DS28" s="660"/>
      <c r="DT28" s="660"/>
      <c r="DU28" s="660"/>
      <c r="DV28" s="661"/>
      <c r="DW28" s="664">
        <v>10.9</v>
      </c>
      <c r="DX28" s="690"/>
      <c r="DY28" s="690"/>
      <c r="DZ28" s="690"/>
      <c r="EA28" s="690"/>
      <c r="EB28" s="690"/>
      <c r="EC28" s="691"/>
    </row>
    <row r="29" spans="2:133" ht="11.25" customHeight="1" x14ac:dyDescent="0.2">
      <c r="B29" s="656" t="s">
        <v>291</v>
      </c>
      <c r="C29" s="657"/>
      <c r="D29" s="657"/>
      <c r="E29" s="657"/>
      <c r="F29" s="657"/>
      <c r="G29" s="657"/>
      <c r="H29" s="657"/>
      <c r="I29" s="657"/>
      <c r="J29" s="657"/>
      <c r="K29" s="657"/>
      <c r="L29" s="657"/>
      <c r="M29" s="657"/>
      <c r="N29" s="657"/>
      <c r="O29" s="657"/>
      <c r="P29" s="657"/>
      <c r="Q29" s="658"/>
      <c r="R29" s="659">
        <v>14323</v>
      </c>
      <c r="S29" s="660"/>
      <c r="T29" s="660"/>
      <c r="U29" s="660"/>
      <c r="V29" s="660"/>
      <c r="W29" s="660"/>
      <c r="X29" s="660"/>
      <c r="Y29" s="661"/>
      <c r="Z29" s="662">
        <v>0.1</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863204</v>
      </c>
      <c r="CS29" s="692"/>
      <c r="CT29" s="692"/>
      <c r="CU29" s="692"/>
      <c r="CV29" s="692"/>
      <c r="CW29" s="692"/>
      <c r="CX29" s="692"/>
      <c r="CY29" s="693"/>
      <c r="CZ29" s="664">
        <v>6.4</v>
      </c>
      <c r="DA29" s="690"/>
      <c r="DB29" s="690"/>
      <c r="DC29" s="694"/>
      <c r="DD29" s="668">
        <v>863204</v>
      </c>
      <c r="DE29" s="692"/>
      <c r="DF29" s="692"/>
      <c r="DG29" s="692"/>
      <c r="DH29" s="692"/>
      <c r="DI29" s="692"/>
      <c r="DJ29" s="692"/>
      <c r="DK29" s="693"/>
      <c r="DL29" s="668">
        <v>863204</v>
      </c>
      <c r="DM29" s="692"/>
      <c r="DN29" s="692"/>
      <c r="DO29" s="692"/>
      <c r="DP29" s="692"/>
      <c r="DQ29" s="692"/>
      <c r="DR29" s="692"/>
      <c r="DS29" s="692"/>
      <c r="DT29" s="692"/>
      <c r="DU29" s="692"/>
      <c r="DV29" s="693"/>
      <c r="DW29" s="664">
        <v>10.9</v>
      </c>
      <c r="DX29" s="690"/>
      <c r="DY29" s="690"/>
      <c r="DZ29" s="690"/>
      <c r="EA29" s="690"/>
      <c r="EB29" s="690"/>
      <c r="EC29" s="691"/>
    </row>
    <row r="30" spans="2:133" ht="11.25" customHeight="1" x14ac:dyDescent="0.2">
      <c r="B30" s="656" t="s">
        <v>293</v>
      </c>
      <c r="C30" s="657"/>
      <c r="D30" s="657"/>
      <c r="E30" s="657"/>
      <c r="F30" s="657"/>
      <c r="G30" s="657"/>
      <c r="H30" s="657"/>
      <c r="I30" s="657"/>
      <c r="J30" s="657"/>
      <c r="K30" s="657"/>
      <c r="L30" s="657"/>
      <c r="M30" s="657"/>
      <c r="N30" s="657"/>
      <c r="O30" s="657"/>
      <c r="P30" s="657"/>
      <c r="Q30" s="658"/>
      <c r="R30" s="659">
        <v>2514419</v>
      </c>
      <c r="S30" s="660"/>
      <c r="T30" s="660"/>
      <c r="U30" s="660"/>
      <c r="V30" s="660"/>
      <c r="W30" s="660"/>
      <c r="X30" s="660"/>
      <c r="Y30" s="661"/>
      <c r="Z30" s="662">
        <v>17.5</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849435</v>
      </c>
      <c r="CS30" s="660"/>
      <c r="CT30" s="660"/>
      <c r="CU30" s="660"/>
      <c r="CV30" s="660"/>
      <c r="CW30" s="660"/>
      <c r="CX30" s="660"/>
      <c r="CY30" s="661"/>
      <c r="CZ30" s="664">
        <v>6.3</v>
      </c>
      <c r="DA30" s="690"/>
      <c r="DB30" s="690"/>
      <c r="DC30" s="694"/>
      <c r="DD30" s="668">
        <v>849435</v>
      </c>
      <c r="DE30" s="660"/>
      <c r="DF30" s="660"/>
      <c r="DG30" s="660"/>
      <c r="DH30" s="660"/>
      <c r="DI30" s="660"/>
      <c r="DJ30" s="660"/>
      <c r="DK30" s="661"/>
      <c r="DL30" s="668">
        <v>849435</v>
      </c>
      <c r="DM30" s="660"/>
      <c r="DN30" s="660"/>
      <c r="DO30" s="660"/>
      <c r="DP30" s="660"/>
      <c r="DQ30" s="660"/>
      <c r="DR30" s="660"/>
      <c r="DS30" s="660"/>
      <c r="DT30" s="660"/>
      <c r="DU30" s="660"/>
      <c r="DV30" s="661"/>
      <c r="DW30" s="664">
        <v>10.7</v>
      </c>
      <c r="DX30" s="690"/>
      <c r="DY30" s="690"/>
      <c r="DZ30" s="690"/>
      <c r="EA30" s="690"/>
      <c r="EB30" s="690"/>
      <c r="EC30" s="691"/>
    </row>
    <row r="31" spans="2:133" ht="11.25" customHeight="1" x14ac:dyDescent="0.2">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99.3</v>
      </c>
      <c r="BH31" s="703"/>
      <c r="BI31" s="703"/>
      <c r="BJ31" s="703"/>
      <c r="BK31" s="703"/>
      <c r="BL31" s="703"/>
      <c r="BM31" s="654">
        <v>97.8</v>
      </c>
      <c r="BN31" s="703"/>
      <c r="BO31" s="703"/>
      <c r="BP31" s="703"/>
      <c r="BQ31" s="704"/>
      <c r="BR31" s="715">
        <v>99.3</v>
      </c>
      <c r="BS31" s="703"/>
      <c r="BT31" s="703"/>
      <c r="BU31" s="703"/>
      <c r="BV31" s="703"/>
      <c r="BW31" s="703"/>
      <c r="BX31" s="654">
        <v>97.6</v>
      </c>
      <c r="BY31" s="703"/>
      <c r="BZ31" s="703"/>
      <c r="CA31" s="703"/>
      <c r="CB31" s="704"/>
      <c r="CD31" s="697"/>
      <c r="CE31" s="698"/>
      <c r="CF31" s="656" t="s">
        <v>300</v>
      </c>
      <c r="CG31" s="657"/>
      <c r="CH31" s="657"/>
      <c r="CI31" s="657"/>
      <c r="CJ31" s="657"/>
      <c r="CK31" s="657"/>
      <c r="CL31" s="657"/>
      <c r="CM31" s="657"/>
      <c r="CN31" s="657"/>
      <c r="CO31" s="657"/>
      <c r="CP31" s="657"/>
      <c r="CQ31" s="658"/>
      <c r="CR31" s="659">
        <v>13769</v>
      </c>
      <c r="CS31" s="692"/>
      <c r="CT31" s="692"/>
      <c r="CU31" s="692"/>
      <c r="CV31" s="692"/>
      <c r="CW31" s="692"/>
      <c r="CX31" s="692"/>
      <c r="CY31" s="693"/>
      <c r="CZ31" s="664">
        <v>0.1</v>
      </c>
      <c r="DA31" s="690"/>
      <c r="DB31" s="690"/>
      <c r="DC31" s="694"/>
      <c r="DD31" s="668">
        <v>13769</v>
      </c>
      <c r="DE31" s="692"/>
      <c r="DF31" s="692"/>
      <c r="DG31" s="692"/>
      <c r="DH31" s="692"/>
      <c r="DI31" s="692"/>
      <c r="DJ31" s="692"/>
      <c r="DK31" s="693"/>
      <c r="DL31" s="668">
        <v>13769</v>
      </c>
      <c r="DM31" s="692"/>
      <c r="DN31" s="692"/>
      <c r="DO31" s="692"/>
      <c r="DP31" s="692"/>
      <c r="DQ31" s="692"/>
      <c r="DR31" s="692"/>
      <c r="DS31" s="692"/>
      <c r="DT31" s="692"/>
      <c r="DU31" s="692"/>
      <c r="DV31" s="693"/>
      <c r="DW31" s="664">
        <v>0.2</v>
      </c>
      <c r="DX31" s="690"/>
      <c r="DY31" s="690"/>
      <c r="DZ31" s="690"/>
      <c r="EA31" s="690"/>
      <c r="EB31" s="690"/>
      <c r="EC31" s="691"/>
    </row>
    <row r="32" spans="2:133" ht="11.25" customHeight="1" x14ac:dyDescent="0.2">
      <c r="B32" s="656" t="s">
        <v>301</v>
      </c>
      <c r="C32" s="657"/>
      <c r="D32" s="657"/>
      <c r="E32" s="657"/>
      <c r="F32" s="657"/>
      <c r="G32" s="657"/>
      <c r="H32" s="657"/>
      <c r="I32" s="657"/>
      <c r="J32" s="657"/>
      <c r="K32" s="657"/>
      <c r="L32" s="657"/>
      <c r="M32" s="657"/>
      <c r="N32" s="657"/>
      <c r="O32" s="657"/>
      <c r="P32" s="657"/>
      <c r="Q32" s="658"/>
      <c r="R32" s="659">
        <v>923297</v>
      </c>
      <c r="S32" s="660"/>
      <c r="T32" s="660"/>
      <c r="U32" s="660"/>
      <c r="V32" s="660"/>
      <c r="W32" s="660"/>
      <c r="X32" s="660"/>
      <c r="Y32" s="661"/>
      <c r="Z32" s="662">
        <v>6.4</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99</v>
      </c>
      <c r="BH32" s="692"/>
      <c r="BI32" s="692"/>
      <c r="BJ32" s="692"/>
      <c r="BK32" s="692"/>
      <c r="BL32" s="692"/>
      <c r="BM32" s="665">
        <v>97.6</v>
      </c>
      <c r="BN32" s="692"/>
      <c r="BO32" s="692"/>
      <c r="BP32" s="692"/>
      <c r="BQ32" s="714"/>
      <c r="BR32" s="716">
        <v>99.1</v>
      </c>
      <c r="BS32" s="692"/>
      <c r="BT32" s="692"/>
      <c r="BU32" s="692"/>
      <c r="BV32" s="692"/>
      <c r="BW32" s="692"/>
      <c r="BX32" s="665">
        <v>97.5</v>
      </c>
      <c r="BY32" s="692"/>
      <c r="BZ32" s="692"/>
      <c r="CA32" s="692"/>
      <c r="CB32" s="714"/>
      <c r="CD32" s="699"/>
      <c r="CE32" s="700"/>
      <c r="CF32" s="656" t="s">
        <v>304</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90"/>
      <c r="DB32" s="690"/>
      <c r="DC32" s="694"/>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90"/>
      <c r="DY32" s="690"/>
      <c r="DZ32" s="690"/>
      <c r="EA32" s="690"/>
      <c r="EB32" s="690"/>
      <c r="EC32" s="691"/>
    </row>
    <row r="33" spans="2:133" ht="11.25" customHeight="1" x14ac:dyDescent="0.2">
      <c r="B33" s="656" t="s">
        <v>305</v>
      </c>
      <c r="C33" s="657"/>
      <c r="D33" s="657"/>
      <c r="E33" s="657"/>
      <c r="F33" s="657"/>
      <c r="G33" s="657"/>
      <c r="H33" s="657"/>
      <c r="I33" s="657"/>
      <c r="J33" s="657"/>
      <c r="K33" s="657"/>
      <c r="L33" s="657"/>
      <c r="M33" s="657"/>
      <c r="N33" s="657"/>
      <c r="O33" s="657"/>
      <c r="P33" s="657"/>
      <c r="Q33" s="658"/>
      <c r="R33" s="659">
        <v>8152</v>
      </c>
      <c r="S33" s="660"/>
      <c r="T33" s="660"/>
      <c r="U33" s="660"/>
      <c r="V33" s="660"/>
      <c r="W33" s="660"/>
      <c r="X33" s="660"/>
      <c r="Y33" s="661"/>
      <c r="Z33" s="662">
        <v>0.1</v>
      </c>
      <c r="AA33" s="662"/>
      <c r="AB33" s="662"/>
      <c r="AC33" s="662"/>
      <c r="AD33" s="663">
        <v>2840</v>
      </c>
      <c r="AE33" s="663"/>
      <c r="AF33" s="663"/>
      <c r="AG33" s="663"/>
      <c r="AH33" s="663"/>
      <c r="AI33" s="663"/>
      <c r="AJ33" s="663"/>
      <c r="AK33" s="663"/>
      <c r="AL33" s="664">
        <v>0</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99.5</v>
      </c>
      <c r="BH33" s="718"/>
      <c r="BI33" s="718"/>
      <c r="BJ33" s="718"/>
      <c r="BK33" s="718"/>
      <c r="BL33" s="718"/>
      <c r="BM33" s="719">
        <v>97.9</v>
      </c>
      <c r="BN33" s="718"/>
      <c r="BO33" s="718"/>
      <c r="BP33" s="718"/>
      <c r="BQ33" s="720"/>
      <c r="BR33" s="717">
        <v>99.4</v>
      </c>
      <c r="BS33" s="718"/>
      <c r="BT33" s="718"/>
      <c r="BU33" s="718"/>
      <c r="BV33" s="718"/>
      <c r="BW33" s="718"/>
      <c r="BX33" s="719">
        <v>97.6</v>
      </c>
      <c r="BY33" s="718"/>
      <c r="BZ33" s="718"/>
      <c r="CA33" s="718"/>
      <c r="CB33" s="720"/>
      <c r="CD33" s="656" t="s">
        <v>307</v>
      </c>
      <c r="CE33" s="657"/>
      <c r="CF33" s="657"/>
      <c r="CG33" s="657"/>
      <c r="CH33" s="657"/>
      <c r="CI33" s="657"/>
      <c r="CJ33" s="657"/>
      <c r="CK33" s="657"/>
      <c r="CL33" s="657"/>
      <c r="CM33" s="657"/>
      <c r="CN33" s="657"/>
      <c r="CO33" s="657"/>
      <c r="CP33" s="657"/>
      <c r="CQ33" s="658"/>
      <c r="CR33" s="659">
        <v>5437707</v>
      </c>
      <c r="CS33" s="692"/>
      <c r="CT33" s="692"/>
      <c r="CU33" s="692"/>
      <c r="CV33" s="692"/>
      <c r="CW33" s="692"/>
      <c r="CX33" s="692"/>
      <c r="CY33" s="693"/>
      <c r="CZ33" s="664">
        <v>40.4</v>
      </c>
      <c r="DA33" s="690"/>
      <c r="DB33" s="690"/>
      <c r="DC33" s="694"/>
      <c r="DD33" s="668">
        <v>4974263</v>
      </c>
      <c r="DE33" s="692"/>
      <c r="DF33" s="692"/>
      <c r="DG33" s="692"/>
      <c r="DH33" s="692"/>
      <c r="DI33" s="692"/>
      <c r="DJ33" s="692"/>
      <c r="DK33" s="693"/>
      <c r="DL33" s="668">
        <v>3523757</v>
      </c>
      <c r="DM33" s="692"/>
      <c r="DN33" s="692"/>
      <c r="DO33" s="692"/>
      <c r="DP33" s="692"/>
      <c r="DQ33" s="692"/>
      <c r="DR33" s="692"/>
      <c r="DS33" s="692"/>
      <c r="DT33" s="692"/>
      <c r="DU33" s="692"/>
      <c r="DV33" s="693"/>
      <c r="DW33" s="664">
        <v>44.4</v>
      </c>
      <c r="DX33" s="690"/>
      <c r="DY33" s="690"/>
      <c r="DZ33" s="690"/>
      <c r="EA33" s="690"/>
      <c r="EB33" s="690"/>
      <c r="EC33" s="691"/>
    </row>
    <row r="34" spans="2:133" ht="11.25" customHeight="1" x14ac:dyDescent="0.2">
      <c r="B34" s="656" t="s">
        <v>308</v>
      </c>
      <c r="C34" s="657"/>
      <c r="D34" s="657"/>
      <c r="E34" s="657"/>
      <c r="F34" s="657"/>
      <c r="G34" s="657"/>
      <c r="H34" s="657"/>
      <c r="I34" s="657"/>
      <c r="J34" s="657"/>
      <c r="K34" s="657"/>
      <c r="L34" s="657"/>
      <c r="M34" s="657"/>
      <c r="N34" s="657"/>
      <c r="O34" s="657"/>
      <c r="P34" s="657"/>
      <c r="Q34" s="658"/>
      <c r="R34" s="659">
        <v>49866</v>
      </c>
      <c r="S34" s="660"/>
      <c r="T34" s="660"/>
      <c r="U34" s="660"/>
      <c r="V34" s="660"/>
      <c r="W34" s="660"/>
      <c r="X34" s="660"/>
      <c r="Y34" s="661"/>
      <c r="Z34" s="662">
        <v>0.3</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1876610</v>
      </c>
      <c r="CS34" s="660"/>
      <c r="CT34" s="660"/>
      <c r="CU34" s="660"/>
      <c r="CV34" s="660"/>
      <c r="CW34" s="660"/>
      <c r="CX34" s="660"/>
      <c r="CY34" s="661"/>
      <c r="CZ34" s="664">
        <v>13.9</v>
      </c>
      <c r="DA34" s="690"/>
      <c r="DB34" s="690"/>
      <c r="DC34" s="694"/>
      <c r="DD34" s="668">
        <v>1712642</v>
      </c>
      <c r="DE34" s="660"/>
      <c r="DF34" s="660"/>
      <c r="DG34" s="660"/>
      <c r="DH34" s="660"/>
      <c r="DI34" s="660"/>
      <c r="DJ34" s="660"/>
      <c r="DK34" s="661"/>
      <c r="DL34" s="668">
        <v>1513650</v>
      </c>
      <c r="DM34" s="660"/>
      <c r="DN34" s="660"/>
      <c r="DO34" s="660"/>
      <c r="DP34" s="660"/>
      <c r="DQ34" s="660"/>
      <c r="DR34" s="660"/>
      <c r="DS34" s="660"/>
      <c r="DT34" s="660"/>
      <c r="DU34" s="660"/>
      <c r="DV34" s="661"/>
      <c r="DW34" s="664">
        <v>19.100000000000001</v>
      </c>
      <c r="DX34" s="690"/>
      <c r="DY34" s="690"/>
      <c r="DZ34" s="690"/>
      <c r="EA34" s="690"/>
      <c r="EB34" s="690"/>
      <c r="EC34" s="691"/>
    </row>
    <row r="35" spans="2:133" ht="11.25" customHeight="1" x14ac:dyDescent="0.2">
      <c r="B35" s="656" t="s">
        <v>310</v>
      </c>
      <c r="C35" s="657"/>
      <c r="D35" s="657"/>
      <c r="E35" s="657"/>
      <c r="F35" s="657"/>
      <c r="G35" s="657"/>
      <c r="H35" s="657"/>
      <c r="I35" s="657"/>
      <c r="J35" s="657"/>
      <c r="K35" s="657"/>
      <c r="L35" s="657"/>
      <c r="M35" s="657"/>
      <c r="N35" s="657"/>
      <c r="O35" s="657"/>
      <c r="P35" s="657"/>
      <c r="Q35" s="658"/>
      <c r="R35" s="659">
        <v>501495</v>
      </c>
      <c r="S35" s="660"/>
      <c r="T35" s="660"/>
      <c r="U35" s="660"/>
      <c r="V35" s="660"/>
      <c r="W35" s="660"/>
      <c r="X35" s="660"/>
      <c r="Y35" s="661"/>
      <c r="Z35" s="662">
        <v>3.5</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41854</v>
      </c>
      <c r="CS35" s="692"/>
      <c r="CT35" s="692"/>
      <c r="CU35" s="692"/>
      <c r="CV35" s="692"/>
      <c r="CW35" s="692"/>
      <c r="CX35" s="692"/>
      <c r="CY35" s="693"/>
      <c r="CZ35" s="664">
        <v>0.3</v>
      </c>
      <c r="DA35" s="690"/>
      <c r="DB35" s="690"/>
      <c r="DC35" s="694"/>
      <c r="DD35" s="668">
        <v>37801</v>
      </c>
      <c r="DE35" s="692"/>
      <c r="DF35" s="692"/>
      <c r="DG35" s="692"/>
      <c r="DH35" s="692"/>
      <c r="DI35" s="692"/>
      <c r="DJ35" s="692"/>
      <c r="DK35" s="693"/>
      <c r="DL35" s="668">
        <v>35249</v>
      </c>
      <c r="DM35" s="692"/>
      <c r="DN35" s="692"/>
      <c r="DO35" s="692"/>
      <c r="DP35" s="692"/>
      <c r="DQ35" s="692"/>
      <c r="DR35" s="692"/>
      <c r="DS35" s="692"/>
      <c r="DT35" s="692"/>
      <c r="DU35" s="692"/>
      <c r="DV35" s="693"/>
      <c r="DW35" s="664">
        <v>0.4</v>
      </c>
      <c r="DX35" s="690"/>
      <c r="DY35" s="690"/>
      <c r="DZ35" s="690"/>
      <c r="EA35" s="690"/>
      <c r="EB35" s="690"/>
      <c r="EC35" s="691"/>
    </row>
    <row r="36" spans="2:133" ht="11.25" customHeight="1" x14ac:dyDescent="0.2">
      <c r="B36" s="656" t="s">
        <v>314</v>
      </c>
      <c r="C36" s="657"/>
      <c r="D36" s="657"/>
      <c r="E36" s="657"/>
      <c r="F36" s="657"/>
      <c r="G36" s="657"/>
      <c r="H36" s="657"/>
      <c r="I36" s="657"/>
      <c r="J36" s="657"/>
      <c r="K36" s="657"/>
      <c r="L36" s="657"/>
      <c r="M36" s="657"/>
      <c r="N36" s="657"/>
      <c r="O36" s="657"/>
      <c r="P36" s="657"/>
      <c r="Q36" s="658"/>
      <c r="R36" s="659">
        <v>1113078</v>
      </c>
      <c r="S36" s="660"/>
      <c r="T36" s="660"/>
      <c r="U36" s="660"/>
      <c r="V36" s="660"/>
      <c r="W36" s="660"/>
      <c r="X36" s="660"/>
      <c r="Y36" s="661"/>
      <c r="Z36" s="662">
        <v>7.8</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1647613</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122728</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2278840</v>
      </c>
      <c r="CS36" s="660"/>
      <c r="CT36" s="660"/>
      <c r="CU36" s="660"/>
      <c r="CV36" s="660"/>
      <c r="CW36" s="660"/>
      <c r="CX36" s="660"/>
      <c r="CY36" s="661"/>
      <c r="CZ36" s="664">
        <v>16.899999999999999</v>
      </c>
      <c r="DA36" s="690"/>
      <c r="DB36" s="690"/>
      <c r="DC36" s="694"/>
      <c r="DD36" s="668">
        <v>2147622</v>
      </c>
      <c r="DE36" s="660"/>
      <c r="DF36" s="660"/>
      <c r="DG36" s="660"/>
      <c r="DH36" s="660"/>
      <c r="DI36" s="660"/>
      <c r="DJ36" s="660"/>
      <c r="DK36" s="661"/>
      <c r="DL36" s="668">
        <v>1188396</v>
      </c>
      <c r="DM36" s="660"/>
      <c r="DN36" s="660"/>
      <c r="DO36" s="660"/>
      <c r="DP36" s="660"/>
      <c r="DQ36" s="660"/>
      <c r="DR36" s="660"/>
      <c r="DS36" s="660"/>
      <c r="DT36" s="660"/>
      <c r="DU36" s="660"/>
      <c r="DV36" s="661"/>
      <c r="DW36" s="664">
        <v>15</v>
      </c>
      <c r="DX36" s="690"/>
      <c r="DY36" s="690"/>
      <c r="DZ36" s="690"/>
      <c r="EA36" s="690"/>
      <c r="EB36" s="690"/>
      <c r="EC36" s="691"/>
    </row>
    <row r="37" spans="2:133" ht="11.25" customHeight="1" x14ac:dyDescent="0.2">
      <c r="B37" s="656" t="s">
        <v>318</v>
      </c>
      <c r="C37" s="657"/>
      <c r="D37" s="657"/>
      <c r="E37" s="657"/>
      <c r="F37" s="657"/>
      <c r="G37" s="657"/>
      <c r="H37" s="657"/>
      <c r="I37" s="657"/>
      <c r="J37" s="657"/>
      <c r="K37" s="657"/>
      <c r="L37" s="657"/>
      <c r="M37" s="657"/>
      <c r="N37" s="657"/>
      <c r="O37" s="657"/>
      <c r="P37" s="657"/>
      <c r="Q37" s="658"/>
      <c r="R37" s="659">
        <v>59006</v>
      </c>
      <c r="S37" s="660"/>
      <c r="T37" s="660"/>
      <c r="U37" s="660"/>
      <c r="V37" s="660"/>
      <c r="W37" s="660"/>
      <c r="X37" s="660"/>
      <c r="Y37" s="661"/>
      <c r="Z37" s="662">
        <v>0.4</v>
      </c>
      <c r="AA37" s="662"/>
      <c r="AB37" s="662"/>
      <c r="AC37" s="662"/>
      <c r="AD37" s="663">
        <v>7700</v>
      </c>
      <c r="AE37" s="663"/>
      <c r="AF37" s="663"/>
      <c r="AG37" s="663"/>
      <c r="AH37" s="663"/>
      <c r="AI37" s="663"/>
      <c r="AJ37" s="663"/>
      <c r="AK37" s="663"/>
      <c r="AL37" s="664">
        <v>0.1</v>
      </c>
      <c r="AM37" s="665"/>
      <c r="AN37" s="665"/>
      <c r="AO37" s="666"/>
      <c r="AQ37" s="722" t="s">
        <v>319</v>
      </c>
      <c r="AR37" s="723"/>
      <c r="AS37" s="723"/>
      <c r="AT37" s="723"/>
      <c r="AU37" s="723"/>
      <c r="AV37" s="723"/>
      <c r="AW37" s="723"/>
      <c r="AX37" s="723"/>
      <c r="AY37" s="724"/>
      <c r="AZ37" s="659">
        <v>715576</v>
      </c>
      <c r="BA37" s="660"/>
      <c r="BB37" s="660"/>
      <c r="BC37" s="660"/>
      <c r="BD37" s="692"/>
      <c r="BE37" s="692"/>
      <c r="BF37" s="714"/>
      <c r="BG37" s="656" t="s">
        <v>320</v>
      </c>
      <c r="BH37" s="657"/>
      <c r="BI37" s="657"/>
      <c r="BJ37" s="657"/>
      <c r="BK37" s="657"/>
      <c r="BL37" s="657"/>
      <c r="BM37" s="657"/>
      <c r="BN37" s="657"/>
      <c r="BO37" s="657"/>
      <c r="BP37" s="657"/>
      <c r="BQ37" s="657"/>
      <c r="BR37" s="657"/>
      <c r="BS37" s="657"/>
      <c r="BT37" s="657"/>
      <c r="BU37" s="658"/>
      <c r="BV37" s="659">
        <v>119495</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579172</v>
      </c>
      <c r="CS37" s="692"/>
      <c r="CT37" s="692"/>
      <c r="CU37" s="692"/>
      <c r="CV37" s="692"/>
      <c r="CW37" s="692"/>
      <c r="CX37" s="692"/>
      <c r="CY37" s="693"/>
      <c r="CZ37" s="664">
        <v>4.3</v>
      </c>
      <c r="DA37" s="690"/>
      <c r="DB37" s="690"/>
      <c r="DC37" s="694"/>
      <c r="DD37" s="668">
        <v>579172</v>
      </c>
      <c r="DE37" s="692"/>
      <c r="DF37" s="692"/>
      <c r="DG37" s="692"/>
      <c r="DH37" s="692"/>
      <c r="DI37" s="692"/>
      <c r="DJ37" s="692"/>
      <c r="DK37" s="693"/>
      <c r="DL37" s="668">
        <v>579172</v>
      </c>
      <c r="DM37" s="692"/>
      <c r="DN37" s="692"/>
      <c r="DO37" s="692"/>
      <c r="DP37" s="692"/>
      <c r="DQ37" s="692"/>
      <c r="DR37" s="692"/>
      <c r="DS37" s="692"/>
      <c r="DT37" s="692"/>
      <c r="DU37" s="692"/>
      <c r="DV37" s="693"/>
      <c r="DW37" s="664">
        <v>7.3</v>
      </c>
      <c r="DX37" s="690"/>
      <c r="DY37" s="690"/>
      <c r="DZ37" s="690"/>
      <c r="EA37" s="690"/>
      <c r="EB37" s="690"/>
      <c r="EC37" s="691"/>
    </row>
    <row r="38" spans="2:133" ht="11.25" customHeight="1" x14ac:dyDescent="0.2">
      <c r="B38" s="656" t="s">
        <v>322</v>
      </c>
      <c r="C38" s="657"/>
      <c r="D38" s="657"/>
      <c r="E38" s="657"/>
      <c r="F38" s="657"/>
      <c r="G38" s="657"/>
      <c r="H38" s="657"/>
      <c r="I38" s="657"/>
      <c r="J38" s="657"/>
      <c r="K38" s="657"/>
      <c r="L38" s="657"/>
      <c r="M38" s="657"/>
      <c r="N38" s="657"/>
      <c r="O38" s="657"/>
      <c r="P38" s="657"/>
      <c r="Q38" s="658"/>
      <c r="R38" s="659">
        <v>929972</v>
      </c>
      <c r="S38" s="660"/>
      <c r="T38" s="660"/>
      <c r="U38" s="660"/>
      <c r="V38" s="660"/>
      <c r="W38" s="660"/>
      <c r="X38" s="660"/>
      <c r="Y38" s="661"/>
      <c r="Z38" s="662">
        <v>6.5</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t="s">
        <v>122</v>
      </c>
      <c r="BA38" s="660"/>
      <c r="BB38" s="660"/>
      <c r="BC38" s="660"/>
      <c r="BD38" s="692"/>
      <c r="BE38" s="692"/>
      <c r="BF38" s="714"/>
      <c r="BG38" s="656" t="s">
        <v>324</v>
      </c>
      <c r="BH38" s="657"/>
      <c r="BI38" s="657"/>
      <c r="BJ38" s="657"/>
      <c r="BK38" s="657"/>
      <c r="BL38" s="657"/>
      <c r="BM38" s="657"/>
      <c r="BN38" s="657"/>
      <c r="BO38" s="657"/>
      <c r="BP38" s="657"/>
      <c r="BQ38" s="657"/>
      <c r="BR38" s="657"/>
      <c r="BS38" s="657"/>
      <c r="BT38" s="657"/>
      <c r="BU38" s="658"/>
      <c r="BV38" s="659">
        <v>3529</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1169826</v>
      </c>
      <c r="CS38" s="660"/>
      <c r="CT38" s="660"/>
      <c r="CU38" s="660"/>
      <c r="CV38" s="660"/>
      <c r="CW38" s="660"/>
      <c r="CX38" s="660"/>
      <c r="CY38" s="661"/>
      <c r="CZ38" s="664">
        <v>8.6999999999999993</v>
      </c>
      <c r="DA38" s="690"/>
      <c r="DB38" s="690"/>
      <c r="DC38" s="694"/>
      <c r="DD38" s="668">
        <v>1029584</v>
      </c>
      <c r="DE38" s="660"/>
      <c r="DF38" s="660"/>
      <c r="DG38" s="660"/>
      <c r="DH38" s="660"/>
      <c r="DI38" s="660"/>
      <c r="DJ38" s="660"/>
      <c r="DK38" s="661"/>
      <c r="DL38" s="668">
        <v>786462</v>
      </c>
      <c r="DM38" s="660"/>
      <c r="DN38" s="660"/>
      <c r="DO38" s="660"/>
      <c r="DP38" s="660"/>
      <c r="DQ38" s="660"/>
      <c r="DR38" s="660"/>
      <c r="DS38" s="660"/>
      <c r="DT38" s="660"/>
      <c r="DU38" s="660"/>
      <c r="DV38" s="661"/>
      <c r="DW38" s="664">
        <v>9.9</v>
      </c>
      <c r="DX38" s="690"/>
      <c r="DY38" s="690"/>
      <c r="DZ38" s="690"/>
      <c r="EA38" s="690"/>
      <c r="EB38" s="690"/>
      <c r="EC38" s="691"/>
    </row>
    <row r="39" spans="2:133" ht="11.25" customHeight="1" x14ac:dyDescent="0.2">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t="s">
        <v>122</v>
      </c>
      <c r="BA39" s="660"/>
      <c r="BB39" s="660"/>
      <c r="BC39" s="660"/>
      <c r="BD39" s="692"/>
      <c r="BE39" s="692"/>
      <c r="BF39" s="714"/>
      <c r="BG39" s="656" t="s">
        <v>328</v>
      </c>
      <c r="BH39" s="657"/>
      <c r="BI39" s="657"/>
      <c r="BJ39" s="657"/>
      <c r="BK39" s="657"/>
      <c r="BL39" s="657"/>
      <c r="BM39" s="657"/>
      <c r="BN39" s="657"/>
      <c r="BO39" s="657"/>
      <c r="BP39" s="657"/>
      <c r="BQ39" s="657"/>
      <c r="BR39" s="657"/>
      <c r="BS39" s="657"/>
      <c r="BT39" s="657"/>
      <c r="BU39" s="658"/>
      <c r="BV39" s="659">
        <v>5707</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58752</v>
      </c>
      <c r="CS39" s="692"/>
      <c r="CT39" s="692"/>
      <c r="CU39" s="692"/>
      <c r="CV39" s="692"/>
      <c r="CW39" s="692"/>
      <c r="CX39" s="692"/>
      <c r="CY39" s="693"/>
      <c r="CZ39" s="664">
        <v>0.4</v>
      </c>
      <c r="DA39" s="690"/>
      <c r="DB39" s="690"/>
      <c r="DC39" s="694"/>
      <c r="DD39" s="668">
        <v>35064</v>
      </c>
      <c r="DE39" s="692"/>
      <c r="DF39" s="692"/>
      <c r="DG39" s="692"/>
      <c r="DH39" s="692"/>
      <c r="DI39" s="692"/>
      <c r="DJ39" s="692"/>
      <c r="DK39" s="693"/>
      <c r="DL39" s="668" t="s">
        <v>122</v>
      </c>
      <c r="DM39" s="692"/>
      <c r="DN39" s="692"/>
      <c r="DO39" s="692"/>
      <c r="DP39" s="692"/>
      <c r="DQ39" s="692"/>
      <c r="DR39" s="692"/>
      <c r="DS39" s="692"/>
      <c r="DT39" s="692"/>
      <c r="DU39" s="692"/>
      <c r="DV39" s="693"/>
      <c r="DW39" s="664" t="s">
        <v>122</v>
      </c>
      <c r="DX39" s="690"/>
      <c r="DY39" s="690"/>
      <c r="DZ39" s="690"/>
      <c r="EA39" s="690"/>
      <c r="EB39" s="690"/>
      <c r="EC39" s="691"/>
    </row>
    <row r="40" spans="2:133" ht="11.25" customHeight="1" x14ac:dyDescent="0.2">
      <c r="B40" s="656" t="s">
        <v>330</v>
      </c>
      <c r="C40" s="657"/>
      <c r="D40" s="657"/>
      <c r="E40" s="657"/>
      <c r="F40" s="657"/>
      <c r="G40" s="657"/>
      <c r="H40" s="657"/>
      <c r="I40" s="657"/>
      <c r="J40" s="657"/>
      <c r="K40" s="657"/>
      <c r="L40" s="657"/>
      <c r="M40" s="657"/>
      <c r="N40" s="657"/>
      <c r="O40" s="657"/>
      <c r="P40" s="657"/>
      <c r="Q40" s="658"/>
      <c r="R40" s="659">
        <v>42072</v>
      </c>
      <c r="S40" s="660"/>
      <c r="T40" s="660"/>
      <c r="U40" s="660"/>
      <c r="V40" s="660"/>
      <c r="W40" s="660"/>
      <c r="X40" s="660"/>
      <c r="Y40" s="661"/>
      <c r="Z40" s="662">
        <v>0.3</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t="s">
        <v>122</v>
      </c>
      <c r="BA40" s="660"/>
      <c r="BB40" s="660"/>
      <c r="BC40" s="660"/>
      <c r="BD40" s="692"/>
      <c r="BE40" s="692"/>
      <c r="BF40" s="714"/>
      <c r="BG40" s="707" t="s">
        <v>332</v>
      </c>
      <c r="BH40" s="708"/>
      <c r="BI40" s="708"/>
      <c r="BJ40" s="708"/>
      <c r="BK40" s="708"/>
      <c r="BL40" s="223"/>
      <c r="BM40" s="657" t="s">
        <v>333</v>
      </c>
      <c r="BN40" s="657"/>
      <c r="BO40" s="657"/>
      <c r="BP40" s="657"/>
      <c r="BQ40" s="657"/>
      <c r="BR40" s="657"/>
      <c r="BS40" s="657"/>
      <c r="BT40" s="657"/>
      <c r="BU40" s="658"/>
      <c r="BV40" s="659">
        <v>98</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11825</v>
      </c>
      <c r="CS40" s="660"/>
      <c r="CT40" s="660"/>
      <c r="CU40" s="660"/>
      <c r="CV40" s="660"/>
      <c r="CW40" s="660"/>
      <c r="CX40" s="660"/>
      <c r="CY40" s="661"/>
      <c r="CZ40" s="664">
        <v>0.1</v>
      </c>
      <c r="DA40" s="690"/>
      <c r="DB40" s="690"/>
      <c r="DC40" s="694"/>
      <c r="DD40" s="668">
        <v>11550</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90"/>
      <c r="DY40" s="690"/>
      <c r="DZ40" s="690"/>
      <c r="EA40" s="690"/>
      <c r="EB40" s="690"/>
      <c r="EC40" s="691"/>
    </row>
    <row r="41" spans="2:133" ht="11.25" customHeight="1" x14ac:dyDescent="0.2">
      <c r="B41" s="680" t="s">
        <v>335</v>
      </c>
      <c r="C41" s="681"/>
      <c r="D41" s="681"/>
      <c r="E41" s="681"/>
      <c r="F41" s="681"/>
      <c r="G41" s="681"/>
      <c r="H41" s="681"/>
      <c r="I41" s="681"/>
      <c r="J41" s="681"/>
      <c r="K41" s="681"/>
      <c r="L41" s="681"/>
      <c r="M41" s="681"/>
      <c r="N41" s="681"/>
      <c r="O41" s="681"/>
      <c r="P41" s="681"/>
      <c r="Q41" s="682"/>
      <c r="R41" s="731">
        <v>14332356</v>
      </c>
      <c r="S41" s="732"/>
      <c r="T41" s="732"/>
      <c r="U41" s="732"/>
      <c r="V41" s="732"/>
      <c r="W41" s="732"/>
      <c r="X41" s="732"/>
      <c r="Y41" s="736"/>
      <c r="Z41" s="737">
        <v>100</v>
      </c>
      <c r="AA41" s="737"/>
      <c r="AB41" s="737"/>
      <c r="AC41" s="737"/>
      <c r="AD41" s="738">
        <v>7887438</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190221</v>
      </c>
      <c r="BA41" s="660"/>
      <c r="BB41" s="660"/>
      <c r="BC41" s="660"/>
      <c r="BD41" s="692"/>
      <c r="BE41" s="692"/>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2"/>
      <c r="CT41" s="692"/>
      <c r="CU41" s="692"/>
      <c r="CV41" s="692"/>
      <c r="CW41" s="692"/>
      <c r="CX41" s="692"/>
      <c r="CY41" s="693"/>
      <c r="CZ41" s="664" t="s">
        <v>122</v>
      </c>
      <c r="DA41" s="690"/>
      <c r="DB41" s="690"/>
      <c r="DC41" s="694"/>
      <c r="DD41" s="668" t="s">
        <v>122</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339</v>
      </c>
      <c r="AR42" s="729"/>
      <c r="AS42" s="729"/>
      <c r="AT42" s="729"/>
      <c r="AU42" s="729"/>
      <c r="AV42" s="729"/>
      <c r="AW42" s="729"/>
      <c r="AX42" s="729"/>
      <c r="AY42" s="730"/>
      <c r="AZ42" s="731">
        <v>741816</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354</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2494394</v>
      </c>
      <c r="CS42" s="692"/>
      <c r="CT42" s="692"/>
      <c r="CU42" s="692"/>
      <c r="CV42" s="692"/>
      <c r="CW42" s="692"/>
      <c r="CX42" s="692"/>
      <c r="CY42" s="693"/>
      <c r="CZ42" s="664">
        <v>18.5</v>
      </c>
      <c r="DA42" s="690"/>
      <c r="DB42" s="690"/>
      <c r="DC42" s="694"/>
      <c r="DD42" s="668">
        <v>543958</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342</v>
      </c>
      <c r="CD43" s="656" t="s">
        <v>343</v>
      </c>
      <c r="CE43" s="657"/>
      <c r="CF43" s="657"/>
      <c r="CG43" s="657"/>
      <c r="CH43" s="657"/>
      <c r="CI43" s="657"/>
      <c r="CJ43" s="657"/>
      <c r="CK43" s="657"/>
      <c r="CL43" s="657"/>
      <c r="CM43" s="657"/>
      <c r="CN43" s="657"/>
      <c r="CO43" s="657"/>
      <c r="CP43" s="657"/>
      <c r="CQ43" s="658"/>
      <c r="CR43" s="659" t="s">
        <v>122</v>
      </c>
      <c r="CS43" s="692"/>
      <c r="CT43" s="692"/>
      <c r="CU43" s="692"/>
      <c r="CV43" s="692"/>
      <c r="CW43" s="692"/>
      <c r="CX43" s="692"/>
      <c r="CY43" s="693"/>
      <c r="CZ43" s="664" t="s">
        <v>122</v>
      </c>
      <c r="DA43" s="690"/>
      <c r="DB43" s="690"/>
      <c r="DC43" s="694"/>
      <c r="DD43" s="668" t="s">
        <v>122</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2494394</v>
      </c>
      <c r="CS44" s="660"/>
      <c r="CT44" s="660"/>
      <c r="CU44" s="660"/>
      <c r="CV44" s="660"/>
      <c r="CW44" s="660"/>
      <c r="CX44" s="660"/>
      <c r="CY44" s="661"/>
      <c r="CZ44" s="664">
        <v>18.5</v>
      </c>
      <c r="DA44" s="665"/>
      <c r="DB44" s="665"/>
      <c r="DC44" s="671"/>
      <c r="DD44" s="668">
        <v>543958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1557905</v>
      </c>
      <c r="CS45" s="692"/>
      <c r="CT45" s="692"/>
      <c r="CU45" s="692"/>
      <c r="CV45" s="692"/>
      <c r="CW45" s="692"/>
      <c r="CX45" s="692"/>
      <c r="CY45" s="693"/>
      <c r="CZ45" s="664">
        <v>11.6</v>
      </c>
      <c r="DA45" s="690"/>
      <c r="DB45" s="690"/>
      <c r="DC45" s="694"/>
      <c r="DD45" s="668">
        <v>16161</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348</v>
      </c>
      <c r="CG46" s="657"/>
      <c r="CH46" s="657"/>
      <c r="CI46" s="657"/>
      <c r="CJ46" s="657"/>
      <c r="CK46" s="657"/>
      <c r="CL46" s="657"/>
      <c r="CM46" s="657"/>
      <c r="CN46" s="657"/>
      <c r="CO46" s="657"/>
      <c r="CP46" s="657"/>
      <c r="CQ46" s="658"/>
      <c r="CR46" s="659">
        <v>921762</v>
      </c>
      <c r="CS46" s="660"/>
      <c r="CT46" s="660"/>
      <c r="CU46" s="660"/>
      <c r="CV46" s="660"/>
      <c r="CW46" s="660"/>
      <c r="CX46" s="660"/>
      <c r="CY46" s="661"/>
      <c r="CZ46" s="664">
        <v>6.9</v>
      </c>
      <c r="DA46" s="665"/>
      <c r="DB46" s="665"/>
      <c r="DC46" s="671"/>
      <c r="DD46" s="668">
        <v>513070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349</v>
      </c>
      <c r="CG47" s="657"/>
      <c r="CH47" s="657"/>
      <c r="CI47" s="657"/>
      <c r="CJ47" s="657"/>
      <c r="CK47" s="657"/>
      <c r="CL47" s="657"/>
      <c r="CM47" s="657"/>
      <c r="CN47" s="657"/>
      <c r="CO47" s="657"/>
      <c r="CP47" s="657"/>
      <c r="CQ47" s="658"/>
      <c r="CR47" s="659" t="s">
        <v>122</v>
      </c>
      <c r="CS47" s="692"/>
      <c r="CT47" s="692"/>
      <c r="CU47" s="692"/>
      <c r="CV47" s="692"/>
      <c r="CW47" s="692"/>
      <c r="CX47" s="692"/>
      <c r="CY47" s="693"/>
      <c r="CZ47" s="664" t="s">
        <v>122</v>
      </c>
      <c r="DA47" s="690"/>
      <c r="DB47" s="690"/>
      <c r="DC47" s="694"/>
      <c r="DD47" s="668" t="s">
        <v>122</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351</v>
      </c>
      <c r="CE49" s="681"/>
      <c r="CF49" s="681"/>
      <c r="CG49" s="681"/>
      <c r="CH49" s="681"/>
      <c r="CI49" s="681"/>
      <c r="CJ49" s="681"/>
      <c r="CK49" s="681"/>
      <c r="CL49" s="681"/>
      <c r="CM49" s="681"/>
      <c r="CN49" s="681"/>
      <c r="CO49" s="681"/>
      <c r="CP49" s="681"/>
      <c r="CQ49" s="682"/>
      <c r="CR49" s="731">
        <v>13455015</v>
      </c>
      <c r="CS49" s="718"/>
      <c r="CT49" s="718"/>
      <c r="CU49" s="718"/>
      <c r="CV49" s="718"/>
      <c r="CW49" s="718"/>
      <c r="CX49" s="718"/>
      <c r="CY49" s="747"/>
      <c r="CZ49" s="739">
        <v>100</v>
      </c>
      <c r="DA49" s="748"/>
      <c r="DB49" s="748"/>
      <c r="DC49" s="749"/>
      <c r="DD49" s="750">
        <v>9026981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8yUXkJzIRlf25bOYcGmdlnhQySHH4ID43AWroNlJoxm2wpwm5N8v1i7mEaATA0gixXmc6Dq29QPHX/ExTqv4yg==" saltValue="Lc//nG+BQcKFV1dXIP3uh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K32" sqref="AK32:AO32"/>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374</v>
      </c>
      <c r="C7" s="786"/>
      <c r="D7" s="786"/>
      <c r="E7" s="786"/>
      <c r="F7" s="786"/>
      <c r="G7" s="786"/>
      <c r="H7" s="786"/>
      <c r="I7" s="786"/>
      <c r="J7" s="786"/>
      <c r="K7" s="786"/>
      <c r="L7" s="786"/>
      <c r="M7" s="786"/>
      <c r="N7" s="786"/>
      <c r="O7" s="786"/>
      <c r="P7" s="787"/>
      <c r="Q7" s="788">
        <v>14348</v>
      </c>
      <c r="R7" s="789"/>
      <c r="S7" s="789"/>
      <c r="T7" s="789"/>
      <c r="U7" s="789"/>
      <c r="V7" s="789">
        <v>13471</v>
      </c>
      <c r="W7" s="789"/>
      <c r="X7" s="789"/>
      <c r="Y7" s="789"/>
      <c r="Z7" s="789"/>
      <c r="AA7" s="789">
        <v>877</v>
      </c>
      <c r="AB7" s="789"/>
      <c r="AC7" s="789"/>
      <c r="AD7" s="789"/>
      <c r="AE7" s="790"/>
      <c r="AF7" s="791">
        <v>713</v>
      </c>
      <c r="AG7" s="792"/>
      <c r="AH7" s="792"/>
      <c r="AI7" s="792"/>
      <c r="AJ7" s="793"/>
      <c r="AK7" s="794">
        <v>51</v>
      </c>
      <c r="AL7" s="795"/>
      <c r="AM7" s="795"/>
      <c r="AN7" s="795"/>
      <c r="AO7" s="795"/>
      <c r="AP7" s="795">
        <v>6081</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555</v>
      </c>
      <c r="BT7" s="783"/>
      <c r="BU7" s="783"/>
      <c r="BV7" s="783"/>
      <c r="BW7" s="783"/>
      <c r="BX7" s="783"/>
      <c r="BY7" s="783"/>
      <c r="BZ7" s="783"/>
      <c r="CA7" s="783"/>
      <c r="CB7" s="783"/>
      <c r="CC7" s="783"/>
      <c r="CD7" s="783"/>
      <c r="CE7" s="783"/>
      <c r="CF7" s="783"/>
      <c r="CG7" s="798"/>
      <c r="CH7" s="779" t="s">
        <v>548</v>
      </c>
      <c r="CI7" s="780"/>
      <c r="CJ7" s="780"/>
      <c r="CK7" s="780"/>
      <c r="CL7" s="781"/>
      <c r="CM7" s="779">
        <v>30</v>
      </c>
      <c r="CN7" s="780"/>
      <c r="CO7" s="780"/>
      <c r="CP7" s="780"/>
      <c r="CQ7" s="781"/>
      <c r="CR7" s="779">
        <v>20</v>
      </c>
      <c r="CS7" s="780"/>
      <c r="CT7" s="780"/>
      <c r="CU7" s="780"/>
      <c r="CV7" s="781"/>
      <c r="CW7" s="779">
        <v>15</v>
      </c>
      <c r="CX7" s="780"/>
      <c r="CY7" s="780"/>
      <c r="CZ7" s="780"/>
      <c r="DA7" s="781"/>
      <c r="DB7" s="779" t="s">
        <v>548</v>
      </c>
      <c r="DC7" s="780"/>
      <c r="DD7" s="780"/>
      <c r="DE7" s="780"/>
      <c r="DF7" s="781"/>
      <c r="DG7" s="779" t="s">
        <v>548</v>
      </c>
      <c r="DH7" s="780"/>
      <c r="DI7" s="780"/>
      <c r="DJ7" s="780"/>
      <c r="DK7" s="781"/>
      <c r="DL7" s="779" t="s">
        <v>548</v>
      </c>
      <c r="DM7" s="780"/>
      <c r="DN7" s="780"/>
      <c r="DO7" s="780"/>
      <c r="DP7" s="781"/>
      <c r="DQ7" s="779" t="s">
        <v>548</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376</v>
      </c>
      <c r="B23" s="825" t="s">
        <v>377</v>
      </c>
      <c r="C23" s="826"/>
      <c r="D23" s="826"/>
      <c r="E23" s="826"/>
      <c r="F23" s="826"/>
      <c r="G23" s="826"/>
      <c r="H23" s="826"/>
      <c r="I23" s="826"/>
      <c r="J23" s="826"/>
      <c r="K23" s="826"/>
      <c r="L23" s="826"/>
      <c r="M23" s="826"/>
      <c r="N23" s="826"/>
      <c r="O23" s="826"/>
      <c r="P23" s="827"/>
      <c r="Q23" s="828">
        <v>14332</v>
      </c>
      <c r="R23" s="829"/>
      <c r="S23" s="829"/>
      <c r="T23" s="829"/>
      <c r="U23" s="829"/>
      <c r="V23" s="829">
        <v>13455</v>
      </c>
      <c r="W23" s="829"/>
      <c r="X23" s="829"/>
      <c r="Y23" s="829"/>
      <c r="Z23" s="829"/>
      <c r="AA23" s="829">
        <v>877</v>
      </c>
      <c r="AB23" s="829"/>
      <c r="AC23" s="829"/>
      <c r="AD23" s="829"/>
      <c r="AE23" s="830"/>
      <c r="AF23" s="831">
        <v>713</v>
      </c>
      <c r="AG23" s="829"/>
      <c r="AH23" s="829"/>
      <c r="AI23" s="829"/>
      <c r="AJ23" s="832"/>
      <c r="AK23" s="833"/>
      <c r="AL23" s="834"/>
      <c r="AM23" s="834"/>
      <c r="AN23" s="834"/>
      <c r="AO23" s="834"/>
      <c r="AP23" s="829">
        <v>6081</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378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379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357</v>
      </c>
      <c r="B26" s="764"/>
      <c r="C26" s="764"/>
      <c r="D26" s="764"/>
      <c r="E26" s="764"/>
      <c r="F26" s="764"/>
      <c r="G26" s="764"/>
      <c r="H26" s="764"/>
      <c r="I26" s="764"/>
      <c r="J26" s="764"/>
      <c r="K26" s="764"/>
      <c r="L26" s="764"/>
      <c r="M26" s="764"/>
      <c r="N26" s="764"/>
      <c r="O26" s="764"/>
      <c r="P26" s="765"/>
      <c r="Q26" s="769" t="s">
        <v>380</v>
      </c>
      <c r="R26" s="770"/>
      <c r="S26" s="770"/>
      <c r="T26" s="770"/>
      <c r="U26" s="771"/>
      <c r="V26" s="769" t="s">
        <v>381</v>
      </c>
      <c r="W26" s="770"/>
      <c r="X26" s="770"/>
      <c r="Y26" s="770"/>
      <c r="Z26" s="771"/>
      <c r="AA26" s="769" t="s">
        <v>382</v>
      </c>
      <c r="AB26" s="770"/>
      <c r="AC26" s="770"/>
      <c r="AD26" s="770"/>
      <c r="AE26" s="770"/>
      <c r="AF26" s="850" t="s">
        <v>383</v>
      </c>
      <c r="AG26" s="851"/>
      <c r="AH26" s="851"/>
      <c r="AI26" s="851"/>
      <c r="AJ26" s="852"/>
      <c r="AK26" s="770" t="s">
        <v>384</v>
      </c>
      <c r="AL26" s="770"/>
      <c r="AM26" s="770"/>
      <c r="AN26" s="770"/>
      <c r="AO26" s="771"/>
      <c r="AP26" s="769" t="s">
        <v>385</v>
      </c>
      <c r="AQ26" s="770"/>
      <c r="AR26" s="770"/>
      <c r="AS26" s="770"/>
      <c r="AT26" s="771"/>
      <c r="AU26" s="769" t="s">
        <v>386</v>
      </c>
      <c r="AV26" s="770"/>
      <c r="AW26" s="770"/>
      <c r="AX26" s="770"/>
      <c r="AY26" s="771"/>
      <c r="AZ26" s="769" t="s">
        <v>387</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388</v>
      </c>
      <c r="C28" s="786"/>
      <c r="D28" s="786"/>
      <c r="E28" s="786"/>
      <c r="F28" s="786"/>
      <c r="G28" s="786"/>
      <c r="H28" s="786"/>
      <c r="I28" s="786"/>
      <c r="J28" s="786"/>
      <c r="K28" s="786"/>
      <c r="L28" s="786"/>
      <c r="M28" s="786"/>
      <c r="N28" s="786"/>
      <c r="O28" s="786"/>
      <c r="P28" s="787"/>
      <c r="Q28" s="858">
        <v>2980</v>
      </c>
      <c r="R28" s="859"/>
      <c r="S28" s="859"/>
      <c r="T28" s="859"/>
      <c r="U28" s="859"/>
      <c r="V28" s="859">
        <v>2857</v>
      </c>
      <c r="W28" s="859"/>
      <c r="X28" s="859"/>
      <c r="Y28" s="859"/>
      <c r="Z28" s="859"/>
      <c r="AA28" s="859">
        <v>123</v>
      </c>
      <c r="AB28" s="859"/>
      <c r="AC28" s="859"/>
      <c r="AD28" s="859"/>
      <c r="AE28" s="860"/>
      <c r="AF28" s="861">
        <v>123</v>
      </c>
      <c r="AG28" s="859"/>
      <c r="AH28" s="859"/>
      <c r="AI28" s="859"/>
      <c r="AJ28" s="862"/>
      <c r="AK28" s="863">
        <v>190</v>
      </c>
      <c r="AL28" s="864"/>
      <c r="AM28" s="864"/>
      <c r="AN28" s="864"/>
      <c r="AO28" s="864"/>
      <c r="AP28" s="864" t="s">
        <v>548</v>
      </c>
      <c r="AQ28" s="864"/>
      <c r="AR28" s="864"/>
      <c r="AS28" s="864"/>
      <c r="AT28" s="864"/>
      <c r="AU28" s="864" t="s">
        <v>548</v>
      </c>
      <c r="AV28" s="864"/>
      <c r="AW28" s="864"/>
      <c r="AX28" s="864"/>
      <c r="AY28" s="864"/>
      <c r="AZ28" s="865" t="s">
        <v>548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389</v>
      </c>
      <c r="C29" s="817"/>
      <c r="D29" s="817"/>
      <c r="E29" s="817"/>
      <c r="F29" s="817"/>
      <c r="G29" s="817"/>
      <c r="H29" s="817"/>
      <c r="I29" s="817"/>
      <c r="J29" s="817"/>
      <c r="K29" s="817"/>
      <c r="L29" s="817"/>
      <c r="M29" s="817"/>
      <c r="N29" s="817"/>
      <c r="O29" s="817"/>
      <c r="P29" s="818"/>
      <c r="Q29" s="819">
        <v>2510</v>
      </c>
      <c r="R29" s="820"/>
      <c r="S29" s="820"/>
      <c r="T29" s="820"/>
      <c r="U29" s="820"/>
      <c r="V29" s="820">
        <v>2253</v>
      </c>
      <c r="W29" s="820"/>
      <c r="X29" s="820"/>
      <c r="Y29" s="820"/>
      <c r="Z29" s="820"/>
      <c r="AA29" s="820">
        <v>257</v>
      </c>
      <c r="AB29" s="820"/>
      <c r="AC29" s="820"/>
      <c r="AD29" s="820"/>
      <c r="AE29" s="821"/>
      <c r="AF29" s="822">
        <v>257</v>
      </c>
      <c r="AG29" s="823"/>
      <c r="AH29" s="823"/>
      <c r="AI29" s="823"/>
      <c r="AJ29" s="824"/>
      <c r="AK29" s="872">
        <v>398</v>
      </c>
      <c r="AL29" s="866"/>
      <c r="AM29" s="866"/>
      <c r="AN29" s="866"/>
      <c r="AO29" s="866"/>
      <c r="AP29" s="866" t="s">
        <v>548</v>
      </c>
      <c r="AQ29" s="866"/>
      <c r="AR29" s="866"/>
      <c r="AS29" s="866"/>
      <c r="AT29" s="866"/>
      <c r="AU29" s="866" t="s">
        <v>548</v>
      </c>
      <c r="AV29" s="866"/>
      <c r="AW29" s="866"/>
      <c r="AX29" s="866"/>
      <c r="AY29" s="866"/>
      <c r="AZ29" s="867" t="s">
        <v>548</v>
      </c>
      <c r="BA29" s="868"/>
      <c r="BB29" s="868"/>
      <c r="BC29" s="868"/>
      <c r="BD29" s="869"/>
      <c r="BE29" s="870"/>
      <c r="BF29" s="870"/>
      <c r="BG29" s="870"/>
      <c r="BH29" s="870"/>
      <c r="BI29" s="871"/>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390</v>
      </c>
      <c r="C30" s="817"/>
      <c r="D30" s="817"/>
      <c r="E30" s="817"/>
      <c r="F30" s="817"/>
      <c r="G30" s="817"/>
      <c r="H30" s="817"/>
      <c r="I30" s="817"/>
      <c r="J30" s="817"/>
      <c r="K30" s="817"/>
      <c r="L30" s="817"/>
      <c r="M30" s="817"/>
      <c r="N30" s="817"/>
      <c r="O30" s="817"/>
      <c r="P30" s="818"/>
      <c r="Q30" s="819">
        <v>326</v>
      </c>
      <c r="R30" s="820"/>
      <c r="S30" s="820"/>
      <c r="T30" s="820"/>
      <c r="U30" s="820"/>
      <c r="V30" s="820">
        <v>322</v>
      </c>
      <c r="W30" s="820"/>
      <c r="X30" s="820"/>
      <c r="Y30" s="820"/>
      <c r="Z30" s="820"/>
      <c r="AA30" s="820">
        <v>4</v>
      </c>
      <c r="AB30" s="820"/>
      <c r="AC30" s="820"/>
      <c r="AD30" s="820"/>
      <c r="AE30" s="821"/>
      <c r="AF30" s="822">
        <v>4</v>
      </c>
      <c r="AG30" s="823"/>
      <c r="AH30" s="823"/>
      <c r="AI30" s="823"/>
      <c r="AJ30" s="824"/>
      <c r="AK30" s="872">
        <v>68</v>
      </c>
      <c r="AL30" s="866"/>
      <c r="AM30" s="866"/>
      <c r="AN30" s="866"/>
      <c r="AO30" s="866"/>
      <c r="AP30" s="866" t="s">
        <v>548</v>
      </c>
      <c r="AQ30" s="866"/>
      <c r="AR30" s="866"/>
      <c r="AS30" s="866"/>
      <c r="AT30" s="866"/>
      <c r="AU30" s="866" t="s">
        <v>548</v>
      </c>
      <c r="AV30" s="866"/>
      <c r="AW30" s="866"/>
      <c r="AX30" s="866"/>
      <c r="AY30" s="866"/>
      <c r="AZ30" s="867" t="s">
        <v>548</v>
      </c>
      <c r="BA30" s="868"/>
      <c r="BB30" s="868"/>
      <c r="BC30" s="868"/>
      <c r="BD30" s="869"/>
      <c r="BE30" s="870"/>
      <c r="BF30" s="870"/>
      <c r="BG30" s="870"/>
      <c r="BH30" s="870"/>
      <c r="BI30" s="871"/>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391</v>
      </c>
      <c r="C31" s="817"/>
      <c r="D31" s="817"/>
      <c r="E31" s="817"/>
      <c r="F31" s="817"/>
      <c r="G31" s="817"/>
      <c r="H31" s="817"/>
      <c r="I31" s="817"/>
      <c r="J31" s="817"/>
      <c r="K31" s="817"/>
      <c r="L31" s="817"/>
      <c r="M31" s="817"/>
      <c r="N31" s="817"/>
      <c r="O31" s="817"/>
      <c r="P31" s="818"/>
      <c r="Q31" s="819">
        <v>571</v>
      </c>
      <c r="R31" s="820"/>
      <c r="S31" s="820"/>
      <c r="T31" s="820"/>
      <c r="U31" s="820"/>
      <c r="V31" s="820">
        <v>510</v>
      </c>
      <c r="W31" s="820"/>
      <c r="X31" s="820"/>
      <c r="Y31" s="820"/>
      <c r="Z31" s="820"/>
      <c r="AA31" s="820">
        <v>61</v>
      </c>
      <c r="AB31" s="820"/>
      <c r="AC31" s="820"/>
      <c r="AD31" s="820"/>
      <c r="AE31" s="821"/>
      <c r="AF31" s="822">
        <v>1443</v>
      </c>
      <c r="AG31" s="823"/>
      <c r="AH31" s="823"/>
      <c r="AI31" s="823"/>
      <c r="AJ31" s="824"/>
      <c r="AK31" s="872" t="s">
        <v>562</v>
      </c>
      <c r="AL31" s="866"/>
      <c r="AM31" s="866"/>
      <c r="AN31" s="866"/>
      <c r="AO31" s="866"/>
      <c r="AP31" s="866">
        <v>776</v>
      </c>
      <c r="AQ31" s="866"/>
      <c r="AR31" s="866"/>
      <c r="AS31" s="866"/>
      <c r="AT31" s="866"/>
      <c r="AU31" s="866">
        <v>22</v>
      </c>
      <c r="AV31" s="866"/>
      <c r="AW31" s="866"/>
      <c r="AX31" s="866"/>
      <c r="AY31" s="866"/>
      <c r="AZ31" s="867" t="s">
        <v>548</v>
      </c>
      <c r="BA31" s="868"/>
      <c r="BB31" s="868"/>
      <c r="BC31" s="868"/>
      <c r="BD31" s="869"/>
      <c r="BE31" s="870" t="s">
        <v>392</v>
      </c>
      <c r="BF31" s="870"/>
      <c r="BG31" s="870"/>
      <c r="BH31" s="870"/>
      <c r="BI31" s="871"/>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393</v>
      </c>
      <c r="C32" s="817"/>
      <c r="D32" s="817"/>
      <c r="E32" s="817"/>
      <c r="F32" s="817"/>
      <c r="G32" s="817"/>
      <c r="H32" s="817"/>
      <c r="I32" s="817"/>
      <c r="J32" s="817"/>
      <c r="K32" s="817"/>
      <c r="L32" s="817"/>
      <c r="M32" s="817"/>
      <c r="N32" s="817"/>
      <c r="O32" s="817"/>
      <c r="P32" s="818"/>
      <c r="Q32" s="819">
        <v>839</v>
      </c>
      <c r="R32" s="820"/>
      <c r="S32" s="820"/>
      <c r="T32" s="820"/>
      <c r="U32" s="820"/>
      <c r="V32" s="820">
        <v>806</v>
      </c>
      <c r="W32" s="820"/>
      <c r="X32" s="820"/>
      <c r="Y32" s="820"/>
      <c r="Z32" s="820"/>
      <c r="AA32" s="820">
        <v>33</v>
      </c>
      <c r="AB32" s="820"/>
      <c r="AC32" s="820"/>
      <c r="AD32" s="820"/>
      <c r="AE32" s="821"/>
      <c r="AF32" s="822">
        <v>103</v>
      </c>
      <c r="AG32" s="823"/>
      <c r="AH32" s="823"/>
      <c r="AI32" s="823"/>
      <c r="AJ32" s="824"/>
      <c r="AK32" s="872">
        <v>478</v>
      </c>
      <c r="AL32" s="866"/>
      <c r="AM32" s="866"/>
      <c r="AN32" s="866"/>
      <c r="AO32" s="866"/>
      <c r="AP32" s="866">
        <v>4370</v>
      </c>
      <c r="AQ32" s="866"/>
      <c r="AR32" s="866"/>
      <c r="AS32" s="866"/>
      <c r="AT32" s="866"/>
      <c r="AU32" s="866">
        <v>3492</v>
      </c>
      <c r="AV32" s="866"/>
      <c r="AW32" s="866"/>
      <c r="AX32" s="866"/>
      <c r="AY32" s="866"/>
      <c r="AZ32" s="867" t="s">
        <v>548</v>
      </c>
      <c r="BA32" s="868"/>
      <c r="BB32" s="868"/>
      <c r="BC32" s="868"/>
      <c r="BD32" s="869"/>
      <c r="BE32" s="870" t="s">
        <v>392</v>
      </c>
      <c r="BF32" s="870"/>
      <c r="BG32" s="870"/>
      <c r="BH32" s="870"/>
      <c r="BI32" s="871"/>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394</v>
      </c>
      <c r="C33" s="817"/>
      <c r="D33" s="817"/>
      <c r="E33" s="817"/>
      <c r="F33" s="817"/>
      <c r="G33" s="817"/>
      <c r="H33" s="817"/>
      <c r="I33" s="817"/>
      <c r="J33" s="817"/>
      <c r="K33" s="817"/>
      <c r="L33" s="817"/>
      <c r="M33" s="817"/>
      <c r="N33" s="817"/>
      <c r="O33" s="817"/>
      <c r="P33" s="818"/>
      <c r="Q33" s="819">
        <v>299</v>
      </c>
      <c r="R33" s="820"/>
      <c r="S33" s="820"/>
      <c r="T33" s="820"/>
      <c r="U33" s="820"/>
      <c r="V33" s="820">
        <v>312</v>
      </c>
      <c r="W33" s="820"/>
      <c r="X33" s="820"/>
      <c r="Y33" s="820"/>
      <c r="Z33" s="820"/>
      <c r="AA33" s="820">
        <v>-12</v>
      </c>
      <c r="AB33" s="820"/>
      <c r="AC33" s="820"/>
      <c r="AD33" s="820"/>
      <c r="AE33" s="821"/>
      <c r="AF33" s="822">
        <v>4</v>
      </c>
      <c r="AG33" s="823"/>
      <c r="AH33" s="823"/>
      <c r="AI33" s="823"/>
      <c r="AJ33" s="824"/>
      <c r="AK33" s="872">
        <v>238</v>
      </c>
      <c r="AL33" s="866"/>
      <c r="AM33" s="866"/>
      <c r="AN33" s="866"/>
      <c r="AO33" s="866"/>
      <c r="AP33" s="866">
        <v>1868</v>
      </c>
      <c r="AQ33" s="866"/>
      <c r="AR33" s="866"/>
      <c r="AS33" s="866"/>
      <c r="AT33" s="866"/>
      <c r="AU33" s="866">
        <v>1868</v>
      </c>
      <c r="AV33" s="866"/>
      <c r="AW33" s="866"/>
      <c r="AX33" s="866"/>
      <c r="AY33" s="866"/>
      <c r="AZ33" s="867" t="s">
        <v>548</v>
      </c>
      <c r="BA33" s="868"/>
      <c r="BB33" s="868"/>
      <c r="BC33" s="868"/>
      <c r="BD33" s="869"/>
      <c r="BE33" s="870" t="s">
        <v>395</v>
      </c>
      <c r="BF33" s="870"/>
      <c r="BG33" s="870"/>
      <c r="BH33" s="870"/>
      <c r="BI33" s="871"/>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2"/>
      <c r="AL34" s="866"/>
      <c r="AM34" s="866"/>
      <c r="AN34" s="866"/>
      <c r="AO34" s="866"/>
      <c r="AP34" s="866"/>
      <c r="AQ34" s="866"/>
      <c r="AR34" s="866"/>
      <c r="AS34" s="866"/>
      <c r="AT34" s="866"/>
      <c r="AU34" s="866"/>
      <c r="AV34" s="866"/>
      <c r="AW34" s="866"/>
      <c r="AX34" s="866"/>
      <c r="AY34" s="866"/>
      <c r="AZ34" s="873"/>
      <c r="BA34" s="873"/>
      <c r="BB34" s="873"/>
      <c r="BC34" s="873"/>
      <c r="BD34" s="873"/>
      <c r="BE34" s="870"/>
      <c r="BF34" s="870"/>
      <c r="BG34" s="870"/>
      <c r="BH34" s="870"/>
      <c r="BI34" s="871"/>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2"/>
      <c r="AL35" s="866"/>
      <c r="AM35" s="866"/>
      <c r="AN35" s="866"/>
      <c r="AO35" s="866"/>
      <c r="AP35" s="866"/>
      <c r="AQ35" s="866"/>
      <c r="AR35" s="866"/>
      <c r="AS35" s="866"/>
      <c r="AT35" s="866"/>
      <c r="AU35" s="866"/>
      <c r="AV35" s="866"/>
      <c r="AW35" s="866"/>
      <c r="AX35" s="866"/>
      <c r="AY35" s="866"/>
      <c r="AZ35" s="873"/>
      <c r="BA35" s="873"/>
      <c r="BB35" s="873"/>
      <c r="BC35" s="873"/>
      <c r="BD35" s="873"/>
      <c r="BE35" s="870"/>
      <c r="BF35" s="870"/>
      <c r="BG35" s="870"/>
      <c r="BH35" s="870"/>
      <c r="BI35" s="871"/>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2"/>
      <c r="AL36" s="866"/>
      <c r="AM36" s="866"/>
      <c r="AN36" s="866"/>
      <c r="AO36" s="866"/>
      <c r="AP36" s="866"/>
      <c r="AQ36" s="866"/>
      <c r="AR36" s="866"/>
      <c r="AS36" s="866"/>
      <c r="AT36" s="866"/>
      <c r="AU36" s="866"/>
      <c r="AV36" s="866"/>
      <c r="AW36" s="866"/>
      <c r="AX36" s="866"/>
      <c r="AY36" s="866"/>
      <c r="AZ36" s="873"/>
      <c r="BA36" s="873"/>
      <c r="BB36" s="873"/>
      <c r="BC36" s="873"/>
      <c r="BD36" s="873"/>
      <c r="BE36" s="870"/>
      <c r="BF36" s="870"/>
      <c r="BG36" s="870"/>
      <c r="BH36" s="870"/>
      <c r="BI36" s="871"/>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2"/>
      <c r="AL37" s="866"/>
      <c r="AM37" s="866"/>
      <c r="AN37" s="866"/>
      <c r="AO37" s="866"/>
      <c r="AP37" s="866"/>
      <c r="AQ37" s="866"/>
      <c r="AR37" s="866"/>
      <c r="AS37" s="866"/>
      <c r="AT37" s="866"/>
      <c r="AU37" s="866"/>
      <c r="AV37" s="866"/>
      <c r="AW37" s="866"/>
      <c r="AX37" s="866"/>
      <c r="AY37" s="866"/>
      <c r="AZ37" s="873"/>
      <c r="BA37" s="873"/>
      <c r="BB37" s="873"/>
      <c r="BC37" s="873"/>
      <c r="BD37" s="873"/>
      <c r="BE37" s="870"/>
      <c r="BF37" s="870"/>
      <c r="BG37" s="870"/>
      <c r="BH37" s="870"/>
      <c r="BI37" s="871"/>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2"/>
      <c r="AL38" s="866"/>
      <c r="AM38" s="866"/>
      <c r="AN38" s="866"/>
      <c r="AO38" s="866"/>
      <c r="AP38" s="866"/>
      <c r="AQ38" s="866"/>
      <c r="AR38" s="866"/>
      <c r="AS38" s="866"/>
      <c r="AT38" s="866"/>
      <c r="AU38" s="866"/>
      <c r="AV38" s="866"/>
      <c r="AW38" s="866"/>
      <c r="AX38" s="866"/>
      <c r="AY38" s="866"/>
      <c r="AZ38" s="873"/>
      <c r="BA38" s="873"/>
      <c r="BB38" s="873"/>
      <c r="BC38" s="873"/>
      <c r="BD38" s="873"/>
      <c r="BE38" s="870"/>
      <c r="BF38" s="870"/>
      <c r="BG38" s="870"/>
      <c r="BH38" s="870"/>
      <c r="BI38" s="871"/>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2"/>
      <c r="AL39" s="866"/>
      <c r="AM39" s="866"/>
      <c r="AN39" s="866"/>
      <c r="AO39" s="866"/>
      <c r="AP39" s="866"/>
      <c r="AQ39" s="866"/>
      <c r="AR39" s="866"/>
      <c r="AS39" s="866"/>
      <c r="AT39" s="866"/>
      <c r="AU39" s="866"/>
      <c r="AV39" s="866"/>
      <c r="AW39" s="866"/>
      <c r="AX39" s="866"/>
      <c r="AY39" s="866"/>
      <c r="AZ39" s="873"/>
      <c r="BA39" s="873"/>
      <c r="BB39" s="873"/>
      <c r="BC39" s="873"/>
      <c r="BD39" s="873"/>
      <c r="BE39" s="870"/>
      <c r="BF39" s="870"/>
      <c r="BG39" s="870"/>
      <c r="BH39" s="870"/>
      <c r="BI39" s="871"/>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2"/>
      <c r="AL40" s="866"/>
      <c r="AM40" s="866"/>
      <c r="AN40" s="866"/>
      <c r="AO40" s="866"/>
      <c r="AP40" s="866"/>
      <c r="AQ40" s="866"/>
      <c r="AR40" s="866"/>
      <c r="AS40" s="866"/>
      <c r="AT40" s="866"/>
      <c r="AU40" s="866"/>
      <c r="AV40" s="866"/>
      <c r="AW40" s="866"/>
      <c r="AX40" s="866"/>
      <c r="AY40" s="866"/>
      <c r="AZ40" s="873"/>
      <c r="BA40" s="873"/>
      <c r="BB40" s="873"/>
      <c r="BC40" s="873"/>
      <c r="BD40" s="873"/>
      <c r="BE40" s="870"/>
      <c r="BF40" s="870"/>
      <c r="BG40" s="870"/>
      <c r="BH40" s="870"/>
      <c r="BI40" s="871"/>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2"/>
      <c r="AL41" s="866"/>
      <c r="AM41" s="866"/>
      <c r="AN41" s="866"/>
      <c r="AO41" s="866"/>
      <c r="AP41" s="866"/>
      <c r="AQ41" s="866"/>
      <c r="AR41" s="866"/>
      <c r="AS41" s="866"/>
      <c r="AT41" s="866"/>
      <c r="AU41" s="866"/>
      <c r="AV41" s="866"/>
      <c r="AW41" s="866"/>
      <c r="AX41" s="866"/>
      <c r="AY41" s="866"/>
      <c r="AZ41" s="873"/>
      <c r="BA41" s="873"/>
      <c r="BB41" s="873"/>
      <c r="BC41" s="873"/>
      <c r="BD41" s="873"/>
      <c r="BE41" s="870"/>
      <c r="BF41" s="870"/>
      <c r="BG41" s="870"/>
      <c r="BH41" s="870"/>
      <c r="BI41" s="871"/>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2"/>
      <c r="AL42" s="866"/>
      <c r="AM42" s="866"/>
      <c r="AN42" s="866"/>
      <c r="AO42" s="866"/>
      <c r="AP42" s="866"/>
      <c r="AQ42" s="866"/>
      <c r="AR42" s="866"/>
      <c r="AS42" s="866"/>
      <c r="AT42" s="866"/>
      <c r="AU42" s="866"/>
      <c r="AV42" s="866"/>
      <c r="AW42" s="866"/>
      <c r="AX42" s="866"/>
      <c r="AY42" s="866"/>
      <c r="AZ42" s="873"/>
      <c r="BA42" s="873"/>
      <c r="BB42" s="873"/>
      <c r="BC42" s="873"/>
      <c r="BD42" s="873"/>
      <c r="BE42" s="870"/>
      <c r="BF42" s="870"/>
      <c r="BG42" s="870"/>
      <c r="BH42" s="870"/>
      <c r="BI42" s="871"/>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2"/>
      <c r="AL43" s="866"/>
      <c r="AM43" s="866"/>
      <c r="AN43" s="866"/>
      <c r="AO43" s="866"/>
      <c r="AP43" s="866"/>
      <c r="AQ43" s="866"/>
      <c r="AR43" s="866"/>
      <c r="AS43" s="866"/>
      <c r="AT43" s="866"/>
      <c r="AU43" s="866"/>
      <c r="AV43" s="866"/>
      <c r="AW43" s="866"/>
      <c r="AX43" s="866"/>
      <c r="AY43" s="866"/>
      <c r="AZ43" s="873"/>
      <c r="BA43" s="873"/>
      <c r="BB43" s="873"/>
      <c r="BC43" s="873"/>
      <c r="BD43" s="873"/>
      <c r="BE43" s="870"/>
      <c r="BF43" s="870"/>
      <c r="BG43" s="870"/>
      <c r="BH43" s="870"/>
      <c r="BI43" s="871"/>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2"/>
      <c r="AL44" s="866"/>
      <c r="AM44" s="866"/>
      <c r="AN44" s="866"/>
      <c r="AO44" s="866"/>
      <c r="AP44" s="866"/>
      <c r="AQ44" s="866"/>
      <c r="AR44" s="866"/>
      <c r="AS44" s="866"/>
      <c r="AT44" s="866"/>
      <c r="AU44" s="866"/>
      <c r="AV44" s="866"/>
      <c r="AW44" s="866"/>
      <c r="AX44" s="866"/>
      <c r="AY44" s="866"/>
      <c r="AZ44" s="873"/>
      <c r="BA44" s="873"/>
      <c r="BB44" s="873"/>
      <c r="BC44" s="873"/>
      <c r="BD44" s="873"/>
      <c r="BE44" s="870"/>
      <c r="BF44" s="870"/>
      <c r="BG44" s="870"/>
      <c r="BH44" s="870"/>
      <c r="BI44" s="871"/>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2"/>
      <c r="AL45" s="866"/>
      <c r="AM45" s="866"/>
      <c r="AN45" s="866"/>
      <c r="AO45" s="866"/>
      <c r="AP45" s="866"/>
      <c r="AQ45" s="866"/>
      <c r="AR45" s="866"/>
      <c r="AS45" s="866"/>
      <c r="AT45" s="866"/>
      <c r="AU45" s="866"/>
      <c r="AV45" s="866"/>
      <c r="AW45" s="866"/>
      <c r="AX45" s="866"/>
      <c r="AY45" s="866"/>
      <c r="AZ45" s="873"/>
      <c r="BA45" s="873"/>
      <c r="BB45" s="873"/>
      <c r="BC45" s="873"/>
      <c r="BD45" s="873"/>
      <c r="BE45" s="870"/>
      <c r="BF45" s="870"/>
      <c r="BG45" s="870"/>
      <c r="BH45" s="870"/>
      <c r="BI45" s="871"/>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2"/>
      <c r="AL46" s="866"/>
      <c r="AM46" s="866"/>
      <c r="AN46" s="866"/>
      <c r="AO46" s="866"/>
      <c r="AP46" s="866"/>
      <c r="AQ46" s="866"/>
      <c r="AR46" s="866"/>
      <c r="AS46" s="866"/>
      <c r="AT46" s="866"/>
      <c r="AU46" s="866"/>
      <c r="AV46" s="866"/>
      <c r="AW46" s="866"/>
      <c r="AX46" s="866"/>
      <c r="AY46" s="866"/>
      <c r="AZ46" s="873"/>
      <c r="BA46" s="873"/>
      <c r="BB46" s="873"/>
      <c r="BC46" s="873"/>
      <c r="BD46" s="873"/>
      <c r="BE46" s="870"/>
      <c r="BF46" s="870"/>
      <c r="BG46" s="870"/>
      <c r="BH46" s="870"/>
      <c r="BI46" s="871"/>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2"/>
      <c r="AL47" s="866"/>
      <c r="AM47" s="866"/>
      <c r="AN47" s="866"/>
      <c r="AO47" s="866"/>
      <c r="AP47" s="866"/>
      <c r="AQ47" s="866"/>
      <c r="AR47" s="866"/>
      <c r="AS47" s="866"/>
      <c r="AT47" s="866"/>
      <c r="AU47" s="866"/>
      <c r="AV47" s="866"/>
      <c r="AW47" s="866"/>
      <c r="AX47" s="866"/>
      <c r="AY47" s="866"/>
      <c r="AZ47" s="873"/>
      <c r="BA47" s="873"/>
      <c r="BB47" s="873"/>
      <c r="BC47" s="873"/>
      <c r="BD47" s="873"/>
      <c r="BE47" s="870"/>
      <c r="BF47" s="870"/>
      <c r="BG47" s="870"/>
      <c r="BH47" s="870"/>
      <c r="BI47" s="871"/>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2"/>
      <c r="AL48" s="866"/>
      <c r="AM48" s="866"/>
      <c r="AN48" s="866"/>
      <c r="AO48" s="866"/>
      <c r="AP48" s="866"/>
      <c r="AQ48" s="866"/>
      <c r="AR48" s="866"/>
      <c r="AS48" s="866"/>
      <c r="AT48" s="866"/>
      <c r="AU48" s="866"/>
      <c r="AV48" s="866"/>
      <c r="AW48" s="866"/>
      <c r="AX48" s="866"/>
      <c r="AY48" s="866"/>
      <c r="AZ48" s="873"/>
      <c r="BA48" s="873"/>
      <c r="BB48" s="873"/>
      <c r="BC48" s="873"/>
      <c r="BD48" s="873"/>
      <c r="BE48" s="870"/>
      <c r="BF48" s="870"/>
      <c r="BG48" s="870"/>
      <c r="BH48" s="870"/>
      <c r="BI48" s="871"/>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2"/>
      <c r="AL49" s="866"/>
      <c r="AM49" s="866"/>
      <c r="AN49" s="866"/>
      <c r="AO49" s="866"/>
      <c r="AP49" s="866"/>
      <c r="AQ49" s="866"/>
      <c r="AR49" s="866"/>
      <c r="AS49" s="866"/>
      <c r="AT49" s="866"/>
      <c r="AU49" s="866"/>
      <c r="AV49" s="866"/>
      <c r="AW49" s="866"/>
      <c r="AX49" s="866"/>
      <c r="AY49" s="866"/>
      <c r="AZ49" s="873"/>
      <c r="BA49" s="873"/>
      <c r="BB49" s="873"/>
      <c r="BC49" s="873"/>
      <c r="BD49" s="873"/>
      <c r="BE49" s="870"/>
      <c r="BF49" s="870"/>
      <c r="BG49" s="870"/>
      <c r="BH49" s="870"/>
      <c r="BI49" s="871"/>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4"/>
      <c r="R50" s="875"/>
      <c r="S50" s="875"/>
      <c r="T50" s="875"/>
      <c r="U50" s="875"/>
      <c r="V50" s="875"/>
      <c r="W50" s="875"/>
      <c r="X50" s="875"/>
      <c r="Y50" s="875"/>
      <c r="Z50" s="875"/>
      <c r="AA50" s="875"/>
      <c r="AB50" s="875"/>
      <c r="AC50" s="875"/>
      <c r="AD50" s="875"/>
      <c r="AE50" s="876"/>
      <c r="AF50" s="822"/>
      <c r="AG50" s="823"/>
      <c r="AH50" s="823"/>
      <c r="AI50" s="823"/>
      <c r="AJ50" s="824"/>
      <c r="AK50" s="878"/>
      <c r="AL50" s="875"/>
      <c r="AM50" s="875"/>
      <c r="AN50" s="875"/>
      <c r="AO50" s="875"/>
      <c r="AP50" s="875"/>
      <c r="AQ50" s="875"/>
      <c r="AR50" s="875"/>
      <c r="AS50" s="875"/>
      <c r="AT50" s="875"/>
      <c r="AU50" s="875"/>
      <c r="AV50" s="875"/>
      <c r="AW50" s="875"/>
      <c r="AX50" s="875"/>
      <c r="AY50" s="875"/>
      <c r="AZ50" s="877"/>
      <c r="BA50" s="877"/>
      <c r="BB50" s="877"/>
      <c r="BC50" s="877"/>
      <c r="BD50" s="877"/>
      <c r="BE50" s="870"/>
      <c r="BF50" s="870"/>
      <c r="BG50" s="870"/>
      <c r="BH50" s="870"/>
      <c r="BI50" s="871"/>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4"/>
      <c r="R51" s="875"/>
      <c r="S51" s="875"/>
      <c r="T51" s="875"/>
      <c r="U51" s="875"/>
      <c r="V51" s="875"/>
      <c r="W51" s="875"/>
      <c r="X51" s="875"/>
      <c r="Y51" s="875"/>
      <c r="Z51" s="875"/>
      <c r="AA51" s="875"/>
      <c r="AB51" s="875"/>
      <c r="AC51" s="875"/>
      <c r="AD51" s="875"/>
      <c r="AE51" s="876"/>
      <c r="AF51" s="822"/>
      <c r="AG51" s="823"/>
      <c r="AH51" s="823"/>
      <c r="AI51" s="823"/>
      <c r="AJ51" s="824"/>
      <c r="AK51" s="878"/>
      <c r="AL51" s="875"/>
      <c r="AM51" s="875"/>
      <c r="AN51" s="875"/>
      <c r="AO51" s="875"/>
      <c r="AP51" s="875"/>
      <c r="AQ51" s="875"/>
      <c r="AR51" s="875"/>
      <c r="AS51" s="875"/>
      <c r="AT51" s="875"/>
      <c r="AU51" s="875"/>
      <c r="AV51" s="875"/>
      <c r="AW51" s="875"/>
      <c r="AX51" s="875"/>
      <c r="AY51" s="875"/>
      <c r="AZ51" s="877"/>
      <c r="BA51" s="877"/>
      <c r="BB51" s="877"/>
      <c r="BC51" s="877"/>
      <c r="BD51" s="877"/>
      <c r="BE51" s="870"/>
      <c r="BF51" s="870"/>
      <c r="BG51" s="870"/>
      <c r="BH51" s="870"/>
      <c r="BI51" s="871"/>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4"/>
      <c r="R52" s="875"/>
      <c r="S52" s="875"/>
      <c r="T52" s="875"/>
      <c r="U52" s="875"/>
      <c r="V52" s="875"/>
      <c r="W52" s="875"/>
      <c r="X52" s="875"/>
      <c r="Y52" s="875"/>
      <c r="Z52" s="875"/>
      <c r="AA52" s="875"/>
      <c r="AB52" s="875"/>
      <c r="AC52" s="875"/>
      <c r="AD52" s="875"/>
      <c r="AE52" s="876"/>
      <c r="AF52" s="822"/>
      <c r="AG52" s="823"/>
      <c r="AH52" s="823"/>
      <c r="AI52" s="823"/>
      <c r="AJ52" s="824"/>
      <c r="AK52" s="878"/>
      <c r="AL52" s="875"/>
      <c r="AM52" s="875"/>
      <c r="AN52" s="875"/>
      <c r="AO52" s="875"/>
      <c r="AP52" s="875"/>
      <c r="AQ52" s="875"/>
      <c r="AR52" s="875"/>
      <c r="AS52" s="875"/>
      <c r="AT52" s="875"/>
      <c r="AU52" s="875"/>
      <c r="AV52" s="875"/>
      <c r="AW52" s="875"/>
      <c r="AX52" s="875"/>
      <c r="AY52" s="875"/>
      <c r="AZ52" s="877"/>
      <c r="BA52" s="877"/>
      <c r="BB52" s="877"/>
      <c r="BC52" s="877"/>
      <c r="BD52" s="877"/>
      <c r="BE52" s="870"/>
      <c r="BF52" s="870"/>
      <c r="BG52" s="870"/>
      <c r="BH52" s="870"/>
      <c r="BI52" s="871"/>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4"/>
      <c r="R53" s="875"/>
      <c r="S53" s="875"/>
      <c r="T53" s="875"/>
      <c r="U53" s="875"/>
      <c r="V53" s="875"/>
      <c r="W53" s="875"/>
      <c r="X53" s="875"/>
      <c r="Y53" s="875"/>
      <c r="Z53" s="875"/>
      <c r="AA53" s="875"/>
      <c r="AB53" s="875"/>
      <c r="AC53" s="875"/>
      <c r="AD53" s="875"/>
      <c r="AE53" s="876"/>
      <c r="AF53" s="822"/>
      <c r="AG53" s="823"/>
      <c r="AH53" s="823"/>
      <c r="AI53" s="823"/>
      <c r="AJ53" s="824"/>
      <c r="AK53" s="878"/>
      <c r="AL53" s="875"/>
      <c r="AM53" s="875"/>
      <c r="AN53" s="875"/>
      <c r="AO53" s="875"/>
      <c r="AP53" s="875"/>
      <c r="AQ53" s="875"/>
      <c r="AR53" s="875"/>
      <c r="AS53" s="875"/>
      <c r="AT53" s="875"/>
      <c r="AU53" s="875"/>
      <c r="AV53" s="875"/>
      <c r="AW53" s="875"/>
      <c r="AX53" s="875"/>
      <c r="AY53" s="875"/>
      <c r="AZ53" s="877"/>
      <c r="BA53" s="877"/>
      <c r="BB53" s="877"/>
      <c r="BC53" s="877"/>
      <c r="BD53" s="877"/>
      <c r="BE53" s="870"/>
      <c r="BF53" s="870"/>
      <c r="BG53" s="870"/>
      <c r="BH53" s="870"/>
      <c r="BI53" s="871"/>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4"/>
      <c r="R54" s="875"/>
      <c r="S54" s="875"/>
      <c r="T54" s="875"/>
      <c r="U54" s="875"/>
      <c r="V54" s="875"/>
      <c r="W54" s="875"/>
      <c r="X54" s="875"/>
      <c r="Y54" s="875"/>
      <c r="Z54" s="875"/>
      <c r="AA54" s="875"/>
      <c r="AB54" s="875"/>
      <c r="AC54" s="875"/>
      <c r="AD54" s="875"/>
      <c r="AE54" s="876"/>
      <c r="AF54" s="822"/>
      <c r="AG54" s="823"/>
      <c r="AH54" s="823"/>
      <c r="AI54" s="823"/>
      <c r="AJ54" s="824"/>
      <c r="AK54" s="878"/>
      <c r="AL54" s="875"/>
      <c r="AM54" s="875"/>
      <c r="AN54" s="875"/>
      <c r="AO54" s="875"/>
      <c r="AP54" s="875"/>
      <c r="AQ54" s="875"/>
      <c r="AR54" s="875"/>
      <c r="AS54" s="875"/>
      <c r="AT54" s="875"/>
      <c r="AU54" s="875"/>
      <c r="AV54" s="875"/>
      <c r="AW54" s="875"/>
      <c r="AX54" s="875"/>
      <c r="AY54" s="875"/>
      <c r="AZ54" s="877"/>
      <c r="BA54" s="877"/>
      <c r="BB54" s="877"/>
      <c r="BC54" s="877"/>
      <c r="BD54" s="877"/>
      <c r="BE54" s="870"/>
      <c r="BF54" s="870"/>
      <c r="BG54" s="870"/>
      <c r="BH54" s="870"/>
      <c r="BI54" s="871"/>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4"/>
      <c r="R55" s="875"/>
      <c r="S55" s="875"/>
      <c r="T55" s="875"/>
      <c r="U55" s="875"/>
      <c r="V55" s="875"/>
      <c r="W55" s="875"/>
      <c r="X55" s="875"/>
      <c r="Y55" s="875"/>
      <c r="Z55" s="875"/>
      <c r="AA55" s="875"/>
      <c r="AB55" s="875"/>
      <c r="AC55" s="875"/>
      <c r="AD55" s="875"/>
      <c r="AE55" s="876"/>
      <c r="AF55" s="822"/>
      <c r="AG55" s="823"/>
      <c r="AH55" s="823"/>
      <c r="AI55" s="823"/>
      <c r="AJ55" s="824"/>
      <c r="AK55" s="878"/>
      <c r="AL55" s="875"/>
      <c r="AM55" s="875"/>
      <c r="AN55" s="875"/>
      <c r="AO55" s="875"/>
      <c r="AP55" s="875"/>
      <c r="AQ55" s="875"/>
      <c r="AR55" s="875"/>
      <c r="AS55" s="875"/>
      <c r="AT55" s="875"/>
      <c r="AU55" s="875"/>
      <c r="AV55" s="875"/>
      <c r="AW55" s="875"/>
      <c r="AX55" s="875"/>
      <c r="AY55" s="875"/>
      <c r="AZ55" s="877"/>
      <c r="BA55" s="877"/>
      <c r="BB55" s="877"/>
      <c r="BC55" s="877"/>
      <c r="BD55" s="877"/>
      <c r="BE55" s="870"/>
      <c r="BF55" s="870"/>
      <c r="BG55" s="870"/>
      <c r="BH55" s="870"/>
      <c r="BI55" s="871"/>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4"/>
      <c r="R56" s="875"/>
      <c r="S56" s="875"/>
      <c r="T56" s="875"/>
      <c r="U56" s="875"/>
      <c r="V56" s="875"/>
      <c r="W56" s="875"/>
      <c r="X56" s="875"/>
      <c r="Y56" s="875"/>
      <c r="Z56" s="875"/>
      <c r="AA56" s="875"/>
      <c r="AB56" s="875"/>
      <c r="AC56" s="875"/>
      <c r="AD56" s="875"/>
      <c r="AE56" s="876"/>
      <c r="AF56" s="822"/>
      <c r="AG56" s="823"/>
      <c r="AH56" s="823"/>
      <c r="AI56" s="823"/>
      <c r="AJ56" s="824"/>
      <c r="AK56" s="878"/>
      <c r="AL56" s="875"/>
      <c r="AM56" s="875"/>
      <c r="AN56" s="875"/>
      <c r="AO56" s="875"/>
      <c r="AP56" s="875"/>
      <c r="AQ56" s="875"/>
      <c r="AR56" s="875"/>
      <c r="AS56" s="875"/>
      <c r="AT56" s="875"/>
      <c r="AU56" s="875"/>
      <c r="AV56" s="875"/>
      <c r="AW56" s="875"/>
      <c r="AX56" s="875"/>
      <c r="AY56" s="875"/>
      <c r="AZ56" s="877"/>
      <c r="BA56" s="877"/>
      <c r="BB56" s="877"/>
      <c r="BC56" s="877"/>
      <c r="BD56" s="877"/>
      <c r="BE56" s="870"/>
      <c r="BF56" s="870"/>
      <c r="BG56" s="870"/>
      <c r="BH56" s="870"/>
      <c r="BI56" s="871"/>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4"/>
      <c r="R57" s="875"/>
      <c r="S57" s="875"/>
      <c r="T57" s="875"/>
      <c r="U57" s="875"/>
      <c r="V57" s="875"/>
      <c r="W57" s="875"/>
      <c r="X57" s="875"/>
      <c r="Y57" s="875"/>
      <c r="Z57" s="875"/>
      <c r="AA57" s="875"/>
      <c r="AB57" s="875"/>
      <c r="AC57" s="875"/>
      <c r="AD57" s="875"/>
      <c r="AE57" s="876"/>
      <c r="AF57" s="822"/>
      <c r="AG57" s="823"/>
      <c r="AH57" s="823"/>
      <c r="AI57" s="823"/>
      <c r="AJ57" s="824"/>
      <c r="AK57" s="878"/>
      <c r="AL57" s="875"/>
      <c r="AM57" s="875"/>
      <c r="AN57" s="875"/>
      <c r="AO57" s="875"/>
      <c r="AP57" s="875"/>
      <c r="AQ57" s="875"/>
      <c r="AR57" s="875"/>
      <c r="AS57" s="875"/>
      <c r="AT57" s="875"/>
      <c r="AU57" s="875"/>
      <c r="AV57" s="875"/>
      <c r="AW57" s="875"/>
      <c r="AX57" s="875"/>
      <c r="AY57" s="875"/>
      <c r="AZ57" s="877"/>
      <c r="BA57" s="877"/>
      <c r="BB57" s="877"/>
      <c r="BC57" s="877"/>
      <c r="BD57" s="877"/>
      <c r="BE57" s="870"/>
      <c r="BF57" s="870"/>
      <c r="BG57" s="870"/>
      <c r="BH57" s="870"/>
      <c r="BI57" s="871"/>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4"/>
      <c r="R58" s="875"/>
      <c r="S58" s="875"/>
      <c r="T58" s="875"/>
      <c r="U58" s="875"/>
      <c r="V58" s="875"/>
      <c r="W58" s="875"/>
      <c r="X58" s="875"/>
      <c r="Y58" s="875"/>
      <c r="Z58" s="875"/>
      <c r="AA58" s="875"/>
      <c r="AB58" s="875"/>
      <c r="AC58" s="875"/>
      <c r="AD58" s="875"/>
      <c r="AE58" s="876"/>
      <c r="AF58" s="822"/>
      <c r="AG58" s="823"/>
      <c r="AH58" s="823"/>
      <c r="AI58" s="823"/>
      <c r="AJ58" s="824"/>
      <c r="AK58" s="878"/>
      <c r="AL58" s="875"/>
      <c r="AM58" s="875"/>
      <c r="AN58" s="875"/>
      <c r="AO58" s="875"/>
      <c r="AP58" s="875"/>
      <c r="AQ58" s="875"/>
      <c r="AR58" s="875"/>
      <c r="AS58" s="875"/>
      <c r="AT58" s="875"/>
      <c r="AU58" s="875"/>
      <c r="AV58" s="875"/>
      <c r="AW58" s="875"/>
      <c r="AX58" s="875"/>
      <c r="AY58" s="875"/>
      <c r="AZ58" s="877"/>
      <c r="BA58" s="877"/>
      <c r="BB58" s="877"/>
      <c r="BC58" s="877"/>
      <c r="BD58" s="877"/>
      <c r="BE58" s="870"/>
      <c r="BF58" s="870"/>
      <c r="BG58" s="870"/>
      <c r="BH58" s="870"/>
      <c r="BI58" s="871"/>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4"/>
      <c r="R59" s="875"/>
      <c r="S59" s="875"/>
      <c r="T59" s="875"/>
      <c r="U59" s="875"/>
      <c r="V59" s="875"/>
      <c r="W59" s="875"/>
      <c r="X59" s="875"/>
      <c r="Y59" s="875"/>
      <c r="Z59" s="875"/>
      <c r="AA59" s="875"/>
      <c r="AB59" s="875"/>
      <c r="AC59" s="875"/>
      <c r="AD59" s="875"/>
      <c r="AE59" s="876"/>
      <c r="AF59" s="822"/>
      <c r="AG59" s="823"/>
      <c r="AH59" s="823"/>
      <c r="AI59" s="823"/>
      <c r="AJ59" s="824"/>
      <c r="AK59" s="878"/>
      <c r="AL59" s="875"/>
      <c r="AM59" s="875"/>
      <c r="AN59" s="875"/>
      <c r="AO59" s="875"/>
      <c r="AP59" s="875"/>
      <c r="AQ59" s="875"/>
      <c r="AR59" s="875"/>
      <c r="AS59" s="875"/>
      <c r="AT59" s="875"/>
      <c r="AU59" s="875"/>
      <c r="AV59" s="875"/>
      <c r="AW59" s="875"/>
      <c r="AX59" s="875"/>
      <c r="AY59" s="875"/>
      <c r="AZ59" s="877"/>
      <c r="BA59" s="877"/>
      <c r="BB59" s="877"/>
      <c r="BC59" s="877"/>
      <c r="BD59" s="877"/>
      <c r="BE59" s="870"/>
      <c r="BF59" s="870"/>
      <c r="BG59" s="870"/>
      <c r="BH59" s="870"/>
      <c r="BI59" s="871"/>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4"/>
      <c r="R60" s="875"/>
      <c r="S60" s="875"/>
      <c r="T60" s="875"/>
      <c r="U60" s="875"/>
      <c r="V60" s="875"/>
      <c r="W60" s="875"/>
      <c r="X60" s="875"/>
      <c r="Y60" s="875"/>
      <c r="Z60" s="875"/>
      <c r="AA60" s="875"/>
      <c r="AB60" s="875"/>
      <c r="AC60" s="875"/>
      <c r="AD60" s="875"/>
      <c r="AE60" s="876"/>
      <c r="AF60" s="822"/>
      <c r="AG60" s="823"/>
      <c r="AH60" s="823"/>
      <c r="AI60" s="823"/>
      <c r="AJ60" s="824"/>
      <c r="AK60" s="878"/>
      <c r="AL60" s="875"/>
      <c r="AM60" s="875"/>
      <c r="AN60" s="875"/>
      <c r="AO60" s="875"/>
      <c r="AP60" s="875"/>
      <c r="AQ60" s="875"/>
      <c r="AR60" s="875"/>
      <c r="AS60" s="875"/>
      <c r="AT60" s="875"/>
      <c r="AU60" s="875"/>
      <c r="AV60" s="875"/>
      <c r="AW60" s="875"/>
      <c r="AX60" s="875"/>
      <c r="AY60" s="875"/>
      <c r="AZ60" s="877"/>
      <c r="BA60" s="877"/>
      <c r="BB60" s="877"/>
      <c r="BC60" s="877"/>
      <c r="BD60" s="877"/>
      <c r="BE60" s="870"/>
      <c r="BF60" s="870"/>
      <c r="BG60" s="870"/>
      <c r="BH60" s="870"/>
      <c r="BI60" s="871"/>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4"/>
      <c r="R61" s="875"/>
      <c r="S61" s="875"/>
      <c r="T61" s="875"/>
      <c r="U61" s="875"/>
      <c r="V61" s="875"/>
      <c r="W61" s="875"/>
      <c r="X61" s="875"/>
      <c r="Y61" s="875"/>
      <c r="Z61" s="875"/>
      <c r="AA61" s="875"/>
      <c r="AB61" s="875"/>
      <c r="AC61" s="875"/>
      <c r="AD61" s="875"/>
      <c r="AE61" s="876"/>
      <c r="AF61" s="822"/>
      <c r="AG61" s="823"/>
      <c r="AH61" s="823"/>
      <c r="AI61" s="823"/>
      <c r="AJ61" s="824"/>
      <c r="AK61" s="878"/>
      <c r="AL61" s="875"/>
      <c r="AM61" s="875"/>
      <c r="AN61" s="875"/>
      <c r="AO61" s="875"/>
      <c r="AP61" s="875"/>
      <c r="AQ61" s="875"/>
      <c r="AR61" s="875"/>
      <c r="AS61" s="875"/>
      <c r="AT61" s="875"/>
      <c r="AU61" s="875"/>
      <c r="AV61" s="875"/>
      <c r="AW61" s="875"/>
      <c r="AX61" s="875"/>
      <c r="AY61" s="875"/>
      <c r="AZ61" s="877"/>
      <c r="BA61" s="877"/>
      <c r="BB61" s="877"/>
      <c r="BC61" s="877"/>
      <c r="BD61" s="877"/>
      <c r="BE61" s="870"/>
      <c r="BF61" s="870"/>
      <c r="BG61" s="870"/>
      <c r="BH61" s="870"/>
      <c r="BI61" s="871"/>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4"/>
      <c r="R62" s="875"/>
      <c r="S62" s="875"/>
      <c r="T62" s="875"/>
      <c r="U62" s="875"/>
      <c r="V62" s="875"/>
      <c r="W62" s="875"/>
      <c r="X62" s="875"/>
      <c r="Y62" s="875"/>
      <c r="Z62" s="875"/>
      <c r="AA62" s="875"/>
      <c r="AB62" s="875"/>
      <c r="AC62" s="875"/>
      <c r="AD62" s="875"/>
      <c r="AE62" s="876"/>
      <c r="AF62" s="822"/>
      <c r="AG62" s="823"/>
      <c r="AH62" s="823"/>
      <c r="AI62" s="823"/>
      <c r="AJ62" s="824"/>
      <c r="AK62" s="878"/>
      <c r="AL62" s="875"/>
      <c r="AM62" s="875"/>
      <c r="AN62" s="875"/>
      <c r="AO62" s="875"/>
      <c r="AP62" s="875"/>
      <c r="AQ62" s="875"/>
      <c r="AR62" s="875"/>
      <c r="AS62" s="875"/>
      <c r="AT62" s="875"/>
      <c r="AU62" s="875"/>
      <c r="AV62" s="875"/>
      <c r="AW62" s="875"/>
      <c r="AX62" s="875"/>
      <c r="AY62" s="875"/>
      <c r="AZ62" s="877"/>
      <c r="BA62" s="877"/>
      <c r="BB62" s="877"/>
      <c r="BC62" s="877"/>
      <c r="BD62" s="877"/>
      <c r="BE62" s="870"/>
      <c r="BF62" s="870"/>
      <c r="BG62" s="870"/>
      <c r="BH62" s="870"/>
      <c r="BI62" s="871"/>
      <c r="BJ62" s="886" t="s">
        <v>396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376</v>
      </c>
      <c r="B63" s="825" t="s">
        <v>397</v>
      </c>
      <c r="C63" s="826"/>
      <c r="D63" s="826"/>
      <c r="E63" s="826"/>
      <c r="F63" s="826"/>
      <c r="G63" s="826"/>
      <c r="H63" s="826"/>
      <c r="I63" s="826"/>
      <c r="J63" s="826"/>
      <c r="K63" s="826"/>
      <c r="L63" s="826"/>
      <c r="M63" s="826"/>
      <c r="N63" s="826"/>
      <c r="O63" s="826"/>
      <c r="P63" s="827"/>
      <c r="Q63" s="879"/>
      <c r="R63" s="880"/>
      <c r="S63" s="880"/>
      <c r="T63" s="880"/>
      <c r="U63" s="880"/>
      <c r="V63" s="880"/>
      <c r="W63" s="880"/>
      <c r="X63" s="880"/>
      <c r="Y63" s="880"/>
      <c r="Z63" s="880"/>
      <c r="AA63" s="880"/>
      <c r="AB63" s="880"/>
      <c r="AC63" s="880"/>
      <c r="AD63" s="880"/>
      <c r="AE63" s="881"/>
      <c r="AF63" s="882">
        <v>1934</v>
      </c>
      <c r="AG63" s="883"/>
      <c r="AH63" s="883"/>
      <c r="AI63" s="883"/>
      <c r="AJ63" s="884"/>
      <c r="AK63" s="885"/>
      <c r="AL63" s="880"/>
      <c r="AM63" s="880"/>
      <c r="AN63" s="880"/>
      <c r="AO63" s="880"/>
      <c r="AP63" s="883">
        <v>7014</v>
      </c>
      <c r="AQ63" s="883"/>
      <c r="AR63" s="883"/>
      <c r="AS63" s="883"/>
      <c r="AT63" s="883"/>
      <c r="AU63" s="883">
        <v>5382</v>
      </c>
      <c r="AV63" s="883"/>
      <c r="AW63" s="883"/>
      <c r="AX63" s="883"/>
      <c r="AY63" s="883"/>
      <c r="AZ63" s="887"/>
      <c r="BA63" s="887"/>
      <c r="BB63" s="887"/>
      <c r="BC63" s="887"/>
      <c r="BD63" s="887"/>
      <c r="BE63" s="888"/>
      <c r="BF63" s="888"/>
      <c r="BG63" s="888"/>
      <c r="BH63" s="888"/>
      <c r="BI63" s="889"/>
      <c r="BJ63" s="890" t="s">
        <v>122</v>
      </c>
      <c r="BK63" s="891"/>
      <c r="BL63" s="891"/>
      <c r="BM63" s="891"/>
      <c r="BN63" s="892"/>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399</v>
      </c>
      <c r="B66" s="764"/>
      <c r="C66" s="764"/>
      <c r="D66" s="764"/>
      <c r="E66" s="764"/>
      <c r="F66" s="764"/>
      <c r="G66" s="764"/>
      <c r="H66" s="764"/>
      <c r="I66" s="764"/>
      <c r="J66" s="764"/>
      <c r="K66" s="764"/>
      <c r="L66" s="764"/>
      <c r="M66" s="764"/>
      <c r="N66" s="764"/>
      <c r="O66" s="764"/>
      <c r="P66" s="765"/>
      <c r="Q66" s="769" t="s">
        <v>380</v>
      </c>
      <c r="R66" s="770"/>
      <c r="S66" s="770"/>
      <c r="T66" s="770"/>
      <c r="U66" s="771"/>
      <c r="V66" s="769" t="s">
        <v>381</v>
      </c>
      <c r="W66" s="770"/>
      <c r="X66" s="770"/>
      <c r="Y66" s="770"/>
      <c r="Z66" s="771"/>
      <c r="AA66" s="769" t="s">
        <v>382</v>
      </c>
      <c r="AB66" s="770"/>
      <c r="AC66" s="770"/>
      <c r="AD66" s="770"/>
      <c r="AE66" s="771"/>
      <c r="AF66" s="893" t="s">
        <v>383</v>
      </c>
      <c r="AG66" s="851"/>
      <c r="AH66" s="851"/>
      <c r="AI66" s="851"/>
      <c r="AJ66" s="894"/>
      <c r="AK66" s="769" t="s">
        <v>384</v>
      </c>
      <c r="AL66" s="764"/>
      <c r="AM66" s="764"/>
      <c r="AN66" s="764"/>
      <c r="AO66" s="765"/>
      <c r="AP66" s="769" t="s">
        <v>385</v>
      </c>
      <c r="AQ66" s="770"/>
      <c r="AR66" s="770"/>
      <c r="AS66" s="770"/>
      <c r="AT66" s="771"/>
      <c r="AU66" s="769" t="s">
        <v>400</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8"/>
      <c r="BT66" s="899"/>
      <c r="BU66" s="899"/>
      <c r="BV66" s="899"/>
      <c r="BW66" s="899"/>
      <c r="BX66" s="899"/>
      <c r="BY66" s="899"/>
      <c r="BZ66" s="899"/>
      <c r="CA66" s="899"/>
      <c r="CB66" s="899"/>
      <c r="CC66" s="899"/>
      <c r="CD66" s="899"/>
      <c r="CE66" s="899"/>
      <c r="CF66" s="899"/>
      <c r="CG66" s="904"/>
      <c r="CH66" s="901"/>
      <c r="CI66" s="902"/>
      <c r="CJ66" s="902"/>
      <c r="CK66" s="902"/>
      <c r="CL66" s="903"/>
      <c r="CM66" s="901"/>
      <c r="CN66" s="902"/>
      <c r="CO66" s="902"/>
      <c r="CP66" s="902"/>
      <c r="CQ66" s="903"/>
      <c r="CR66" s="901"/>
      <c r="CS66" s="902"/>
      <c r="CT66" s="902"/>
      <c r="CU66" s="902"/>
      <c r="CV66" s="903"/>
      <c r="CW66" s="901"/>
      <c r="CX66" s="902"/>
      <c r="CY66" s="902"/>
      <c r="CZ66" s="902"/>
      <c r="DA66" s="903"/>
      <c r="DB66" s="901"/>
      <c r="DC66" s="902"/>
      <c r="DD66" s="902"/>
      <c r="DE66" s="902"/>
      <c r="DF66" s="903"/>
      <c r="DG66" s="901"/>
      <c r="DH66" s="902"/>
      <c r="DI66" s="902"/>
      <c r="DJ66" s="902"/>
      <c r="DK66" s="903"/>
      <c r="DL66" s="901"/>
      <c r="DM66" s="902"/>
      <c r="DN66" s="902"/>
      <c r="DO66" s="902"/>
      <c r="DP66" s="903"/>
      <c r="DQ66" s="901"/>
      <c r="DR66" s="902"/>
      <c r="DS66" s="902"/>
      <c r="DT66" s="902"/>
      <c r="DU66" s="903"/>
      <c r="DV66" s="898"/>
      <c r="DW66" s="899"/>
      <c r="DX66" s="899"/>
      <c r="DY66" s="899"/>
      <c r="DZ66" s="900"/>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5"/>
      <c r="AG67" s="854"/>
      <c r="AH67" s="854"/>
      <c r="AI67" s="854"/>
      <c r="AJ67" s="896"/>
      <c r="AK67" s="897"/>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8"/>
      <c r="BT67" s="899"/>
      <c r="BU67" s="899"/>
      <c r="BV67" s="899"/>
      <c r="BW67" s="899"/>
      <c r="BX67" s="899"/>
      <c r="BY67" s="899"/>
      <c r="BZ67" s="899"/>
      <c r="CA67" s="899"/>
      <c r="CB67" s="899"/>
      <c r="CC67" s="899"/>
      <c r="CD67" s="899"/>
      <c r="CE67" s="899"/>
      <c r="CF67" s="899"/>
      <c r="CG67" s="904"/>
      <c r="CH67" s="901"/>
      <c r="CI67" s="902"/>
      <c r="CJ67" s="902"/>
      <c r="CK67" s="902"/>
      <c r="CL67" s="903"/>
      <c r="CM67" s="901"/>
      <c r="CN67" s="902"/>
      <c r="CO67" s="902"/>
      <c r="CP67" s="902"/>
      <c r="CQ67" s="903"/>
      <c r="CR67" s="901"/>
      <c r="CS67" s="902"/>
      <c r="CT67" s="902"/>
      <c r="CU67" s="902"/>
      <c r="CV67" s="903"/>
      <c r="CW67" s="901"/>
      <c r="CX67" s="902"/>
      <c r="CY67" s="902"/>
      <c r="CZ67" s="902"/>
      <c r="DA67" s="903"/>
      <c r="DB67" s="901"/>
      <c r="DC67" s="902"/>
      <c r="DD67" s="902"/>
      <c r="DE67" s="902"/>
      <c r="DF67" s="903"/>
      <c r="DG67" s="901"/>
      <c r="DH67" s="902"/>
      <c r="DI67" s="902"/>
      <c r="DJ67" s="902"/>
      <c r="DK67" s="903"/>
      <c r="DL67" s="901"/>
      <c r="DM67" s="902"/>
      <c r="DN67" s="902"/>
      <c r="DO67" s="902"/>
      <c r="DP67" s="903"/>
      <c r="DQ67" s="901"/>
      <c r="DR67" s="902"/>
      <c r="DS67" s="902"/>
      <c r="DT67" s="902"/>
      <c r="DU67" s="903"/>
      <c r="DV67" s="898"/>
      <c r="DW67" s="899"/>
      <c r="DX67" s="899"/>
      <c r="DY67" s="899"/>
      <c r="DZ67" s="900"/>
      <c r="EA67" s="230"/>
    </row>
    <row r="68" spans="1:131" ht="26.25" customHeight="1" thickTop="1" x14ac:dyDescent="0.2">
      <c r="A68" s="236">
        <v>1</v>
      </c>
      <c r="B68" s="908" t="s">
        <v>549</v>
      </c>
      <c r="C68" s="909"/>
      <c r="D68" s="909"/>
      <c r="E68" s="909"/>
      <c r="F68" s="909"/>
      <c r="G68" s="909"/>
      <c r="H68" s="909"/>
      <c r="I68" s="909"/>
      <c r="J68" s="909"/>
      <c r="K68" s="909"/>
      <c r="L68" s="909"/>
      <c r="M68" s="909"/>
      <c r="N68" s="909"/>
      <c r="O68" s="909"/>
      <c r="P68" s="910"/>
      <c r="Q68" s="911">
        <v>2144</v>
      </c>
      <c r="R68" s="905"/>
      <c r="S68" s="905"/>
      <c r="T68" s="905"/>
      <c r="U68" s="905"/>
      <c r="V68" s="905">
        <v>2082</v>
      </c>
      <c r="W68" s="905"/>
      <c r="X68" s="905"/>
      <c r="Y68" s="905"/>
      <c r="Z68" s="905"/>
      <c r="AA68" s="905">
        <v>62</v>
      </c>
      <c r="AB68" s="905"/>
      <c r="AC68" s="905"/>
      <c r="AD68" s="905"/>
      <c r="AE68" s="905"/>
      <c r="AF68" s="905">
        <v>62</v>
      </c>
      <c r="AG68" s="905"/>
      <c r="AH68" s="905"/>
      <c r="AI68" s="905"/>
      <c r="AJ68" s="905"/>
      <c r="AK68" s="905" t="s">
        <v>548</v>
      </c>
      <c r="AL68" s="905"/>
      <c r="AM68" s="905"/>
      <c r="AN68" s="905"/>
      <c r="AO68" s="905"/>
      <c r="AP68" s="905">
        <v>762</v>
      </c>
      <c r="AQ68" s="905"/>
      <c r="AR68" s="905"/>
      <c r="AS68" s="905"/>
      <c r="AT68" s="905"/>
      <c r="AU68" s="905">
        <v>184</v>
      </c>
      <c r="AV68" s="905"/>
      <c r="AW68" s="905"/>
      <c r="AX68" s="905"/>
      <c r="AY68" s="905"/>
      <c r="AZ68" s="906"/>
      <c r="BA68" s="906"/>
      <c r="BB68" s="906"/>
      <c r="BC68" s="906"/>
      <c r="BD68" s="907"/>
      <c r="BE68" s="241"/>
      <c r="BF68" s="241"/>
      <c r="BG68" s="241"/>
      <c r="BH68" s="241"/>
      <c r="BI68" s="241"/>
      <c r="BJ68" s="241"/>
      <c r="BK68" s="241"/>
      <c r="BL68" s="241"/>
      <c r="BM68" s="241"/>
      <c r="BN68" s="241"/>
      <c r="BO68" s="241"/>
      <c r="BP68" s="241"/>
      <c r="BQ68" s="238">
        <v>62</v>
      </c>
      <c r="BR68" s="243"/>
      <c r="BS68" s="898"/>
      <c r="BT68" s="899"/>
      <c r="BU68" s="899"/>
      <c r="BV68" s="899"/>
      <c r="BW68" s="899"/>
      <c r="BX68" s="899"/>
      <c r="BY68" s="899"/>
      <c r="BZ68" s="899"/>
      <c r="CA68" s="899"/>
      <c r="CB68" s="899"/>
      <c r="CC68" s="899"/>
      <c r="CD68" s="899"/>
      <c r="CE68" s="899"/>
      <c r="CF68" s="899"/>
      <c r="CG68" s="904"/>
      <c r="CH68" s="901"/>
      <c r="CI68" s="902"/>
      <c r="CJ68" s="902"/>
      <c r="CK68" s="902"/>
      <c r="CL68" s="903"/>
      <c r="CM68" s="901"/>
      <c r="CN68" s="902"/>
      <c r="CO68" s="902"/>
      <c r="CP68" s="902"/>
      <c r="CQ68" s="903"/>
      <c r="CR68" s="901"/>
      <c r="CS68" s="902"/>
      <c r="CT68" s="902"/>
      <c r="CU68" s="902"/>
      <c r="CV68" s="903"/>
      <c r="CW68" s="901"/>
      <c r="CX68" s="902"/>
      <c r="CY68" s="902"/>
      <c r="CZ68" s="902"/>
      <c r="DA68" s="903"/>
      <c r="DB68" s="901"/>
      <c r="DC68" s="902"/>
      <c r="DD68" s="902"/>
      <c r="DE68" s="902"/>
      <c r="DF68" s="903"/>
      <c r="DG68" s="901"/>
      <c r="DH68" s="902"/>
      <c r="DI68" s="902"/>
      <c r="DJ68" s="902"/>
      <c r="DK68" s="903"/>
      <c r="DL68" s="901"/>
      <c r="DM68" s="902"/>
      <c r="DN68" s="902"/>
      <c r="DO68" s="902"/>
      <c r="DP68" s="903"/>
      <c r="DQ68" s="901"/>
      <c r="DR68" s="902"/>
      <c r="DS68" s="902"/>
      <c r="DT68" s="902"/>
      <c r="DU68" s="903"/>
      <c r="DV68" s="898"/>
      <c r="DW68" s="899"/>
      <c r="DX68" s="899"/>
      <c r="DY68" s="899"/>
      <c r="DZ68" s="900"/>
      <c r="EA68" s="230"/>
    </row>
    <row r="69" spans="1:131" ht="26.25" customHeight="1" x14ac:dyDescent="0.2">
      <c r="A69" s="238">
        <v>2</v>
      </c>
      <c r="B69" s="912" t="s">
        <v>550</v>
      </c>
      <c r="C69" s="913"/>
      <c r="D69" s="913"/>
      <c r="E69" s="913"/>
      <c r="F69" s="913"/>
      <c r="G69" s="913"/>
      <c r="H69" s="913"/>
      <c r="I69" s="913"/>
      <c r="J69" s="913"/>
      <c r="K69" s="913"/>
      <c r="L69" s="913"/>
      <c r="M69" s="913"/>
      <c r="N69" s="913"/>
      <c r="O69" s="913"/>
      <c r="P69" s="914"/>
      <c r="Q69" s="915">
        <v>5048</v>
      </c>
      <c r="R69" s="866"/>
      <c r="S69" s="866"/>
      <c r="T69" s="866"/>
      <c r="U69" s="866"/>
      <c r="V69" s="866">
        <v>4653</v>
      </c>
      <c r="W69" s="866"/>
      <c r="X69" s="866"/>
      <c r="Y69" s="866"/>
      <c r="Z69" s="866"/>
      <c r="AA69" s="866">
        <v>395</v>
      </c>
      <c r="AB69" s="866"/>
      <c r="AC69" s="866"/>
      <c r="AD69" s="866"/>
      <c r="AE69" s="866"/>
      <c r="AF69" s="866">
        <v>395</v>
      </c>
      <c r="AG69" s="866"/>
      <c r="AH69" s="866"/>
      <c r="AI69" s="866"/>
      <c r="AJ69" s="866"/>
      <c r="AK69" s="866" t="s">
        <v>548</v>
      </c>
      <c r="AL69" s="866"/>
      <c r="AM69" s="866"/>
      <c r="AN69" s="866"/>
      <c r="AO69" s="866"/>
      <c r="AP69" s="866">
        <v>5337</v>
      </c>
      <c r="AQ69" s="866"/>
      <c r="AR69" s="866"/>
      <c r="AS69" s="866"/>
      <c r="AT69" s="866"/>
      <c r="AU69" s="866">
        <v>91</v>
      </c>
      <c r="AV69" s="866"/>
      <c r="AW69" s="866"/>
      <c r="AX69" s="866"/>
      <c r="AY69" s="866"/>
      <c r="AZ69" s="870"/>
      <c r="BA69" s="870"/>
      <c r="BB69" s="870"/>
      <c r="BC69" s="870"/>
      <c r="BD69" s="871"/>
      <c r="BE69" s="241"/>
      <c r="BF69" s="241"/>
      <c r="BG69" s="241"/>
      <c r="BH69" s="241"/>
      <c r="BI69" s="241"/>
      <c r="BJ69" s="241"/>
      <c r="BK69" s="241"/>
      <c r="BL69" s="241"/>
      <c r="BM69" s="241"/>
      <c r="BN69" s="241"/>
      <c r="BO69" s="241"/>
      <c r="BP69" s="241"/>
      <c r="BQ69" s="238">
        <v>63</v>
      </c>
      <c r="BR69" s="243"/>
      <c r="BS69" s="898"/>
      <c r="BT69" s="899"/>
      <c r="BU69" s="899"/>
      <c r="BV69" s="899"/>
      <c r="BW69" s="899"/>
      <c r="BX69" s="899"/>
      <c r="BY69" s="899"/>
      <c r="BZ69" s="899"/>
      <c r="CA69" s="899"/>
      <c r="CB69" s="899"/>
      <c r="CC69" s="899"/>
      <c r="CD69" s="899"/>
      <c r="CE69" s="899"/>
      <c r="CF69" s="899"/>
      <c r="CG69" s="904"/>
      <c r="CH69" s="901"/>
      <c r="CI69" s="902"/>
      <c r="CJ69" s="902"/>
      <c r="CK69" s="902"/>
      <c r="CL69" s="903"/>
      <c r="CM69" s="901"/>
      <c r="CN69" s="902"/>
      <c r="CO69" s="902"/>
      <c r="CP69" s="902"/>
      <c r="CQ69" s="903"/>
      <c r="CR69" s="901"/>
      <c r="CS69" s="902"/>
      <c r="CT69" s="902"/>
      <c r="CU69" s="902"/>
      <c r="CV69" s="903"/>
      <c r="CW69" s="901"/>
      <c r="CX69" s="902"/>
      <c r="CY69" s="902"/>
      <c r="CZ69" s="902"/>
      <c r="DA69" s="903"/>
      <c r="DB69" s="901"/>
      <c r="DC69" s="902"/>
      <c r="DD69" s="902"/>
      <c r="DE69" s="902"/>
      <c r="DF69" s="903"/>
      <c r="DG69" s="901"/>
      <c r="DH69" s="902"/>
      <c r="DI69" s="902"/>
      <c r="DJ69" s="902"/>
      <c r="DK69" s="903"/>
      <c r="DL69" s="901"/>
      <c r="DM69" s="902"/>
      <c r="DN69" s="902"/>
      <c r="DO69" s="902"/>
      <c r="DP69" s="903"/>
      <c r="DQ69" s="901"/>
      <c r="DR69" s="902"/>
      <c r="DS69" s="902"/>
      <c r="DT69" s="902"/>
      <c r="DU69" s="903"/>
      <c r="DV69" s="898"/>
      <c r="DW69" s="899"/>
      <c r="DX69" s="899"/>
      <c r="DY69" s="899"/>
      <c r="DZ69" s="900"/>
      <c r="EA69" s="230"/>
    </row>
    <row r="70" spans="1:131" ht="26.25" customHeight="1" x14ac:dyDescent="0.2">
      <c r="A70" s="238">
        <v>3</v>
      </c>
      <c r="B70" s="912" t="s">
        <v>551</v>
      </c>
      <c r="C70" s="913"/>
      <c r="D70" s="913"/>
      <c r="E70" s="913"/>
      <c r="F70" s="913"/>
      <c r="G70" s="913"/>
      <c r="H70" s="913"/>
      <c r="I70" s="913"/>
      <c r="J70" s="913"/>
      <c r="K70" s="913"/>
      <c r="L70" s="913"/>
      <c r="M70" s="913"/>
      <c r="N70" s="913"/>
      <c r="O70" s="913"/>
      <c r="P70" s="914"/>
      <c r="Q70" s="915">
        <v>7869</v>
      </c>
      <c r="R70" s="866"/>
      <c r="S70" s="866"/>
      <c r="T70" s="866"/>
      <c r="U70" s="866"/>
      <c r="V70" s="866">
        <v>7783</v>
      </c>
      <c r="W70" s="866"/>
      <c r="X70" s="866"/>
      <c r="Y70" s="866"/>
      <c r="Z70" s="866"/>
      <c r="AA70" s="866">
        <v>86</v>
      </c>
      <c r="AB70" s="866"/>
      <c r="AC70" s="866"/>
      <c r="AD70" s="866"/>
      <c r="AE70" s="866"/>
      <c r="AF70" s="866">
        <v>86</v>
      </c>
      <c r="AG70" s="866"/>
      <c r="AH70" s="866"/>
      <c r="AI70" s="866"/>
      <c r="AJ70" s="866"/>
      <c r="AK70" s="866">
        <v>52</v>
      </c>
      <c r="AL70" s="866"/>
      <c r="AM70" s="866"/>
      <c r="AN70" s="866"/>
      <c r="AO70" s="866"/>
      <c r="AP70" s="866" t="s">
        <v>548</v>
      </c>
      <c r="AQ70" s="866"/>
      <c r="AR70" s="866"/>
      <c r="AS70" s="866"/>
      <c r="AT70" s="866"/>
      <c r="AU70" s="866" t="s">
        <v>548</v>
      </c>
      <c r="AV70" s="866"/>
      <c r="AW70" s="866"/>
      <c r="AX70" s="866"/>
      <c r="AY70" s="866"/>
      <c r="AZ70" s="870"/>
      <c r="BA70" s="870"/>
      <c r="BB70" s="870"/>
      <c r="BC70" s="870"/>
      <c r="BD70" s="871"/>
      <c r="BE70" s="241"/>
      <c r="BF70" s="241"/>
      <c r="BG70" s="241"/>
      <c r="BH70" s="241"/>
      <c r="BI70" s="241"/>
      <c r="BJ70" s="241"/>
      <c r="BK70" s="241"/>
      <c r="BL70" s="241"/>
      <c r="BM70" s="241"/>
      <c r="BN70" s="241"/>
      <c r="BO70" s="241"/>
      <c r="BP70" s="241"/>
      <c r="BQ70" s="238">
        <v>64</v>
      </c>
      <c r="BR70" s="243"/>
      <c r="BS70" s="898"/>
      <c r="BT70" s="899"/>
      <c r="BU70" s="899"/>
      <c r="BV70" s="899"/>
      <c r="BW70" s="899"/>
      <c r="BX70" s="899"/>
      <c r="BY70" s="899"/>
      <c r="BZ70" s="899"/>
      <c r="CA70" s="899"/>
      <c r="CB70" s="899"/>
      <c r="CC70" s="899"/>
      <c r="CD70" s="899"/>
      <c r="CE70" s="899"/>
      <c r="CF70" s="899"/>
      <c r="CG70" s="904"/>
      <c r="CH70" s="901"/>
      <c r="CI70" s="902"/>
      <c r="CJ70" s="902"/>
      <c r="CK70" s="902"/>
      <c r="CL70" s="903"/>
      <c r="CM70" s="901"/>
      <c r="CN70" s="902"/>
      <c r="CO70" s="902"/>
      <c r="CP70" s="902"/>
      <c r="CQ70" s="903"/>
      <c r="CR70" s="901"/>
      <c r="CS70" s="902"/>
      <c r="CT70" s="902"/>
      <c r="CU70" s="902"/>
      <c r="CV70" s="903"/>
      <c r="CW70" s="901"/>
      <c r="CX70" s="902"/>
      <c r="CY70" s="902"/>
      <c r="CZ70" s="902"/>
      <c r="DA70" s="903"/>
      <c r="DB70" s="901"/>
      <c r="DC70" s="902"/>
      <c r="DD70" s="902"/>
      <c r="DE70" s="902"/>
      <c r="DF70" s="903"/>
      <c r="DG70" s="901"/>
      <c r="DH70" s="902"/>
      <c r="DI70" s="902"/>
      <c r="DJ70" s="902"/>
      <c r="DK70" s="903"/>
      <c r="DL70" s="901"/>
      <c r="DM70" s="902"/>
      <c r="DN70" s="902"/>
      <c r="DO70" s="902"/>
      <c r="DP70" s="903"/>
      <c r="DQ70" s="901"/>
      <c r="DR70" s="902"/>
      <c r="DS70" s="902"/>
      <c r="DT70" s="902"/>
      <c r="DU70" s="903"/>
      <c r="DV70" s="898"/>
      <c r="DW70" s="899"/>
      <c r="DX70" s="899"/>
      <c r="DY70" s="899"/>
      <c r="DZ70" s="900"/>
      <c r="EA70" s="230"/>
    </row>
    <row r="71" spans="1:131" ht="26.25" customHeight="1" x14ac:dyDescent="0.2">
      <c r="A71" s="238">
        <v>4</v>
      </c>
      <c r="B71" s="912" t="s">
        <v>552</v>
      </c>
      <c r="C71" s="913"/>
      <c r="D71" s="913"/>
      <c r="E71" s="913"/>
      <c r="F71" s="913"/>
      <c r="G71" s="913"/>
      <c r="H71" s="913"/>
      <c r="I71" s="913"/>
      <c r="J71" s="913"/>
      <c r="K71" s="913"/>
      <c r="L71" s="913"/>
      <c r="M71" s="913"/>
      <c r="N71" s="913"/>
      <c r="O71" s="913"/>
      <c r="P71" s="914"/>
      <c r="Q71" s="915">
        <v>43</v>
      </c>
      <c r="R71" s="866"/>
      <c r="S71" s="866"/>
      <c r="T71" s="866"/>
      <c r="U71" s="866"/>
      <c r="V71" s="866">
        <v>38</v>
      </c>
      <c r="W71" s="866"/>
      <c r="X71" s="866"/>
      <c r="Y71" s="866"/>
      <c r="Z71" s="866"/>
      <c r="AA71" s="866">
        <v>5</v>
      </c>
      <c r="AB71" s="866"/>
      <c r="AC71" s="866"/>
      <c r="AD71" s="866"/>
      <c r="AE71" s="866"/>
      <c r="AF71" s="866">
        <v>5</v>
      </c>
      <c r="AG71" s="866"/>
      <c r="AH71" s="866"/>
      <c r="AI71" s="866"/>
      <c r="AJ71" s="866"/>
      <c r="AK71" s="866">
        <v>26</v>
      </c>
      <c r="AL71" s="866"/>
      <c r="AM71" s="866"/>
      <c r="AN71" s="866"/>
      <c r="AO71" s="866"/>
      <c r="AP71" s="916" t="s">
        <v>548</v>
      </c>
      <c r="AQ71" s="917"/>
      <c r="AR71" s="917"/>
      <c r="AS71" s="917"/>
      <c r="AT71" s="872"/>
      <c r="AU71" s="916" t="s">
        <v>548</v>
      </c>
      <c r="AV71" s="917"/>
      <c r="AW71" s="917"/>
      <c r="AX71" s="917"/>
      <c r="AY71" s="872"/>
      <c r="AZ71" s="870"/>
      <c r="BA71" s="870"/>
      <c r="BB71" s="870"/>
      <c r="BC71" s="870"/>
      <c r="BD71" s="871"/>
      <c r="BE71" s="241"/>
      <c r="BF71" s="241"/>
      <c r="BG71" s="241"/>
      <c r="BH71" s="241"/>
      <c r="BI71" s="241"/>
      <c r="BJ71" s="241"/>
      <c r="BK71" s="241"/>
      <c r="BL71" s="241"/>
      <c r="BM71" s="241"/>
      <c r="BN71" s="241"/>
      <c r="BO71" s="241"/>
      <c r="BP71" s="241"/>
      <c r="BQ71" s="238">
        <v>65</v>
      </c>
      <c r="BR71" s="243"/>
      <c r="BS71" s="898"/>
      <c r="BT71" s="899"/>
      <c r="BU71" s="899"/>
      <c r="BV71" s="899"/>
      <c r="BW71" s="899"/>
      <c r="BX71" s="899"/>
      <c r="BY71" s="899"/>
      <c r="BZ71" s="899"/>
      <c r="CA71" s="899"/>
      <c r="CB71" s="899"/>
      <c r="CC71" s="899"/>
      <c r="CD71" s="899"/>
      <c r="CE71" s="899"/>
      <c r="CF71" s="899"/>
      <c r="CG71" s="904"/>
      <c r="CH71" s="901"/>
      <c r="CI71" s="902"/>
      <c r="CJ71" s="902"/>
      <c r="CK71" s="902"/>
      <c r="CL71" s="903"/>
      <c r="CM71" s="901"/>
      <c r="CN71" s="902"/>
      <c r="CO71" s="902"/>
      <c r="CP71" s="902"/>
      <c r="CQ71" s="903"/>
      <c r="CR71" s="901"/>
      <c r="CS71" s="902"/>
      <c r="CT71" s="902"/>
      <c r="CU71" s="902"/>
      <c r="CV71" s="903"/>
      <c r="CW71" s="901"/>
      <c r="CX71" s="902"/>
      <c r="CY71" s="902"/>
      <c r="CZ71" s="902"/>
      <c r="DA71" s="903"/>
      <c r="DB71" s="901"/>
      <c r="DC71" s="902"/>
      <c r="DD71" s="902"/>
      <c r="DE71" s="902"/>
      <c r="DF71" s="903"/>
      <c r="DG71" s="901"/>
      <c r="DH71" s="902"/>
      <c r="DI71" s="902"/>
      <c r="DJ71" s="902"/>
      <c r="DK71" s="903"/>
      <c r="DL71" s="901"/>
      <c r="DM71" s="902"/>
      <c r="DN71" s="902"/>
      <c r="DO71" s="902"/>
      <c r="DP71" s="903"/>
      <c r="DQ71" s="901"/>
      <c r="DR71" s="902"/>
      <c r="DS71" s="902"/>
      <c r="DT71" s="902"/>
      <c r="DU71" s="903"/>
      <c r="DV71" s="898"/>
      <c r="DW71" s="899"/>
      <c r="DX71" s="899"/>
      <c r="DY71" s="899"/>
      <c r="DZ71" s="900"/>
      <c r="EA71" s="230"/>
    </row>
    <row r="72" spans="1:131" ht="26.25" customHeight="1" x14ac:dyDescent="0.2">
      <c r="A72" s="238">
        <v>5</v>
      </c>
      <c r="B72" s="912" t="s">
        <v>553</v>
      </c>
      <c r="C72" s="913"/>
      <c r="D72" s="913"/>
      <c r="E72" s="913"/>
      <c r="F72" s="913"/>
      <c r="G72" s="913"/>
      <c r="H72" s="913"/>
      <c r="I72" s="913"/>
      <c r="J72" s="913"/>
      <c r="K72" s="913"/>
      <c r="L72" s="913"/>
      <c r="M72" s="913"/>
      <c r="N72" s="913"/>
      <c r="O72" s="913"/>
      <c r="P72" s="914"/>
      <c r="Q72" s="915">
        <v>369</v>
      </c>
      <c r="R72" s="866"/>
      <c r="S72" s="866"/>
      <c r="T72" s="866"/>
      <c r="U72" s="866"/>
      <c r="V72" s="866">
        <v>358</v>
      </c>
      <c r="W72" s="866"/>
      <c r="X72" s="866"/>
      <c r="Y72" s="866"/>
      <c r="Z72" s="866"/>
      <c r="AA72" s="866">
        <v>11</v>
      </c>
      <c r="AB72" s="866"/>
      <c r="AC72" s="866"/>
      <c r="AD72" s="866"/>
      <c r="AE72" s="866"/>
      <c r="AF72" s="866">
        <v>11</v>
      </c>
      <c r="AG72" s="866"/>
      <c r="AH72" s="866"/>
      <c r="AI72" s="866"/>
      <c r="AJ72" s="866"/>
      <c r="AK72" s="866">
        <v>249</v>
      </c>
      <c r="AL72" s="866"/>
      <c r="AM72" s="866"/>
      <c r="AN72" s="866"/>
      <c r="AO72" s="866"/>
      <c r="AP72" s="916" t="s">
        <v>548</v>
      </c>
      <c r="AQ72" s="917"/>
      <c r="AR72" s="917"/>
      <c r="AS72" s="917"/>
      <c r="AT72" s="872"/>
      <c r="AU72" s="916" t="s">
        <v>548</v>
      </c>
      <c r="AV72" s="917"/>
      <c r="AW72" s="917"/>
      <c r="AX72" s="917"/>
      <c r="AY72" s="872"/>
      <c r="AZ72" s="870"/>
      <c r="BA72" s="870"/>
      <c r="BB72" s="870"/>
      <c r="BC72" s="870"/>
      <c r="BD72" s="871"/>
      <c r="BE72" s="241"/>
      <c r="BF72" s="241"/>
      <c r="BG72" s="241"/>
      <c r="BH72" s="241"/>
      <c r="BI72" s="241"/>
      <c r="BJ72" s="241"/>
      <c r="BK72" s="241"/>
      <c r="BL72" s="241"/>
      <c r="BM72" s="241"/>
      <c r="BN72" s="241"/>
      <c r="BO72" s="241"/>
      <c r="BP72" s="241"/>
      <c r="BQ72" s="238">
        <v>66</v>
      </c>
      <c r="BR72" s="243"/>
      <c r="BS72" s="898"/>
      <c r="BT72" s="899"/>
      <c r="BU72" s="899"/>
      <c r="BV72" s="899"/>
      <c r="BW72" s="899"/>
      <c r="BX72" s="899"/>
      <c r="BY72" s="899"/>
      <c r="BZ72" s="899"/>
      <c r="CA72" s="899"/>
      <c r="CB72" s="899"/>
      <c r="CC72" s="899"/>
      <c r="CD72" s="899"/>
      <c r="CE72" s="899"/>
      <c r="CF72" s="899"/>
      <c r="CG72" s="904"/>
      <c r="CH72" s="901"/>
      <c r="CI72" s="902"/>
      <c r="CJ72" s="902"/>
      <c r="CK72" s="902"/>
      <c r="CL72" s="903"/>
      <c r="CM72" s="901"/>
      <c r="CN72" s="902"/>
      <c r="CO72" s="902"/>
      <c r="CP72" s="902"/>
      <c r="CQ72" s="903"/>
      <c r="CR72" s="901"/>
      <c r="CS72" s="902"/>
      <c r="CT72" s="902"/>
      <c r="CU72" s="902"/>
      <c r="CV72" s="903"/>
      <c r="CW72" s="901"/>
      <c r="CX72" s="902"/>
      <c r="CY72" s="902"/>
      <c r="CZ72" s="902"/>
      <c r="DA72" s="903"/>
      <c r="DB72" s="901"/>
      <c r="DC72" s="902"/>
      <c r="DD72" s="902"/>
      <c r="DE72" s="902"/>
      <c r="DF72" s="903"/>
      <c r="DG72" s="901"/>
      <c r="DH72" s="902"/>
      <c r="DI72" s="902"/>
      <c r="DJ72" s="902"/>
      <c r="DK72" s="903"/>
      <c r="DL72" s="901"/>
      <c r="DM72" s="902"/>
      <c r="DN72" s="902"/>
      <c r="DO72" s="902"/>
      <c r="DP72" s="903"/>
      <c r="DQ72" s="901"/>
      <c r="DR72" s="902"/>
      <c r="DS72" s="902"/>
      <c r="DT72" s="902"/>
      <c r="DU72" s="903"/>
      <c r="DV72" s="898"/>
      <c r="DW72" s="899"/>
      <c r="DX72" s="899"/>
      <c r="DY72" s="899"/>
      <c r="DZ72" s="900"/>
      <c r="EA72" s="230"/>
    </row>
    <row r="73" spans="1:131" ht="26.25" customHeight="1" x14ac:dyDescent="0.2">
      <c r="A73" s="238">
        <v>6</v>
      </c>
      <c r="B73" s="912" t="s">
        <v>554</v>
      </c>
      <c r="C73" s="913"/>
      <c r="D73" s="913"/>
      <c r="E73" s="913"/>
      <c r="F73" s="913"/>
      <c r="G73" s="913"/>
      <c r="H73" s="913"/>
      <c r="I73" s="913"/>
      <c r="J73" s="913"/>
      <c r="K73" s="913"/>
      <c r="L73" s="913"/>
      <c r="M73" s="913"/>
      <c r="N73" s="913"/>
      <c r="O73" s="913"/>
      <c r="P73" s="914"/>
      <c r="Q73" s="915">
        <v>241808</v>
      </c>
      <c r="R73" s="866"/>
      <c r="S73" s="866"/>
      <c r="T73" s="866"/>
      <c r="U73" s="866"/>
      <c r="V73" s="866">
        <v>236655</v>
      </c>
      <c r="W73" s="866"/>
      <c r="X73" s="866"/>
      <c r="Y73" s="866"/>
      <c r="Z73" s="866"/>
      <c r="AA73" s="866">
        <v>5153</v>
      </c>
      <c r="AB73" s="866"/>
      <c r="AC73" s="866"/>
      <c r="AD73" s="866"/>
      <c r="AE73" s="866"/>
      <c r="AF73" s="866">
        <v>5153</v>
      </c>
      <c r="AG73" s="866"/>
      <c r="AH73" s="866"/>
      <c r="AI73" s="866"/>
      <c r="AJ73" s="866"/>
      <c r="AK73" s="866">
        <v>5058</v>
      </c>
      <c r="AL73" s="866"/>
      <c r="AM73" s="866"/>
      <c r="AN73" s="866"/>
      <c r="AO73" s="866"/>
      <c r="AP73" s="916" t="s">
        <v>548</v>
      </c>
      <c r="AQ73" s="917"/>
      <c r="AR73" s="917"/>
      <c r="AS73" s="917"/>
      <c r="AT73" s="872"/>
      <c r="AU73" s="916" t="s">
        <v>548</v>
      </c>
      <c r="AV73" s="917"/>
      <c r="AW73" s="917"/>
      <c r="AX73" s="917"/>
      <c r="AY73" s="872"/>
      <c r="AZ73" s="870"/>
      <c r="BA73" s="870"/>
      <c r="BB73" s="870"/>
      <c r="BC73" s="870"/>
      <c r="BD73" s="871"/>
      <c r="BE73" s="241"/>
      <c r="BF73" s="241"/>
      <c r="BG73" s="241"/>
      <c r="BH73" s="241"/>
      <c r="BI73" s="241"/>
      <c r="BJ73" s="241"/>
      <c r="BK73" s="241"/>
      <c r="BL73" s="241"/>
      <c r="BM73" s="241"/>
      <c r="BN73" s="241"/>
      <c r="BO73" s="241"/>
      <c r="BP73" s="241"/>
      <c r="BQ73" s="238">
        <v>67</v>
      </c>
      <c r="BR73" s="243"/>
      <c r="BS73" s="898"/>
      <c r="BT73" s="899"/>
      <c r="BU73" s="899"/>
      <c r="BV73" s="899"/>
      <c r="BW73" s="899"/>
      <c r="BX73" s="899"/>
      <c r="BY73" s="899"/>
      <c r="BZ73" s="899"/>
      <c r="CA73" s="899"/>
      <c r="CB73" s="899"/>
      <c r="CC73" s="899"/>
      <c r="CD73" s="899"/>
      <c r="CE73" s="899"/>
      <c r="CF73" s="899"/>
      <c r="CG73" s="904"/>
      <c r="CH73" s="901"/>
      <c r="CI73" s="902"/>
      <c r="CJ73" s="902"/>
      <c r="CK73" s="902"/>
      <c r="CL73" s="903"/>
      <c r="CM73" s="901"/>
      <c r="CN73" s="902"/>
      <c r="CO73" s="902"/>
      <c r="CP73" s="902"/>
      <c r="CQ73" s="903"/>
      <c r="CR73" s="901"/>
      <c r="CS73" s="902"/>
      <c r="CT73" s="902"/>
      <c r="CU73" s="902"/>
      <c r="CV73" s="903"/>
      <c r="CW73" s="901"/>
      <c r="CX73" s="902"/>
      <c r="CY73" s="902"/>
      <c r="CZ73" s="902"/>
      <c r="DA73" s="903"/>
      <c r="DB73" s="901"/>
      <c r="DC73" s="902"/>
      <c r="DD73" s="902"/>
      <c r="DE73" s="902"/>
      <c r="DF73" s="903"/>
      <c r="DG73" s="901"/>
      <c r="DH73" s="902"/>
      <c r="DI73" s="902"/>
      <c r="DJ73" s="902"/>
      <c r="DK73" s="903"/>
      <c r="DL73" s="901"/>
      <c r="DM73" s="902"/>
      <c r="DN73" s="902"/>
      <c r="DO73" s="902"/>
      <c r="DP73" s="903"/>
      <c r="DQ73" s="901"/>
      <c r="DR73" s="902"/>
      <c r="DS73" s="902"/>
      <c r="DT73" s="902"/>
      <c r="DU73" s="903"/>
      <c r="DV73" s="898"/>
      <c r="DW73" s="899"/>
      <c r="DX73" s="899"/>
      <c r="DY73" s="899"/>
      <c r="DZ73" s="900"/>
      <c r="EA73" s="230"/>
    </row>
    <row r="74" spans="1:131" ht="26.25" customHeight="1" x14ac:dyDescent="0.2">
      <c r="A74" s="238">
        <v>7</v>
      </c>
      <c r="B74" s="912"/>
      <c r="C74" s="913"/>
      <c r="D74" s="913"/>
      <c r="E74" s="913"/>
      <c r="F74" s="913"/>
      <c r="G74" s="913"/>
      <c r="H74" s="913"/>
      <c r="I74" s="913"/>
      <c r="J74" s="913"/>
      <c r="K74" s="913"/>
      <c r="L74" s="913"/>
      <c r="M74" s="913"/>
      <c r="N74" s="913"/>
      <c r="O74" s="913"/>
      <c r="P74" s="914"/>
      <c r="Q74" s="915"/>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70"/>
      <c r="BA74" s="870"/>
      <c r="BB74" s="870"/>
      <c r="BC74" s="870"/>
      <c r="BD74" s="871"/>
      <c r="BE74" s="241"/>
      <c r="BF74" s="241"/>
      <c r="BG74" s="241"/>
      <c r="BH74" s="241"/>
      <c r="BI74" s="241"/>
      <c r="BJ74" s="241"/>
      <c r="BK74" s="241"/>
      <c r="BL74" s="241"/>
      <c r="BM74" s="241"/>
      <c r="BN74" s="241"/>
      <c r="BO74" s="241"/>
      <c r="BP74" s="241"/>
      <c r="BQ74" s="238">
        <v>68</v>
      </c>
      <c r="BR74" s="243"/>
      <c r="BS74" s="898"/>
      <c r="BT74" s="899"/>
      <c r="BU74" s="899"/>
      <c r="BV74" s="899"/>
      <c r="BW74" s="899"/>
      <c r="BX74" s="899"/>
      <c r="BY74" s="899"/>
      <c r="BZ74" s="899"/>
      <c r="CA74" s="899"/>
      <c r="CB74" s="899"/>
      <c r="CC74" s="899"/>
      <c r="CD74" s="899"/>
      <c r="CE74" s="899"/>
      <c r="CF74" s="899"/>
      <c r="CG74" s="904"/>
      <c r="CH74" s="901"/>
      <c r="CI74" s="902"/>
      <c r="CJ74" s="902"/>
      <c r="CK74" s="902"/>
      <c r="CL74" s="903"/>
      <c r="CM74" s="901"/>
      <c r="CN74" s="902"/>
      <c r="CO74" s="902"/>
      <c r="CP74" s="902"/>
      <c r="CQ74" s="903"/>
      <c r="CR74" s="901"/>
      <c r="CS74" s="902"/>
      <c r="CT74" s="902"/>
      <c r="CU74" s="902"/>
      <c r="CV74" s="903"/>
      <c r="CW74" s="901"/>
      <c r="CX74" s="902"/>
      <c r="CY74" s="902"/>
      <c r="CZ74" s="902"/>
      <c r="DA74" s="903"/>
      <c r="DB74" s="901"/>
      <c r="DC74" s="902"/>
      <c r="DD74" s="902"/>
      <c r="DE74" s="902"/>
      <c r="DF74" s="903"/>
      <c r="DG74" s="901"/>
      <c r="DH74" s="902"/>
      <c r="DI74" s="902"/>
      <c r="DJ74" s="902"/>
      <c r="DK74" s="903"/>
      <c r="DL74" s="901"/>
      <c r="DM74" s="902"/>
      <c r="DN74" s="902"/>
      <c r="DO74" s="902"/>
      <c r="DP74" s="903"/>
      <c r="DQ74" s="901"/>
      <c r="DR74" s="902"/>
      <c r="DS74" s="902"/>
      <c r="DT74" s="902"/>
      <c r="DU74" s="903"/>
      <c r="DV74" s="898"/>
      <c r="DW74" s="899"/>
      <c r="DX74" s="899"/>
      <c r="DY74" s="899"/>
      <c r="DZ74" s="900"/>
      <c r="EA74" s="230"/>
    </row>
    <row r="75" spans="1:131" ht="26.25" customHeight="1" x14ac:dyDescent="0.2">
      <c r="A75" s="238">
        <v>8</v>
      </c>
      <c r="B75" s="912"/>
      <c r="C75" s="913"/>
      <c r="D75" s="913"/>
      <c r="E75" s="913"/>
      <c r="F75" s="913"/>
      <c r="G75" s="913"/>
      <c r="H75" s="913"/>
      <c r="I75" s="913"/>
      <c r="J75" s="913"/>
      <c r="K75" s="913"/>
      <c r="L75" s="913"/>
      <c r="M75" s="913"/>
      <c r="N75" s="913"/>
      <c r="O75" s="913"/>
      <c r="P75" s="914"/>
      <c r="Q75" s="918"/>
      <c r="R75" s="917"/>
      <c r="S75" s="917"/>
      <c r="T75" s="917"/>
      <c r="U75" s="872"/>
      <c r="V75" s="916"/>
      <c r="W75" s="917"/>
      <c r="X75" s="917"/>
      <c r="Y75" s="917"/>
      <c r="Z75" s="872"/>
      <c r="AA75" s="916"/>
      <c r="AB75" s="917"/>
      <c r="AC75" s="917"/>
      <c r="AD75" s="917"/>
      <c r="AE75" s="872"/>
      <c r="AF75" s="916"/>
      <c r="AG75" s="917"/>
      <c r="AH75" s="917"/>
      <c r="AI75" s="917"/>
      <c r="AJ75" s="872"/>
      <c r="AK75" s="916"/>
      <c r="AL75" s="917"/>
      <c r="AM75" s="917"/>
      <c r="AN75" s="917"/>
      <c r="AO75" s="872"/>
      <c r="AP75" s="916"/>
      <c r="AQ75" s="917"/>
      <c r="AR75" s="917"/>
      <c r="AS75" s="917"/>
      <c r="AT75" s="872"/>
      <c r="AU75" s="916"/>
      <c r="AV75" s="917"/>
      <c r="AW75" s="917"/>
      <c r="AX75" s="917"/>
      <c r="AY75" s="872"/>
      <c r="AZ75" s="870"/>
      <c r="BA75" s="870"/>
      <c r="BB75" s="870"/>
      <c r="BC75" s="870"/>
      <c r="BD75" s="871"/>
      <c r="BE75" s="241"/>
      <c r="BF75" s="241"/>
      <c r="BG75" s="241"/>
      <c r="BH75" s="241"/>
      <c r="BI75" s="241"/>
      <c r="BJ75" s="241"/>
      <c r="BK75" s="241"/>
      <c r="BL75" s="241"/>
      <c r="BM75" s="241"/>
      <c r="BN75" s="241"/>
      <c r="BO75" s="241"/>
      <c r="BP75" s="241"/>
      <c r="BQ75" s="238">
        <v>69</v>
      </c>
      <c r="BR75" s="243"/>
      <c r="BS75" s="898"/>
      <c r="BT75" s="899"/>
      <c r="BU75" s="899"/>
      <c r="BV75" s="899"/>
      <c r="BW75" s="899"/>
      <c r="BX75" s="899"/>
      <c r="BY75" s="899"/>
      <c r="BZ75" s="899"/>
      <c r="CA75" s="899"/>
      <c r="CB75" s="899"/>
      <c r="CC75" s="899"/>
      <c r="CD75" s="899"/>
      <c r="CE75" s="899"/>
      <c r="CF75" s="899"/>
      <c r="CG75" s="904"/>
      <c r="CH75" s="901"/>
      <c r="CI75" s="902"/>
      <c r="CJ75" s="902"/>
      <c r="CK75" s="902"/>
      <c r="CL75" s="903"/>
      <c r="CM75" s="901"/>
      <c r="CN75" s="902"/>
      <c r="CO75" s="902"/>
      <c r="CP75" s="902"/>
      <c r="CQ75" s="903"/>
      <c r="CR75" s="901"/>
      <c r="CS75" s="902"/>
      <c r="CT75" s="902"/>
      <c r="CU75" s="902"/>
      <c r="CV75" s="903"/>
      <c r="CW75" s="901"/>
      <c r="CX75" s="902"/>
      <c r="CY75" s="902"/>
      <c r="CZ75" s="902"/>
      <c r="DA75" s="903"/>
      <c r="DB75" s="901"/>
      <c r="DC75" s="902"/>
      <c r="DD75" s="902"/>
      <c r="DE75" s="902"/>
      <c r="DF75" s="903"/>
      <c r="DG75" s="901"/>
      <c r="DH75" s="902"/>
      <c r="DI75" s="902"/>
      <c r="DJ75" s="902"/>
      <c r="DK75" s="903"/>
      <c r="DL75" s="901"/>
      <c r="DM75" s="902"/>
      <c r="DN75" s="902"/>
      <c r="DO75" s="902"/>
      <c r="DP75" s="903"/>
      <c r="DQ75" s="901"/>
      <c r="DR75" s="902"/>
      <c r="DS75" s="902"/>
      <c r="DT75" s="902"/>
      <c r="DU75" s="903"/>
      <c r="DV75" s="898"/>
      <c r="DW75" s="899"/>
      <c r="DX75" s="899"/>
      <c r="DY75" s="899"/>
      <c r="DZ75" s="900"/>
      <c r="EA75" s="230"/>
    </row>
    <row r="76" spans="1:131" ht="26.25" customHeight="1" x14ac:dyDescent="0.2">
      <c r="A76" s="238">
        <v>9</v>
      </c>
      <c r="B76" s="912"/>
      <c r="C76" s="913"/>
      <c r="D76" s="913"/>
      <c r="E76" s="913"/>
      <c r="F76" s="913"/>
      <c r="G76" s="913"/>
      <c r="H76" s="913"/>
      <c r="I76" s="913"/>
      <c r="J76" s="913"/>
      <c r="K76" s="913"/>
      <c r="L76" s="913"/>
      <c r="M76" s="913"/>
      <c r="N76" s="913"/>
      <c r="O76" s="913"/>
      <c r="P76" s="914"/>
      <c r="Q76" s="918"/>
      <c r="R76" s="917"/>
      <c r="S76" s="917"/>
      <c r="T76" s="917"/>
      <c r="U76" s="872"/>
      <c r="V76" s="916"/>
      <c r="W76" s="917"/>
      <c r="X76" s="917"/>
      <c r="Y76" s="917"/>
      <c r="Z76" s="872"/>
      <c r="AA76" s="916"/>
      <c r="AB76" s="917"/>
      <c r="AC76" s="917"/>
      <c r="AD76" s="917"/>
      <c r="AE76" s="872"/>
      <c r="AF76" s="916"/>
      <c r="AG76" s="917"/>
      <c r="AH76" s="917"/>
      <c r="AI76" s="917"/>
      <c r="AJ76" s="872"/>
      <c r="AK76" s="916"/>
      <c r="AL76" s="917"/>
      <c r="AM76" s="917"/>
      <c r="AN76" s="917"/>
      <c r="AO76" s="872"/>
      <c r="AP76" s="916"/>
      <c r="AQ76" s="917"/>
      <c r="AR76" s="917"/>
      <c r="AS76" s="917"/>
      <c r="AT76" s="872"/>
      <c r="AU76" s="916"/>
      <c r="AV76" s="917"/>
      <c r="AW76" s="917"/>
      <c r="AX76" s="917"/>
      <c r="AY76" s="872"/>
      <c r="AZ76" s="870"/>
      <c r="BA76" s="870"/>
      <c r="BB76" s="870"/>
      <c r="BC76" s="870"/>
      <c r="BD76" s="871"/>
      <c r="BE76" s="241"/>
      <c r="BF76" s="241"/>
      <c r="BG76" s="241"/>
      <c r="BH76" s="241"/>
      <c r="BI76" s="241"/>
      <c r="BJ76" s="241"/>
      <c r="BK76" s="241"/>
      <c r="BL76" s="241"/>
      <c r="BM76" s="241"/>
      <c r="BN76" s="241"/>
      <c r="BO76" s="241"/>
      <c r="BP76" s="241"/>
      <c r="BQ76" s="238">
        <v>70</v>
      </c>
      <c r="BR76" s="243"/>
      <c r="BS76" s="898"/>
      <c r="BT76" s="899"/>
      <c r="BU76" s="899"/>
      <c r="BV76" s="899"/>
      <c r="BW76" s="899"/>
      <c r="BX76" s="899"/>
      <c r="BY76" s="899"/>
      <c r="BZ76" s="899"/>
      <c r="CA76" s="899"/>
      <c r="CB76" s="899"/>
      <c r="CC76" s="899"/>
      <c r="CD76" s="899"/>
      <c r="CE76" s="899"/>
      <c r="CF76" s="899"/>
      <c r="CG76" s="904"/>
      <c r="CH76" s="901"/>
      <c r="CI76" s="902"/>
      <c r="CJ76" s="902"/>
      <c r="CK76" s="902"/>
      <c r="CL76" s="903"/>
      <c r="CM76" s="901"/>
      <c r="CN76" s="902"/>
      <c r="CO76" s="902"/>
      <c r="CP76" s="902"/>
      <c r="CQ76" s="903"/>
      <c r="CR76" s="901"/>
      <c r="CS76" s="902"/>
      <c r="CT76" s="902"/>
      <c r="CU76" s="902"/>
      <c r="CV76" s="903"/>
      <c r="CW76" s="901"/>
      <c r="CX76" s="902"/>
      <c r="CY76" s="902"/>
      <c r="CZ76" s="902"/>
      <c r="DA76" s="903"/>
      <c r="DB76" s="901"/>
      <c r="DC76" s="902"/>
      <c r="DD76" s="902"/>
      <c r="DE76" s="902"/>
      <c r="DF76" s="903"/>
      <c r="DG76" s="901"/>
      <c r="DH76" s="902"/>
      <c r="DI76" s="902"/>
      <c r="DJ76" s="902"/>
      <c r="DK76" s="903"/>
      <c r="DL76" s="901"/>
      <c r="DM76" s="902"/>
      <c r="DN76" s="902"/>
      <c r="DO76" s="902"/>
      <c r="DP76" s="903"/>
      <c r="DQ76" s="901"/>
      <c r="DR76" s="902"/>
      <c r="DS76" s="902"/>
      <c r="DT76" s="902"/>
      <c r="DU76" s="903"/>
      <c r="DV76" s="898"/>
      <c r="DW76" s="899"/>
      <c r="DX76" s="899"/>
      <c r="DY76" s="899"/>
      <c r="DZ76" s="900"/>
      <c r="EA76" s="230"/>
    </row>
    <row r="77" spans="1:131" ht="26.25" customHeight="1" x14ac:dyDescent="0.2">
      <c r="A77" s="238">
        <v>10</v>
      </c>
      <c r="B77" s="912"/>
      <c r="C77" s="913"/>
      <c r="D77" s="913"/>
      <c r="E77" s="913"/>
      <c r="F77" s="913"/>
      <c r="G77" s="913"/>
      <c r="H77" s="913"/>
      <c r="I77" s="913"/>
      <c r="J77" s="913"/>
      <c r="K77" s="913"/>
      <c r="L77" s="913"/>
      <c r="M77" s="913"/>
      <c r="N77" s="913"/>
      <c r="O77" s="913"/>
      <c r="P77" s="914"/>
      <c r="Q77" s="918"/>
      <c r="R77" s="917"/>
      <c r="S77" s="917"/>
      <c r="T77" s="917"/>
      <c r="U77" s="872"/>
      <c r="V77" s="916"/>
      <c r="W77" s="917"/>
      <c r="X77" s="917"/>
      <c r="Y77" s="917"/>
      <c r="Z77" s="872"/>
      <c r="AA77" s="916"/>
      <c r="AB77" s="917"/>
      <c r="AC77" s="917"/>
      <c r="AD77" s="917"/>
      <c r="AE77" s="872"/>
      <c r="AF77" s="916"/>
      <c r="AG77" s="917"/>
      <c r="AH77" s="917"/>
      <c r="AI77" s="917"/>
      <c r="AJ77" s="872"/>
      <c r="AK77" s="916"/>
      <c r="AL77" s="917"/>
      <c r="AM77" s="917"/>
      <c r="AN77" s="917"/>
      <c r="AO77" s="872"/>
      <c r="AP77" s="916"/>
      <c r="AQ77" s="917"/>
      <c r="AR77" s="917"/>
      <c r="AS77" s="917"/>
      <c r="AT77" s="872"/>
      <c r="AU77" s="916"/>
      <c r="AV77" s="917"/>
      <c r="AW77" s="917"/>
      <c r="AX77" s="917"/>
      <c r="AY77" s="872"/>
      <c r="AZ77" s="870"/>
      <c r="BA77" s="870"/>
      <c r="BB77" s="870"/>
      <c r="BC77" s="870"/>
      <c r="BD77" s="871"/>
      <c r="BE77" s="241"/>
      <c r="BF77" s="241"/>
      <c r="BG77" s="241"/>
      <c r="BH77" s="241"/>
      <c r="BI77" s="241"/>
      <c r="BJ77" s="241"/>
      <c r="BK77" s="241"/>
      <c r="BL77" s="241"/>
      <c r="BM77" s="241"/>
      <c r="BN77" s="241"/>
      <c r="BO77" s="241"/>
      <c r="BP77" s="241"/>
      <c r="BQ77" s="238">
        <v>71</v>
      </c>
      <c r="BR77" s="243"/>
      <c r="BS77" s="898"/>
      <c r="BT77" s="899"/>
      <c r="BU77" s="899"/>
      <c r="BV77" s="899"/>
      <c r="BW77" s="899"/>
      <c r="BX77" s="899"/>
      <c r="BY77" s="899"/>
      <c r="BZ77" s="899"/>
      <c r="CA77" s="899"/>
      <c r="CB77" s="899"/>
      <c r="CC77" s="899"/>
      <c r="CD77" s="899"/>
      <c r="CE77" s="899"/>
      <c r="CF77" s="899"/>
      <c r="CG77" s="904"/>
      <c r="CH77" s="901"/>
      <c r="CI77" s="902"/>
      <c r="CJ77" s="902"/>
      <c r="CK77" s="902"/>
      <c r="CL77" s="903"/>
      <c r="CM77" s="901"/>
      <c r="CN77" s="902"/>
      <c r="CO77" s="902"/>
      <c r="CP77" s="902"/>
      <c r="CQ77" s="903"/>
      <c r="CR77" s="901"/>
      <c r="CS77" s="902"/>
      <c r="CT77" s="902"/>
      <c r="CU77" s="902"/>
      <c r="CV77" s="903"/>
      <c r="CW77" s="901"/>
      <c r="CX77" s="902"/>
      <c r="CY77" s="902"/>
      <c r="CZ77" s="902"/>
      <c r="DA77" s="903"/>
      <c r="DB77" s="901"/>
      <c r="DC77" s="902"/>
      <c r="DD77" s="902"/>
      <c r="DE77" s="902"/>
      <c r="DF77" s="903"/>
      <c r="DG77" s="901"/>
      <c r="DH77" s="902"/>
      <c r="DI77" s="902"/>
      <c r="DJ77" s="902"/>
      <c r="DK77" s="903"/>
      <c r="DL77" s="901"/>
      <c r="DM77" s="902"/>
      <c r="DN77" s="902"/>
      <c r="DO77" s="902"/>
      <c r="DP77" s="903"/>
      <c r="DQ77" s="901"/>
      <c r="DR77" s="902"/>
      <c r="DS77" s="902"/>
      <c r="DT77" s="902"/>
      <c r="DU77" s="903"/>
      <c r="DV77" s="898"/>
      <c r="DW77" s="899"/>
      <c r="DX77" s="899"/>
      <c r="DY77" s="899"/>
      <c r="DZ77" s="900"/>
      <c r="EA77" s="230"/>
    </row>
    <row r="78" spans="1:131" ht="26.25" customHeight="1" x14ac:dyDescent="0.2">
      <c r="A78" s="238">
        <v>11</v>
      </c>
      <c r="B78" s="912"/>
      <c r="C78" s="913"/>
      <c r="D78" s="913"/>
      <c r="E78" s="913"/>
      <c r="F78" s="913"/>
      <c r="G78" s="913"/>
      <c r="H78" s="913"/>
      <c r="I78" s="913"/>
      <c r="J78" s="913"/>
      <c r="K78" s="913"/>
      <c r="L78" s="913"/>
      <c r="M78" s="913"/>
      <c r="N78" s="913"/>
      <c r="O78" s="913"/>
      <c r="P78" s="914"/>
      <c r="Q78" s="915"/>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70"/>
      <c r="BA78" s="870"/>
      <c r="BB78" s="870"/>
      <c r="BC78" s="870"/>
      <c r="BD78" s="871"/>
      <c r="BE78" s="241"/>
      <c r="BF78" s="241"/>
      <c r="BG78" s="241"/>
      <c r="BH78" s="241"/>
      <c r="BI78" s="241"/>
      <c r="BJ78" s="230"/>
      <c r="BK78" s="230"/>
      <c r="BL78" s="230"/>
      <c r="BM78" s="230"/>
      <c r="BN78" s="230"/>
      <c r="BO78" s="241"/>
      <c r="BP78" s="241"/>
      <c r="BQ78" s="238">
        <v>72</v>
      </c>
      <c r="BR78" s="243"/>
      <c r="BS78" s="898"/>
      <c r="BT78" s="899"/>
      <c r="BU78" s="899"/>
      <c r="BV78" s="899"/>
      <c r="BW78" s="899"/>
      <c r="BX78" s="899"/>
      <c r="BY78" s="899"/>
      <c r="BZ78" s="899"/>
      <c r="CA78" s="899"/>
      <c r="CB78" s="899"/>
      <c r="CC78" s="899"/>
      <c r="CD78" s="899"/>
      <c r="CE78" s="899"/>
      <c r="CF78" s="899"/>
      <c r="CG78" s="904"/>
      <c r="CH78" s="901"/>
      <c r="CI78" s="902"/>
      <c r="CJ78" s="902"/>
      <c r="CK78" s="902"/>
      <c r="CL78" s="903"/>
      <c r="CM78" s="901"/>
      <c r="CN78" s="902"/>
      <c r="CO78" s="902"/>
      <c r="CP78" s="902"/>
      <c r="CQ78" s="903"/>
      <c r="CR78" s="901"/>
      <c r="CS78" s="902"/>
      <c r="CT78" s="902"/>
      <c r="CU78" s="902"/>
      <c r="CV78" s="903"/>
      <c r="CW78" s="901"/>
      <c r="CX78" s="902"/>
      <c r="CY78" s="902"/>
      <c r="CZ78" s="902"/>
      <c r="DA78" s="903"/>
      <c r="DB78" s="901"/>
      <c r="DC78" s="902"/>
      <c r="DD78" s="902"/>
      <c r="DE78" s="902"/>
      <c r="DF78" s="903"/>
      <c r="DG78" s="901"/>
      <c r="DH78" s="902"/>
      <c r="DI78" s="902"/>
      <c r="DJ78" s="902"/>
      <c r="DK78" s="903"/>
      <c r="DL78" s="901"/>
      <c r="DM78" s="902"/>
      <c r="DN78" s="902"/>
      <c r="DO78" s="902"/>
      <c r="DP78" s="903"/>
      <c r="DQ78" s="901"/>
      <c r="DR78" s="902"/>
      <c r="DS78" s="902"/>
      <c r="DT78" s="902"/>
      <c r="DU78" s="903"/>
      <c r="DV78" s="898"/>
      <c r="DW78" s="899"/>
      <c r="DX78" s="899"/>
      <c r="DY78" s="899"/>
      <c r="DZ78" s="900"/>
      <c r="EA78" s="230"/>
    </row>
    <row r="79" spans="1:131" ht="26.25" customHeight="1" x14ac:dyDescent="0.2">
      <c r="A79" s="238">
        <v>12</v>
      </c>
      <c r="B79" s="912"/>
      <c r="C79" s="913"/>
      <c r="D79" s="913"/>
      <c r="E79" s="913"/>
      <c r="F79" s="913"/>
      <c r="G79" s="913"/>
      <c r="H79" s="913"/>
      <c r="I79" s="913"/>
      <c r="J79" s="913"/>
      <c r="K79" s="913"/>
      <c r="L79" s="913"/>
      <c r="M79" s="913"/>
      <c r="N79" s="913"/>
      <c r="O79" s="913"/>
      <c r="P79" s="914"/>
      <c r="Q79" s="915"/>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70"/>
      <c r="BA79" s="870"/>
      <c r="BB79" s="870"/>
      <c r="BC79" s="870"/>
      <c r="BD79" s="871"/>
      <c r="BE79" s="241"/>
      <c r="BF79" s="241"/>
      <c r="BG79" s="241"/>
      <c r="BH79" s="241"/>
      <c r="BI79" s="241"/>
      <c r="BJ79" s="230"/>
      <c r="BK79" s="230"/>
      <c r="BL79" s="230"/>
      <c r="BM79" s="230"/>
      <c r="BN79" s="230"/>
      <c r="BO79" s="241"/>
      <c r="BP79" s="241"/>
      <c r="BQ79" s="238">
        <v>73</v>
      </c>
      <c r="BR79" s="243"/>
      <c r="BS79" s="898"/>
      <c r="BT79" s="899"/>
      <c r="BU79" s="899"/>
      <c r="BV79" s="899"/>
      <c r="BW79" s="899"/>
      <c r="BX79" s="899"/>
      <c r="BY79" s="899"/>
      <c r="BZ79" s="899"/>
      <c r="CA79" s="899"/>
      <c r="CB79" s="899"/>
      <c r="CC79" s="899"/>
      <c r="CD79" s="899"/>
      <c r="CE79" s="899"/>
      <c r="CF79" s="899"/>
      <c r="CG79" s="904"/>
      <c r="CH79" s="901"/>
      <c r="CI79" s="902"/>
      <c r="CJ79" s="902"/>
      <c r="CK79" s="902"/>
      <c r="CL79" s="903"/>
      <c r="CM79" s="901"/>
      <c r="CN79" s="902"/>
      <c r="CO79" s="902"/>
      <c r="CP79" s="902"/>
      <c r="CQ79" s="903"/>
      <c r="CR79" s="901"/>
      <c r="CS79" s="902"/>
      <c r="CT79" s="902"/>
      <c r="CU79" s="902"/>
      <c r="CV79" s="903"/>
      <c r="CW79" s="901"/>
      <c r="CX79" s="902"/>
      <c r="CY79" s="902"/>
      <c r="CZ79" s="902"/>
      <c r="DA79" s="903"/>
      <c r="DB79" s="901"/>
      <c r="DC79" s="902"/>
      <c r="DD79" s="902"/>
      <c r="DE79" s="902"/>
      <c r="DF79" s="903"/>
      <c r="DG79" s="901"/>
      <c r="DH79" s="902"/>
      <c r="DI79" s="902"/>
      <c r="DJ79" s="902"/>
      <c r="DK79" s="903"/>
      <c r="DL79" s="901"/>
      <c r="DM79" s="902"/>
      <c r="DN79" s="902"/>
      <c r="DO79" s="902"/>
      <c r="DP79" s="903"/>
      <c r="DQ79" s="901"/>
      <c r="DR79" s="902"/>
      <c r="DS79" s="902"/>
      <c r="DT79" s="902"/>
      <c r="DU79" s="903"/>
      <c r="DV79" s="898"/>
      <c r="DW79" s="899"/>
      <c r="DX79" s="899"/>
      <c r="DY79" s="899"/>
      <c r="DZ79" s="900"/>
      <c r="EA79" s="230"/>
    </row>
    <row r="80" spans="1:131" ht="26.25" customHeight="1" x14ac:dyDescent="0.2">
      <c r="A80" s="238">
        <v>13</v>
      </c>
      <c r="B80" s="912"/>
      <c r="C80" s="913"/>
      <c r="D80" s="913"/>
      <c r="E80" s="913"/>
      <c r="F80" s="913"/>
      <c r="G80" s="913"/>
      <c r="H80" s="913"/>
      <c r="I80" s="913"/>
      <c r="J80" s="913"/>
      <c r="K80" s="913"/>
      <c r="L80" s="913"/>
      <c r="M80" s="913"/>
      <c r="N80" s="913"/>
      <c r="O80" s="913"/>
      <c r="P80" s="914"/>
      <c r="Q80" s="915"/>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70"/>
      <c r="BA80" s="870"/>
      <c r="BB80" s="870"/>
      <c r="BC80" s="870"/>
      <c r="BD80" s="871"/>
      <c r="BE80" s="241"/>
      <c r="BF80" s="241"/>
      <c r="BG80" s="241"/>
      <c r="BH80" s="241"/>
      <c r="BI80" s="241"/>
      <c r="BJ80" s="241"/>
      <c r="BK80" s="241"/>
      <c r="BL80" s="241"/>
      <c r="BM80" s="241"/>
      <c r="BN80" s="241"/>
      <c r="BO80" s="241"/>
      <c r="BP80" s="241"/>
      <c r="BQ80" s="238">
        <v>74</v>
      </c>
      <c r="BR80" s="243"/>
      <c r="BS80" s="898"/>
      <c r="BT80" s="899"/>
      <c r="BU80" s="899"/>
      <c r="BV80" s="899"/>
      <c r="BW80" s="899"/>
      <c r="BX80" s="899"/>
      <c r="BY80" s="899"/>
      <c r="BZ80" s="899"/>
      <c r="CA80" s="899"/>
      <c r="CB80" s="899"/>
      <c r="CC80" s="899"/>
      <c r="CD80" s="899"/>
      <c r="CE80" s="899"/>
      <c r="CF80" s="899"/>
      <c r="CG80" s="904"/>
      <c r="CH80" s="901"/>
      <c r="CI80" s="902"/>
      <c r="CJ80" s="902"/>
      <c r="CK80" s="902"/>
      <c r="CL80" s="903"/>
      <c r="CM80" s="901"/>
      <c r="CN80" s="902"/>
      <c r="CO80" s="902"/>
      <c r="CP80" s="902"/>
      <c r="CQ80" s="903"/>
      <c r="CR80" s="901"/>
      <c r="CS80" s="902"/>
      <c r="CT80" s="902"/>
      <c r="CU80" s="902"/>
      <c r="CV80" s="903"/>
      <c r="CW80" s="901"/>
      <c r="CX80" s="902"/>
      <c r="CY80" s="902"/>
      <c r="CZ80" s="902"/>
      <c r="DA80" s="903"/>
      <c r="DB80" s="901"/>
      <c r="DC80" s="902"/>
      <c r="DD80" s="902"/>
      <c r="DE80" s="902"/>
      <c r="DF80" s="903"/>
      <c r="DG80" s="901"/>
      <c r="DH80" s="902"/>
      <c r="DI80" s="902"/>
      <c r="DJ80" s="902"/>
      <c r="DK80" s="903"/>
      <c r="DL80" s="901"/>
      <c r="DM80" s="902"/>
      <c r="DN80" s="902"/>
      <c r="DO80" s="902"/>
      <c r="DP80" s="903"/>
      <c r="DQ80" s="901"/>
      <c r="DR80" s="902"/>
      <c r="DS80" s="902"/>
      <c r="DT80" s="902"/>
      <c r="DU80" s="903"/>
      <c r="DV80" s="898"/>
      <c r="DW80" s="899"/>
      <c r="DX80" s="899"/>
      <c r="DY80" s="899"/>
      <c r="DZ80" s="900"/>
      <c r="EA80" s="230"/>
    </row>
    <row r="81" spans="1:131" ht="26.25" customHeight="1" x14ac:dyDescent="0.2">
      <c r="A81" s="238">
        <v>14</v>
      </c>
      <c r="B81" s="912"/>
      <c r="C81" s="913"/>
      <c r="D81" s="913"/>
      <c r="E81" s="913"/>
      <c r="F81" s="913"/>
      <c r="G81" s="913"/>
      <c r="H81" s="913"/>
      <c r="I81" s="913"/>
      <c r="J81" s="913"/>
      <c r="K81" s="913"/>
      <c r="L81" s="913"/>
      <c r="M81" s="913"/>
      <c r="N81" s="913"/>
      <c r="O81" s="913"/>
      <c r="P81" s="914"/>
      <c r="Q81" s="915"/>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70"/>
      <c r="BA81" s="870"/>
      <c r="BB81" s="870"/>
      <c r="BC81" s="870"/>
      <c r="BD81" s="871"/>
      <c r="BE81" s="241"/>
      <c r="BF81" s="241"/>
      <c r="BG81" s="241"/>
      <c r="BH81" s="241"/>
      <c r="BI81" s="241"/>
      <c r="BJ81" s="241"/>
      <c r="BK81" s="241"/>
      <c r="BL81" s="241"/>
      <c r="BM81" s="241"/>
      <c r="BN81" s="241"/>
      <c r="BO81" s="241"/>
      <c r="BP81" s="241"/>
      <c r="BQ81" s="238">
        <v>75</v>
      </c>
      <c r="BR81" s="243"/>
      <c r="BS81" s="898"/>
      <c r="BT81" s="899"/>
      <c r="BU81" s="899"/>
      <c r="BV81" s="899"/>
      <c r="BW81" s="899"/>
      <c r="BX81" s="899"/>
      <c r="BY81" s="899"/>
      <c r="BZ81" s="899"/>
      <c r="CA81" s="899"/>
      <c r="CB81" s="899"/>
      <c r="CC81" s="899"/>
      <c r="CD81" s="899"/>
      <c r="CE81" s="899"/>
      <c r="CF81" s="899"/>
      <c r="CG81" s="904"/>
      <c r="CH81" s="901"/>
      <c r="CI81" s="902"/>
      <c r="CJ81" s="902"/>
      <c r="CK81" s="902"/>
      <c r="CL81" s="903"/>
      <c r="CM81" s="901"/>
      <c r="CN81" s="902"/>
      <c r="CO81" s="902"/>
      <c r="CP81" s="902"/>
      <c r="CQ81" s="903"/>
      <c r="CR81" s="901"/>
      <c r="CS81" s="902"/>
      <c r="CT81" s="902"/>
      <c r="CU81" s="902"/>
      <c r="CV81" s="903"/>
      <c r="CW81" s="901"/>
      <c r="CX81" s="902"/>
      <c r="CY81" s="902"/>
      <c r="CZ81" s="902"/>
      <c r="DA81" s="903"/>
      <c r="DB81" s="901"/>
      <c r="DC81" s="902"/>
      <c r="DD81" s="902"/>
      <c r="DE81" s="902"/>
      <c r="DF81" s="903"/>
      <c r="DG81" s="901"/>
      <c r="DH81" s="902"/>
      <c r="DI81" s="902"/>
      <c r="DJ81" s="902"/>
      <c r="DK81" s="903"/>
      <c r="DL81" s="901"/>
      <c r="DM81" s="902"/>
      <c r="DN81" s="902"/>
      <c r="DO81" s="902"/>
      <c r="DP81" s="903"/>
      <c r="DQ81" s="901"/>
      <c r="DR81" s="902"/>
      <c r="DS81" s="902"/>
      <c r="DT81" s="902"/>
      <c r="DU81" s="903"/>
      <c r="DV81" s="898"/>
      <c r="DW81" s="899"/>
      <c r="DX81" s="899"/>
      <c r="DY81" s="899"/>
      <c r="DZ81" s="900"/>
      <c r="EA81" s="230"/>
    </row>
    <row r="82" spans="1:131" ht="26.25" customHeight="1" x14ac:dyDescent="0.2">
      <c r="A82" s="238">
        <v>15</v>
      </c>
      <c r="B82" s="912"/>
      <c r="C82" s="913"/>
      <c r="D82" s="913"/>
      <c r="E82" s="913"/>
      <c r="F82" s="913"/>
      <c r="G82" s="913"/>
      <c r="H82" s="913"/>
      <c r="I82" s="913"/>
      <c r="J82" s="913"/>
      <c r="K82" s="913"/>
      <c r="L82" s="913"/>
      <c r="M82" s="913"/>
      <c r="N82" s="913"/>
      <c r="O82" s="913"/>
      <c r="P82" s="914"/>
      <c r="Q82" s="915"/>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70"/>
      <c r="BA82" s="870"/>
      <c r="BB82" s="870"/>
      <c r="BC82" s="870"/>
      <c r="BD82" s="871"/>
      <c r="BE82" s="241"/>
      <c r="BF82" s="241"/>
      <c r="BG82" s="241"/>
      <c r="BH82" s="241"/>
      <c r="BI82" s="241"/>
      <c r="BJ82" s="241"/>
      <c r="BK82" s="241"/>
      <c r="BL82" s="241"/>
      <c r="BM82" s="241"/>
      <c r="BN82" s="241"/>
      <c r="BO82" s="241"/>
      <c r="BP82" s="241"/>
      <c r="BQ82" s="238">
        <v>76</v>
      </c>
      <c r="BR82" s="243"/>
      <c r="BS82" s="898"/>
      <c r="BT82" s="899"/>
      <c r="BU82" s="899"/>
      <c r="BV82" s="899"/>
      <c r="BW82" s="899"/>
      <c r="BX82" s="899"/>
      <c r="BY82" s="899"/>
      <c r="BZ82" s="899"/>
      <c r="CA82" s="899"/>
      <c r="CB82" s="899"/>
      <c r="CC82" s="899"/>
      <c r="CD82" s="899"/>
      <c r="CE82" s="899"/>
      <c r="CF82" s="899"/>
      <c r="CG82" s="904"/>
      <c r="CH82" s="901"/>
      <c r="CI82" s="902"/>
      <c r="CJ82" s="902"/>
      <c r="CK82" s="902"/>
      <c r="CL82" s="903"/>
      <c r="CM82" s="901"/>
      <c r="CN82" s="902"/>
      <c r="CO82" s="902"/>
      <c r="CP82" s="902"/>
      <c r="CQ82" s="903"/>
      <c r="CR82" s="901"/>
      <c r="CS82" s="902"/>
      <c r="CT82" s="902"/>
      <c r="CU82" s="902"/>
      <c r="CV82" s="903"/>
      <c r="CW82" s="901"/>
      <c r="CX82" s="902"/>
      <c r="CY82" s="902"/>
      <c r="CZ82" s="902"/>
      <c r="DA82" s="903"/>
      <c r="DB82" s="901"/>
      <c r="DC82" s="902"/>
      <c r="DD82" s="902"/>
      <c r="DE82" s="902"/>
      <c r="DF82" s="903"/>
      <c r="DG82" s="901"/>
      <c r="DH82" s="902"/>
      <c r="DI82" s="902"/>
      <c r="DJ82" s="902"/>
      <c r="DK82" s="903"/>
      <c r="DL82" s="901"/>
      <c r="DM82" s="902"/>
      <c r="DN82" s="902"/>
      <c r="DO82" s="902"/>
      <c r="DP82" s="903"/>
      <c r="DQ82" s="901"/>
      <c r="DR82" s="902"/>
      <c r="DS82" s="902"/>
      <c r="DT82" s="902"/>
      <c r="DU82" s="903"/>
      <c r="DV82" s="898"/>
      <c r="DW82" s="899"/>
      <c r="DX82" s="899"/>
      <c r="DY82" s="899"/>
      <c r="DZ82" s="900"/>
      <c r="EA82" s="230"/>
    </row>
    <row r="83" spans="1:131" ht="26.25" customHeight="1" x14ac:dyDescent="0.2">
      <c r="A83" s="238">
        <v>16</v>
      </c>
      <c r="B83" s="912"/>
      <c r="C83" s="913"/>
      <c r="D83" s="913"/>
      <c r="E83" s="913"/>
      <c r="F83" s="913"/>
      <c r="G83" s="913"/>
      <c r="H83" s="913"/>
      <c r="I83" s="913"/>
      <c r="J83" s="913"/>
      <c r="K83" s="913"/>
      <c r="L83" s="913"/>
      <c r="M83" s="913"/>
      <c r="N83" s="913"/>
      <c r="O83" s="913"/>
      <c r="P83" s="914"/>
      <c r="Q83" s="915"/>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70"/>
      <c r="BA83" s="870"/>
      <c r="BB83" s="870"/>
      <c r="BC83" s="870"/>
      <c r="BD83" s="871"/>
      <c r="BE83" s="241"/>
      <c r="BF83" s="241"/>
      <c r="BG83" s="241"/>
      <c r="BH83" s="241"/>
      <c r="BI83" s="241"/>
      <c r="BJ83" s="241"/>
      <c r="BK83" s="241"/>
      <c r="BL83" s="241"/>
      <c r="BM83" s="241"/>
      <c r="BN83" s="241"/>
      <c r="BO83" s="241"/>
      <c r="BP83" s="241"/>
      <c r="BQ83" s="238">
        <v>77</v>
      </c>
      <c r="BR83" s="243"/>
      <c r="BS83" s="898"/>
      <c r="BT83" s="899"/>
      <c r="BU83" s="899"/>
      <c r="BV83" s="899"/>
      <c r="BW83" s="899"/>
      <c r="BX83" s="899"/>
      <c r="BY83" s="899"/>
      <c r="BZ83" s="899"/>
      <c r="CA83" s="899"/>
      <c r="CB83" s="899"/>
      <c r="CC83" s="899"/>
      <c r="CD83" s="899"/>
      <c r="CE83" s="899"/>
      <c r="CF83" s="899"/>
      <c r="CG83" s="904"/>
      <c r="CH83" s="901"/>
      <c r="CI83" s="902"/>
      <c r="CJ83" s="902"/>
      <c r="CK83" s="902"/>
      <c r="CL83" s="903"/>
      <c r="CM83" s="901"/>
      <c r="CN83" s="902"/>
      <c r="CO83" s="902"/>
      <c r="CP83" s="902"/>
      <c r="CQ83" s="903"/>
      <c r="CR83" s="901"/>
      <c r="CS83" s="902"/>
      <c r="CT83" s="902"/>
      <c r="CU83" s="902"/>
      <c r="CV83" s="903"/>
      <c r="CW83" s="901"/>
      <c r="CX83" s="902"/>
      <c r="CY83" s="902"/>
      <c r="CZ83" s="902"/>
      <c r="DA83" s="903"/>
      <c r="DB83" s="901"/>
      <c r="DC83" s="902"/>
      <c r="DD83" s="902"/>
      <c r="DE83" s="902"/>
      <c r="DF83" s="903"/>
      <c r="DG83" s="901"/>
      <c r="DH83" s="902"/>
      <c r="DI83" s="902"/>
      <c r="DJ83" s="902"/>
      <c r="DK83" s="903"/>
      <c r="DL83" s="901"/>
      <c r="DM83" s="902"/>
      <c r="DN83" s="902"/>
      <c r="DO83" s="902"/>
      <c r="DP83" s="903"/>
      <c r="DQ83" s="901"/>
      <c r="DR83" s="902"/>
      <c r="DS83" s="902"/>
      <c r="DT83" s="902"/>
      <c r="DU83" s="903"/>
      <c r="DV83" s="898"/>
      <c r="DW83" s="899"/>
      <c r="DX83" s="899"/>
      <c r="DY83" s="899"/>
      <c r="DZ83" s="900"/>
      <c r="EA83" s="230"/>
    </row>
    <row r="84" spans="1:131" ht="26.25" customHeight="1" x14ac:dyDescent="0.2">
      <c r="A84" s="238">
        <v>17</v>
      </c>
      <c r="B84" s="912"/>
      <c r="C84" s="913"/>
      <c r="D84" s="913"/>
      <c r="E84" s="913"/>
      <c r="F84" s="913"/>
      <c r="G84" s="913"/>
      <c r="H84" s="913"/>
      <c r="I84" s="913"/>
      <c r="J84" s="913"/>
      <c r="K84" s="913"/>
      <c r="L84" s="913"/>
      <c r="M84" s="913"/>
      <c r="N84" s="913"/>
      <c r="O84" s="913"/>
      <c r="P84" s="914"/>
      <c r="Q84" s="915"/>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70"/>
      <c r="BA84" s="870"/>
      <c r="BB84" s="870"/>
      <c r="BC84" s="870"/>
      <c r="BD84" s="871"/>
      <c r="BE84" s="241"/>
      <c r="BF84" s="241"/>
      <c r="BG84" s="241"/>
      <c r="BH84" s="241"/>
      <c r="BI84" s="241"/>
      <c r="BJ84" s="241"/>
      <c r="BK84" s="241"/>
      <c r="BL84" s="241"/>
      <c r="BM84" s="241"/>
      <c r="BN84" s="241"/>
      <c r="BO84" s="241"/>
      <c r="BP84" s="241"/>
      <c r="BQ84" s="238">
        <v>78</v>
      </c>
      <c r="BR84" s="243"/>
      <c r="BS84" s="898"/>
      <c r="BT84" s="899"/>
      <c r="BU84" s="899"/>
      <c r="BV84" s="899"/>
      <c r="BW84" s="899"/>
      <c r="BX84" s="899"/>
      <c r="BY84" s="899"/>
      <c r="BZ84" s="899"/>
      <c r="CA84" s="899"/>
      <c r="CB84" s="899"/>
      <c r="CC84" s="899"/>
      <c r="CD84" s="899"/>
      <c r="CE84" s="899"/>
      <c r="CF84" s="899"/>
      <c r="CG84" s="904"/>
      <c r="CH84" s="901"/>
      <c r="CI84" s="902"/>
      <c r="CJ84" s="902"/>
      <c r="CK84" s="902"/>
      <c r="CL84" s="903"/>
      <c r="CM84" s="901"/>
      <c r="CN84" s="902"/>
      <c r="CO84" s="902"/>
      <c r="CP84" s="902"/>
      <c r="CQ84" s="903"/>
      <c r="CR84" s="901"/>
      <c r="CS84" s="902"/>
      <c r="CT84" s="902"/>
      <c r="CU84" s="902"/>
      <c r="CV84" s="903"/>
      <c r="CW84" s="901"/>
      <c r="CX84" s="902"/>
      <c r="CY84" s="902"/>
      <c r="CZ84" s="902"/>
      <c r="DA84" s="903"/>
      <c r="DB84" s="901"/>
      <c r="DC84" s="902"/>
      <c r="DD84" s="902"/>
      <c r="DE84" s="902"/>
      <c r="DF84" s="903"/>
      <c r="DG84" s="901"/>
      <c r="DH84" s="902"/>
      <c r="DI84" s="902"/>
      <c r="DJ84" s="902"/>
      <c r="DK84" s="903"/>
      <c r="DL84" s="901"/>
      <c r="DM84" s="902"/>
      <c r="DN84" s="902"/>
      <c r="DO84" s="902"/>
      <c r="DP84" s="903"/>
      <c r="DQ84" s="901"/>
      <c r="DR84" s="902"/>
      <c r="DS84" s="902"/>
      <c r="DT84" s="902"/>
      <c r="DU84" s="903"/>
      <c r="DV84" s="898"/>
      <c r="DW84" s="899"/>
      <c r="DX84" s="899"/>
      <c r="DY84" s="899"/>
      <c r="DZ84" s="900"/>
      <c r="EA84" s="230"/>
    </row>
    <row r="85" spans="1:131" ht="26.25" customHeight="1" x14ac:dyDescent="0.2">
      <c r="A85" s="238">
        <v>18</v>
      </c>
      <c r="B85" s="912"/>
      <c r="C85" s="913"/>
      <c r="D85" s="913"/>
      <c r="E85" s="913"/>
      <c r="F85" s="913"/>
      <c r="G85" s="913"/>
      <c r="H85" s="913"/>
      <c r="I85" s="913"/>
      <c r="J85" s="913"/>
      <c r="K85" s="913"/>
      <c r="L85" s="913"/>
      <c r="M85" s="913"/>
      <c r="N85" s="913"/>
      <c r="O85" s="913"/>
      <c r="P85" s="914"/>
      <c r="Q85" s="915"/>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70"/>
      <c r="BA85" s="870"/>
      <c r="BB85" s="870"/>
      <c r="BC85" s="870"/>
      <c r="BD85" s="871"/>
      <c r="BE85" s="241"/>
      <c r="BF85" s="241"/>
      <c r="BG85" s="241"/>
      <c r="BH85" s="241"/>
      <c r="BI85" s="241"/>
      <c r="BJ85" s="241"/>
      <c r="BK85" s="241"/>
      <c r="BL85" s="241"/>
      <c r="BM85" s="241"/>
      <c r="BN85" s="241"/>
      <c r="BO85" s="241"/>
      <c r="BP85" s="241"/>
      <c r="BQ85" s="238">
        <v>79</v>
      </c>
      <c r="BR85" s="243"/>
      <c r="BS85" s="898"/>
      <c r="BT85" s="899"/>
      <c r="BU85" s="899"/>
      <c r="BV85" s="899"/>
      <c r="BW85" s="899"/>
      <c r="BX85" s="899"/>
      <c r="BY85" s="899"/>
      <c r="BZ85" s="899"/>
      <c r="CA85" s="899"/>
      <c r="CB85" s="899"/>
      <c r="CC85" s="899"/>
      <c r="CD85" s="899"/>
      <c r="CE85" s="899"/>
      <c r="CF85" s="899"/>
      <c r="CG85" s="904"/>
      <c r="CH85" s="901"/>
      <c r="CI85" s="902"/>
      <c r="CJ85" s="902"/>
      <c r="CK85" s="902"/>
      <c r="CL85" s="903"/>
      <c r="CM85" s="901"/>
      <c r="CN85" s="902"/>
      <c r="CO85" s="902"/>
      <c r="CP85" s="902"/>
      <c r="CQ85" s="903"/>
      <c r="CR85" s="901"/>
      <c r="CS85" s="902"/>
      <c r="CT85" s="902"/>
      <c r="CU85" s="902"/>
      <c r="CV85" s="903"/>
      <c r="CW85" s="901"/>
      <c r="CX85" s="902"/>
      <c r="CY85" s="902"/>
      <c r="CZ85" s="902"/>
      <c r="DA85" s="903"/>
      <c r="DB85" s="901"/>
      <c r="DC85" s="902"/>
      <c r="DD85" s="902"/>
      <c r="DE85" s="902"/>
      <c r="DF85" s="903"/>
      <c r="DG85" s="901"/>
      <c r="DH85" s="902"/>
      <c r="DI85" s="902"/>
      <c r="DJ85" s="902"/>
      <c r="DK85" s="903"/>
      <c r="DL85" s="901"/>
      <c r="DM85" s="902"/>
      <c r="DN85" s="902"/>
      <c r="DO85" s="902"/>
      <c r="DP85" s="903"/>
      <c r="DQ85" s="901"/>
      <c r="DR85" s="902"/>
      <c r="DS85" s="902"/>
      <c r="DT85" s="902"/>
      <c r="DU85" s="903"/>
      <c r="DV85" s="898"/>
      <c r="DW85" s="899"/>
      <c r="DX85" s="899"/>
      <c r="DY85" s="899"/>
      <c r="DZ85" s="900"/>
      <c r="EA85" s="230"/>
    </row>
    <row r="86" spans="1:131" ht="26.25" customHeight="1" x14ac:dyDescent="0.2">
      <c r="A86" s="238">
        <v>19</v>
      </c>
      <c r="B86" s="912"/>
      <c r="C86" s="913"/>
      <c r="D86" s="913"/>
      <c r="E86" s="913"/>
      <c r="F86" s="913"/>
      <c r="G86" s="913"/>
      <c r="H86" s="913"/>
      <c r="I86" s="913"/>
      <c r="J86" s="913"/>
      <c r="K86" s="913"/>
      <c r="L86" s="913"/>
      <c r="M86" s="913"/>
      <c r="N86" s="913"/>
      <c r="O86" s="913"/>
      <c r="P86" s="914"/>
      <c r="Q86" s="915"/>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70"/>
      <c r="BA86" s="870"/>
      <c r="BB86" s="870"/>
      <c r="BC86" s="870"/>
      <c r="BD86" s="871"/>
      <c r="BE86" s="241"/>
      <c r="BF86" s="241"/>
      <c r="BG86" s="241"/>
      <c r="BH86" s="241"/>
      <c r="BI86" s="241"/>
      <c r="BJ86" s="241"/>
      <c r="BK86" s="241"/>
      <c r="BL86" s="241"/>
      <c r="BM86" s="241"/>
      <c r="BN86" s="241"/>
      <c r="BO86" s="241"/>
      <c r="BP86" s="241"/>
      <c r="BQ86" s="238">
        <v>80</v>
      </c>
      <c r="BR86" s="243"/>
      <c r="BS86" s="898"/>
      <c r="BT86" s="899"/>
      <c r="BU86" s="899"/>
      <c r="BV86" s="899"/>
      <c r="BW86" s="899"/>
      <c r="BX86" s="899"/>
      <c r="BY86" s="899"/>
      <c r="BZ86" s="899"/>
      <c r="CA86" s="899"/>
      <c r="CB86" s="899"/>
      <c r="CC86" s="899"/>
      <c r="CD86" s="899"/>
      <c r="CE86" s="899"/>
      <c r="CF86" s="899"/>
      <c r="CG86" s="904"/>
      <c r="CH86" s="901"/>
      <c r="CI86" s="902"/>
      <c r="CJ86" s="902"/>
      <c r="CK86" s="902"/>
      <c r="CL86" s="903"/>
      <c r="CM86" s="901"/>
      <c r="CN86" s="902"/>
      <c r="CO86" s="902"/>
      <c r="CP86" s="902"/>
      <c r="CQ86" s="903"/>
      <c r="CR86" s="901"/>
      <c r="CS86" s="902"/>
      <c r="CT86" s="902"/>
      <c r="CU86" s="902"/>
      <c r="CV86" s="903"/>
      <c r="CW86" s="901"/>
      <c r="CX86" s="902"/>
      <c r="CY86" s="902"/>
      <c r="CZ86" s="902"/>
      <c r="DA86" s="903"/>
      <c r="DB86" s="901"/>
      <c r="DC86" s="902"/>
      <c r="DD86" s="902"/>
      <c r="DE86" s="902"/>
      <c r="DF86" s="903"/>
      <c r="DG86" s="901"/>
      <c r="DH86" s="902"/>
      <c r="DI86" s="902"/>
      <c r="DJ86" s="902"/>
      <c r="DK86" s="903"/>
      <c r="DL86" s="901"/>
      <c r="DM86" s="902"/>
      <c r="DN86" s="902"/>
      <c r="DO86" s="902"/>
      <c r="DP86" s="903"/>
      <c r="DQ86" s="901"/>
      <c r="DR86" s="902"/>
      <c r="DS86" s="902"/>
      <c r="DT86" s="902"/>
      <c r="DU86" s="903"/>
      <c r="DV86" s="898"/>
      <c r="DW86" s="899"/>
      <c r="DX86" s="899"/>
      <c r="DY86" s="899"/>
      <c r="DZ86" s="900"/>
      <c r="EA86" s="230"/>
    </row>
    <row r="87" spans="1:131" ht="26.25" customHeight="1" x14ac:dyDescent="0.2">
      <c r="A87" s="244">
        <v>20</v>
      </c>
      <c r="B87" s="919"/>
      <c r="C87" s="920"/>
      <c r="D87" s="920"/>
      <c r="E87" s="920"/>
      <c r="F87" s="920"/>
      <c r="G87" s="920"/>
      <c r="H87" s="920"/>
      <c r="I87" s="920"/>
      <c r="J87" s="920"/>
      <c r="K87" s="920"/>
      <c r="L87" s="920"/>
      <c r="M87" s="920"/>
      <c r="N87" s="920"/>
      <c r="O87" s="920"/>
      <c r="P87" s="921"/>
      <c r="Q87" s="922"/>
      <c r="R87" s="923"/>
      <c r="S87" s="923"/>
      <c r="T87" s="923"/>
      <c r="U87" s="923"/>
      <c r="V87" s="923"/>
      <c r="W87" s="923"/>
      <c r="X87" s="923"/>
      <c r="Y87" s="923"/>
      <c r="Z87" s="923"/>
      <c r="AA87" s="923"/>
      <c r="AB87" s="923"/>
      <c r="AC87" s="923"/>
      <c r="AD87" s="923"/>
      <c r="AE87" s="923"/>
      <c r="AF87" s="923"/>
      <c r="AG87" s="923"/>
      <c r="AH87" s="923"/>
      <c r="AI87" s="923"/>
      <c r="AJ87" s="923"/>
      <c r="AK87" s="923"/>
      <c r="AL87" s="923"/>
      <c r="AM87" s="923"/>
      <c r="AN87" s="923"/>
      <c r="AO87" s="923"/>
      <c r="AP87" s="923"/>
      <c r="AQ87" s="923"/>
      <c r="AR87" s="923"/>
      <c r="AS87" s="923"/>
      <c r="AT87" s="923"/>
      <c r="AU87" s="923"/>
      <c r="AV87" s="923"/>
      <c r="AW87" s="923"/>
      <c r="AX87" s="923"/>
      <c r="AY87" s="923"/>
      <c r="AZ87" s="924"/>
      <c r="BA87" s="924"/>
      <c r="BB87" s="924"/>
      <c r="BC87" s="924"/>
      <c r="BD87" s="925"/>
      <c r="BE87" s="241"/>
      <c r="BF87" s="241"/>
      <c r="BG87" s="241"/>
      <c r="BH87" s="241"/>
      <c r="BI87" s="241"/>
      <c r="BJ87" s="241"/>
      <c r="BK87" s="241"/>
      <c r="BL87" s="241"/>
      <c r="BM87" s="241"/>
      <c r="BN87" s="241"/>
      <c r="BO87" s="241"/>
      <c r="BP87" s="241"/>
      <c r="BQ87" s="238">
        <v>81</v>
      </c>
      <c r="BR87" s="243"/>
      <c r="BS87" s="898"/>
      <c r="BT87" s="899"/>
      <c r="BU87" s="899"/>
      <c r="BV87" s="899"/>
      <c r="BW87" s="899"/>
      <c r="BX87" s="899"/>
      <c r="BY87" s="899"/>
      <c r="BZ87" s="899"/>
      <c r="CA87" s="899"/>
      <c r="CB87" s="899"/>
      <c r="CC87" s="899"/>
      <c r="CD87" s="899"/>
      <c r="CE87" s="899"/>
      <c r="CF87" s="899"/>
      <c r="CG87" s="904"/>
      <c r="CH87" s="901"/>
      <c r="CI87" s="902"/>
      <c r="CJ87" s="902"/>
      <c r="CK87" s="902"/>
      <c r="CL87" s="903"/>
      <c r="CM87" s="901"/>
      <c r="CN87" s="902"/>
      <c r="CO87" s="902"/>
      <c r="CP87" s="902"/>
      <c r="CQ87" s="903"/>
      <c r="CR87" s="901"/>
      <c r="CS87" s="902"/>
      <c r="CT87" s="902"/>
      <c r="CU87" s="902"/>
      <c r="CV87" s="903"/>
      <c r="CW87" s="901"/>
      <c r="CX87" s="902"/>
      <c r="CY87" s="902"/>
      <c r="CZ87" s="902"/>
      <c r="DA87" s="903"/>
      <c r="DB87" s="901"/>
      <c r="DC87" s="902"/>
      <c r="DD87" s="902"/>
      <c r="DE87" s="902"/>
      <c r="DF87" s="903"/>
      <c r="DG87" s="901"/>
      <c r="DH87" s="902"/>
      <c r="DI87" s="902"/>
      <c r="DJ87" s="902"/>
      <c r="DK87" s="903"/>
      <c r="DL87" s="901"/>
      <c r="DM87" s="902"/>
      <c r="DN87" s="902"/>
      <c r="DO87" s="902"/>
      <c r="DP87" s="903"/>
      <c r="DQ87" s="901"/>
      <c r="DR87" s="902"/>
      <c r="DS87" s="902"/>
      <c r="DT87" s="902"/>
      <c r="DU87" s="903"/>
      <c r="DV87" s="898"/>
      <c r="DW87" s="899"/>
      <c r="DX87" s="899"/>
      <c r="DY87" s="899"/>
      <c r="DZ87" s="900"/>
      <c r="EA87" s="230"/>
    </row>
    <row r="88" spans="1:131" ht="26.25" customHeight="1" thickBot="1" x14ac:dyDescent="0.25">
      <c r="A88" s="240" t="s">
        <v>376</v>
      </c>
      <c r="B88" s="825" t="s">
        <v>401</v>
      </c>
      <c r="C88" s="826"/>
      <c r="D88" s="826"/>
      <c r="E88" s="826"/>
      <c r="F88" s="826"/>
      <c r="G88" s="826"/>
      <c r="H88" s="826"/>
      <c r="I88" s="826"/>
      <c r="J88" s="826"/>
      <c r="K88" s="826"/>
      <c r="L88" s="826"/>
      <c r="M88" s="826"/>
      <c r="N88" s="826"/>
      <c r="O88" s="826"/>
      <c r="P88" s="827"/>
      <c r="Q88" s="879"/>
      <c r="R88" s="880"/>
      <c r="S88" s="880"/>
      <c r="T88" s="880"/>
      <c r="U88" s="880"/>
      <c r="V88" s="880"/>
      <c r="W88" s="880"/>
      <c r="X88" s="880"/>
      <c r="Y88" s="880"/>
      <c r="Z88" s="880"/>
      <c r="AA88" s="880"/>
      <c r="AB88" s="880"/>
      <c r="AC88" s="880"/>
      <c r="AD88" s="880"/>
      <c r="AE88" s="880"/>
      <c r="AF88" s="883">
        <v>5712</v>
      </c>
      <c r="AG88" s="883"/>
      <c r="AH88" s="883"/>
      <c r="AI88" s="883"/>
      <c r="AJ88" s="883"/>
      <c r="AK88" s="880"/>
      <c r="AL88" s="880"/>
      <c r="AM88" s="880"/>
      <c r="AN88" s="880"/>
      <c r="AO88" s="880"/>
      <c r="AP88" s="883">
        <v>6099</v>
      </c>
      <c r="AQ88" s="883"/>
      <c r="AR88" s="883"/>
      <c r="AS88" s="883"/>
      <c r="AT88" s="883"/>
      <c r="AU88" s="883">
        <v>275</v>
      </c>
      <c r="AV88" s="883"/>
      <c r="AW88" s="883"/>
      <c r="AX88" s="883"/>
      <c r="AY88" s="883"/>
      <c r="AZ88" s="888"/>
      <c r="BA88" s="888"/>
      <c r="BB88" s="888"/>
      <c r="BC88" s="888"/>
      <c r="BD88" s="889"/>
      <c r="BE88" s="241"/>
      <c r="BF88" s="241"/>
      <c r="BG88" s="241"/>
      <c r="BH88" s="241"/>
      <c r="BI88" s="241"/>
      <c r="BJ88" s="241"/>
      <c r="BK88" s="241"/>
      <c r="BL88" s="241"/>
      <c r="BM88" s="241"/>
      <c r="BN88" s="241"/>
      <c r="BO88" s="241"/>
      <c r="BP88" s="241"/>
      <c r="BQ88" s="238">
        <v>82</v>
      </c>
      <c r="BR88" s="243"/>
      <c r="BS88" s="898"/>
      <c r="BT88" s="899"/>
      <c r="BU88" s="899"/>
      <c r="BV88" s="899"/>
      <c r="BW88" s="899"/>
      <c r="BX88" s="899"/>
      <c r="BY88" s="899"/>
      <c r="BZ88" s="899"/>
      <c r="CA88" s="899"/>
      <c r="CB88" s="899"/>
      <c r="CC88" s="899"/>
      <c r="CD88" s="899"/>
      <c r="CE88" s="899"/>
      <c r="CF88" s="899"/>
      <c r="CG88" s="904"/>
      <c r="CH88" s="901"/>
      <c r="CI88" s="902"/>
      <c r="CJ88" s="902"/>
      <c r="CK88" s="902"/>
      <c r="CL88" s="903"/>
      <c r="CM88" s="901"/>
      <c r="CN88" s="902"/>
      <c r="CO88" s="902"/>
      <c r="CP88" s="902"/>
      <c r="CQ88" s="903"/>
      <c r="CR88" s="901"/>
      <c r="CS88" s="902"/>
      <c r="CT88" s="902"/>
      <c r="CU88" s="902"/>
      <c r="CV88" s="903"/>
      <c r="CW88" s="901"/>
      <c r="CX88" s="902"/>
      <c r="CY88" s="902"/>
      <c r="CZ88" s="902"/>
      <c r="DA88" s="903"/>
      <c r="DB88" s="901"/>
      <c r="DC88" s="902"/>
      <c r="DD88" s="902"/>
      <c r="DE88" s="902"/>
      <c r="DF88" s="903"/>
      <c r="DG88" s="901"/>
      <c r="DH88" s="902"/>
      <c r="DI88" s="902"/>
      <c r="DJ88" s="902"/>
      <c r="DK88" s="903"/>
      <c r="DL88" s="901"/>
      <c r="DM88" s="902"/>
      <c r="DN88" s="902"/>
      <c r="DO88" s="902"/>
      <c r="DP88" s="903"/>
      <c r="DQ88" s="901"/>
      <c r="DR88" s="902"/>
      <c r="DS88" s="902"/>
      <c r="DT88" s="902"/>
      <c r="DU88" s="903"/>
      <c r="DV88" s="898"/>
      <c r="DW88" s="899"/>
      <c r="DX88" s="899"/>
      <c r="DY88" s="899"/>
      <c r="DZ88" s="90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8"/>
      <c r="BT89" s="899"/>
      <c r="BU89" s="899"/>
      <c r="BV89" s="899"/>
      <c r="BW89" s="899"/>
      <c r="BX89" s="899"/>
      <c r="BY89" s="899"/>
      <c r="BZ89" s="899"/>
      <c r="CA89" s="899"/>
      <c r="CB89" s="899"/>
      <c r="CC89" s="899"/>
      <c r="CD89" s="899"/>
      <c r="CE89" s="899"/>
      <c r="CF89" s="899"/>
      <c r="CG89" s="904"/>
      <c r="CH89" s="901"/>
      <c r="CI89" s="902"/>
      <c r="CJ89" s="902"/>
      <c r="CK89" s="902"/>
      <c r="CL89" s="903"/>
      <c r="CM89" s="901"/>
      <c r="CN89" s="902"/>
      <c r="CO89" s="902"/>
      <c r="CP89" s="902"/>
      <c r="CQ89" s="903"/>
      <c r="CR89" s="901"/>
      <c r="CS89" s="902"/>
      <c r="CT89" s="902"/>
      <c r="CU89" s="902"/>
      <c r="CV89" s="903"/>
      <c r="CW89" s="901"/>
      <c r="CX89" s="902"/>
      <c r="CY89" s="902"/>
      <c r="CZ89" s="902"/>
      <c r="DA89" s="903"/>
      <c r="DB89" s="901"/>
      <c r="DC89" s="902"/>
      <c r="DD89" s="902"/>
      <c r="DE89" s="902"/>
      <c r="DF89" s="903"/>
      <c r="DG89" s="901"/>
      <c r="DH89" s="902"/>
      <c r="DI89" s="902"/>
      <c r="DJ89" s="902"/>
      <c r="DK89" s="903"/>
      <c r="DL89" s="901"/>
      <c r="DM89" s="902"/>
      <c r="DN89" s="902"/>
      <c r="DO89" s="902"/>
      <c r="DP89" s="903"/>
      <c r="DQ89" s="901"/>
      <c r="DR89" s="902"/>
      <c r="DS89" s="902"/>
      <c r="DT89" s="902"/>
      <c r="DU89" s="903"/>
      <c r="DV89" s="898"/>
      <c r="DW89" s="899"/>
      <c r="DX89" s="899"/>
      <c r="DY89" s="899"/>
      <c r="DZ89" s="90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8"/>
      <c r="BT90" s="899"/>
      <c r="BU90" s="899"/>
      <c r="BV90" s="899"/>
      <c r="BW90" s="899"/>
      <c r="BX90" s="899"/>
      <c r="BY90" s="899"/>
      <c r="BZ90" s="899"/>
      <c r="CA90" s="899"/>
      <c r="CB90" s="899"/>
      <c r="CC90" s="899"/>
      <c r="CD90" s="899"/>
      <c r="CE90" s="899"/>
      <c r="CF90" s="899"/>
      <c r="CG90" s="904"/>
      <c r="CH90" s="901"/>
      <c r="CI90" s="902"/>
      <c r="CJ90" s="902"/>
      <c r="CK90" s="902"/>
      <c r="CL90" s="903"/>
      <c r="CM90" s="901"/>
      <c r="CN90" s="902"/>
      <c r="CO90" s="902"/>
      <c r="CP90" s="902"/>
      <c r="CQ90" s="903"/>
      <c r="CR90" s="901"/>
      <c r="CS90" s="902"/>
      <c r="CT90" s="902"/>
      <c r="CU90" s="902"/>
      <c r="CV90" s="903"/>
      <c r="CW90" s="901"/>
      <c r="CX90" s="902"/>
      <c r="CY90" s="902"/>
      <c r="CZ90" s="902"/>
      <c r="DA90" s="903"/>
      <c r="DB90" s="901"/>
      <c r="DC90" s="902"/>
      <c r="DD90" s="902"/>
      <c r="DE90" s="902"/>
      <c r="DF90" s="903"/>
      <c r="DG90" s="901"/>
      <c r="DH90" s="902"/>
      <c r="DI90" s="902"/>
      <c r="DJ90" s="902"/>
      <c r="DK90" s="903"/>
      <c r="DL90" s="901"/>
      <c r="DM90" s="902"/>
      <c r="DN90" s="902"/>
      <c r="DO90" s="902"/>
      <c r="DP90" s="903"/>
      <c r="DQ90" s="901"/>
      <c r="DR90" s="902"/>
      <c r="DS90" s="902"/>
      <c r="DT90" s="902"/>
      <c r="DU90" s="903"/>
      <c r="DV90" s="898"/>
      <c r="DW90" s="899"/>
      <c r="DX90" s="899"/>
      <c r="DY90" s="899"/>
      <c r="DZ90" s="90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8"/>
      <c r="BT91" s="899"/>
      <c r="BU91" s="899"/>
      <c r="BV91" s="899"/>
      <c r="BW91" s="899"/>
      <c r="BX91" s="899"/>
      <c r="BY91" s="899"/>
      <c r="BZ91" s="899"/>
      <c r="CA91" s="899"/>
      <c r="CB91" s="899"/>
      <c r="CC91" s="899"/>
      <c r="CD91" s="899"/>
      <c r="CE91" s="899"/>
      <c r="CF91" s="899"/>
      <c r="CG91" s="904"/>
      <c r="CH91" s="901"/>
      <c r="CI91" s="902"/>
      <c r="CJ91" s="902"/>
      <c r="CK91" s="902"/>
      <c r="CL91" s="903"/>
      <c r="CM91" s="901"/>
      <c r="CN91" s="902"/>
      <c r="CO91" s="902"/>
      <c r="CP91" s="902"/>
      <c r="CQ91" s="903"/>
      <c r="CR91" s="901"/>
      <c r="CS91" s="902"/>
      <c r="CT91" s="902"/>
      <c r="CU91" s="902"/>
      <c r="CV91" s="903"/>
      <c r="CW91" s="901"/>
      <c r="CX91" s="902"/>
      <c r="CY91" s="902"/>
      <c r="CZ91" s="902"/>
      <c r="DA91" s="903"/>
      <c r="DB91" s="901"/>
      <c r="DC91" s="902"/>
      <c r="DD91" s="902"/>
      <c r="DE91" s="902"/>
      <c r="DF91" s="903"/>
      <c r="DG91" s="901"/>
      <c r="DH91" s="902"/>
      <c r="DI91" s="902"/>
      <c r="DJ91" s="902"/>
      <c r="DK91" s="903"/>
      <c r="DL91" s="901"/>
      <c r="DM91" s="902"/>
      <c r="DN91" s="902"/>
      <c r="DO91" s="902"/>
      <c r="DP91" s="903"/>
      <c r="DQ91" s="901"/>
      <c r="DR91" s="902"/>
      <c r="DS91" s="902"/>
      <c r="DT91" s="902"/>
      <c r="DU91" s="903"/>
      <c r="DV91" s="898"/>
      <c r="DW91" s="899"/>
      <c r="DX91" s="899"/>
      <c r="DY91" s="899"/>
      <c r="DZ91" s="90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8"/>
      <c r="BT92" s="899"/>
      <c r="BU92" s="899"/>
      <c r="BV92" s="899"/>
      <c r="BW92" s="899"/>
      <c r="BX92" s="899"/>
      <c r="BY92" s="899"/>
      <c r="BZ92" s="899"/>
      <c r="CA92" s="899"/>
      <c r="CB92" s="899"/>
      <c r="CC92" s="899"/>
      <c r="CD92" s="899"/>
      <c r="CE92" s="899"/>
      <c r="CF92" s="899"/>
      <c r="CG92" s="904"/>
      <c r="CH92" s="901"/>
      <c r="CI92" s="902"/>
      <c r="CJ92" s="902"/>
      <c r="CK92" s="902"/>
      <c r="CL92" s="903"/>
      <c r="CM92" s="901"/>
      <c r="CN92" s="902"/>
      <c r="CO92" s="902"/>
      <c r="CP92" s="902"/>
      <c r="CQ92" s="903"/>
      <c r="CR92" s="901"/>
      <c r="CS92" s="902"/>
      <c r="CT92" s="902"/>
      <c r="CU92" s="902"/>
      <c r="CV92" s="903"/>
      <c r="CW92" s="901"/>
      <c r="CX92" s="902"/>
      <c r="CY92" s="902"/>
      <c r="CZ92" s="902"/>
      <c r="DA92" s="903"/>
      <c r="DB92" s="901"/>
      <c r="DC92" s="902"/>
      <c r="DD92" s="902"/>
      <c r="DE92" s="902"/>
      <c r="DF92" s="903"/>
      <c r="DG92" s="901"/>
      <c r="DH92" s="902"/>
      <c r="DI92" s="902"/>
      <c r="DJ92" s="902"/>
      <c r="DK92" s="903"/>
      <c r="DL92" s="901"/>
      <c r="DM92" s="902"/>
      <c r="DN92" s="902"/>
      <c r="DO92" s="902"/>
      <c r="DP92" s="903"/>
      <c r="DQ92" s="901"/>
      <c r="DR92" s="902"/>
      <c r="DS92" s="902"/>
      <c r="DT92" s="902"/>
      <c r="DU92" s="903"/>
      <c r="DV92" s="898"/>
      <c r="DW92" s="899"/>
      <c r="DX92" s="899"/>
      <c r="DY92" s="899"/>
      <c r="DZ92" s="90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8"/>
      <c r="BT93" s="899"/>
      <c r="BU93" s="899"/>
      <c r="BV93" s="899"/>
      <c r="BW93" s="899"/>
      <c r="BX93" s="899"/>
      <c r="BY93" s="899"/>
      <c r="BZ93" s="899"/>
      <c r="CA93" s="899"/>
      <c r="CB93" s="899"/>
      <c r="CC93" s="899"/>
      <c r="CD93" s="899"/>
      <c r="CE93" s="899"/>
      <c r="CF93" s="899"/>
      <c r="CG93" s="904"/>
      <c r="CH93" s="901"/>
      <c r="CI93" s="902"/>
      <c r="CJ93" s="902"/>
      <c r="CK93" s="902"/>
      <c r="CL93" s="903"/>
      <c r="CM93" s="901"/>
      <c r="CN93" s="902"/>
      <c r="CO93" s="902"/>
      <c r="CP93" s="902"/>
      <c r="CQ93" s="903"/>
      <c r="CR93" s="901"/>
      <c r="CS93" s="902"/>
      <c r="CT93" s="902"/>
      <c r="CU93" s="902"/>
      <c r="CV93" s="903"/>
      <c r="CW93" s="901"/>
      <c r="CX93" s="902"/>
      <c r="CY93" s="902"/>
      <c r="CZ93" s="902"/>
      <c r="DA93" s="903"/>
      <c r="DB93" s="901"/>
      <c r="DC93" s="902"/>
      <c r="DD93" s="902"/>
      <c r="DE93" s="902"/>
      <c r="DF93" s="903"/>
      <c r="DG93" s="901"/>
      <c r="DH93" s="902"/>
      <c r="DI93" s="902"/>
      <c r="DJ93" s="902"/>
      <c r="DK93" s="903"/>
      <c r="DL93" s="901"/>
      <c r="DM93" s="902"/>
      <c r="DN93" s="902"/>
      <c r="DO93" s="902"/>
      <c r="DP93" s="903"/>
      <c r="DQ93" s="901"/>
      <c r="DR93" s="902"/>
      <c r="DS93" s="902"/>
      <c r="DT93" s="902"/>
      <c r="DU93" s="903"/>
      <c r="DV93" s="898"/>
      <c r="DW93" s="899"/>
      <c r="DX93" s="899"/>
      <c r="DY93" s="899"/>
      <c r="DZ93" s="90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8"/>
      <c r="BT94" s="899"/>
      <c r="BU94" s="899"/>
      <c r="BV94" s="899"/>
      <c r="BW94" s="899"/>
      <c r="BX94" s="899"/>
      <c r="BY94" s="899"/>
      <c r="BZ94" s="899"/>
      <c r="CA94" s="899"/>
      <c r="CB94" s="899"/>
      <c r="CC94" s="899"/>
      <c r="CD94" s="899"/>
      <c r="CE94" s="899"/>
      <c r="CF94" s="899"/>
      <c r="CG94" s="904"/>
      <c r="CH94" s="901"/>
      <c r="CI94" s="902"/>
      <c r="CJ94" s="902"/>
      <c r="CK94" s="902"/>
      <c r="CL94" s="903"/>
      <c r="CM94" s="901"/>
      <c r="CN94" s="902"/>
      <c r="CO94" s="902"/>
      <c r="CP94" s="902"/>
      <c r="CQ94" s="903"/>
      <c r="CR94" s="901"/>
      <c r="CS94" s="902"/>
      <c r="CT94" s="902"/>
      <c r="CU94" s="902"/>
      <c r="CV94" s="903"/>
      <c r="CW94" s="901"/>
      <c r="CX94" s="902"/>
      <c r="CY94" s="902"/>
      <c r="CZ94" s="902"/>
      <c r="DA94" s="903"/>
      <c r="DB94" s="901"/>
      <c r="DC94" s="902"/>
      <c r="DD94" s="902"/>
      <c r="DE94" s="902"/>
      <c r="DF94" s="903"/>
      <c r="DG94" s="901"/>
      <c r="DH94" s="902"/>
      <c r="DI94" s="902"/>
      <c r="DJ94" s="902"/>
      <c r="DK94" s="903"/>
      <c r="DL94" s="901"/>
      <c r="DM94" s="902"/>
      <c r="DN94" s="902"/>
      <c r="DO94" s="902"/>
      <c r="DP94" s="903"/>
      <c r="DQ94" s="901"/>
      <c r="DR94" s="902"/>
      <c r="DS94" s="902"/>
      <c r="DT94" s="902"/>
      <c r="DU94" s="903"/>
      <c r="DV94" s="898"/>
      <c r="DW94" s="899"/>
      <c r="DX94" s="899"/>
      <c r="DY94" s="899"/>
      <c r="DZ94" s="90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8"/>
      <c r="BT95" s="899"/>
      <c r="BU95" s="899"/>
      <c r="BV95" s="899"/>
      <c r="BW95" s="899"/>
      <c r="BX95" s="899"/>
      <c r="BY95" s="899"/>
      <c r="BZ95" s="899"/>
      <c r="CA95" s="899"/>
      <c r="CB95" s="899"/>
      <c r="CC95" s="899"/>
      <c r="CD95" s="899"/>
      <c r="CE95" s="899"/>
      <c r="CF95" s="899"/>
      <c r="CG95" s="904"/>
      <c r="CH95" s="901"/>
      <c r="CI95" s="902"/>
      <c r="CJ95" s="902"/>
      <c r="CK95" s="902"/>
      <c r="CL95" s="903"/>
      <c r="CM95" s="901"/>
      <c r="CN95" s="902"/>
      <c r="CO95" s="902"/>
      <c r="CP95" s="902"/>
      <c r="CQ95" s="903"/>
      <c r="CR95" s="901"/>
      <c r="CS95" s="902"/>
      <c r="CT95" s="902"/>
      <c r="CU95" s="902"/>
      <c r="CV95" s="903"/>
      <c r="CW95" s="901"/>
      <c r="CX95" s="902"/>
      <c r="CY95" s="902"/>
      <c r="CZ95" s="902"/>
      <c r="DA95" s="903"/>
      <c r="DB95" s="901"/>
      <c r="DC95" s="902"/>
      <c r="DD95" s="902"/>
      <c r="DE95" s="902"/>
      <c r="DF95" s="903"/>
      <c r="DG95" s="901"/>
      <c r="DH95" s="902"/>
      <c r="DI95" s="902"/>
      <c r="DJ95" s="902"/>
      <c r="DK95" s="903"/>
      <c r="DL95" s="901"/>
      <c r="DM95" s="902"/>
      <c r="DN95" s="902"/>
      <c r="DO95" s="902"/>
      <c r="DP95" s="903"/>
      <c r="DQ95" s="901"/>
      <c r="DR95" s="902"/>
      <c r="DS95" s="902"/>
      <c r="DT95" s="902"/>
      <c r="DU95" s="903"/>
      <c r="DV95" s="898"/>
      <c r="DW95" s="899"/>
      <c r="DX95" s="899"/>
      <c r="DY95" s="899"/>
      <c r="DZ95" s="90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8"/>
      <c r="BT96" s="899"/>
      <c r="BU96" s="899"/>
      <c r="BV96" s="899"/>
      <c r="BW96" s="899"/>
      <c r="BX96" s="899"/>
      <c r="BY96" s="899"/>
      <c r="BZ96" s="899"/>
      <c r="CA96" s="899"/>
      <c r="CB96" s="899"/>
      <c r="CC96" s="899"/>
      <c r="CD96" s="899"/>
      <c r="CE96" s="899"/>
      <c r="CF96" s="899"/>
      <c r="CG96" s="904"/>
      <c r="CH96" s="901"/>
      <c r="CI96" s="902"/>
      <c r="CJ96" s="902"/>
      <c r="CK96" s="902"/>
      <c r="CL96" s="903"/>
      <c r="CM96" s="901"/>
      <c r="CN96" s="902"/>
      <c r="CO96" s="902"/>
      <c r="CP96" s="902"/>
      <c r="CQ96" s="903"/>
      <c r="CR96" s="901"/>
      <c r="CS96" s="902"/>
      <c r="CT96" s="902"/>
      <c r="CU96" s="902"/>
      <c r="CV96" s="903"/>
      <c r="CW96" s="901"/>
      <c r="CX96" s="902"/>
      <c r="CY96" s="902"/>
      <c r="CZ96" s="902"/>
      <c r="DA96" s="903"/>
      <c r="DB96" s="901"/>
      <c r="DC96" s="902"/>
      <c r="DD96" s="902"/>
      <c r="DE96" s="902"/>
      <c r="DF96" s="903"/>
      <c r="DG96" s="901"/>
      <c r="DH96" s="902"/>
      <c r="DI96" s="902"/>
      <c r="DJ96" s="902"/>
      <c r="DK96" s="903"/>
      <c r="DL96" s="901"/>
      <c r="DM96" s="902"/>
      <c r="DN96" s="902"/>
      <c r="DO96" s="902"/>
      <c r="DP96" s="903"/>
      <c r="DQ96" s="901"/>
      <c r="DR96" s="902"/>
      <c r="DS96" s="902"/>
      <c r="DT96" s="902"/>
      <c r="DU96" s="903"/>
      <c r="DV96" s="898"/>
      <c r="DW96" s="899"/>
      <c r="DX96" s="899"/>
      <c r="DY96" s="899"/>
      <c r="DZ96" s="90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8"/>
      <c r="BT97" s="899"/>
      <c r="BU97" s="899"/>
      <c r="BV97" s="899"/>
      <c r="BW97" s="899"/>
      <c r="BX97" s="899"/>
      <c r="BY97" s="899"/>
      <c r="BZ97" s="899"/>
      <c r="CA97" s="899"/>
      <c r="CB97" s="899"/>
      <c r="CC97" s="899"/>
      <c r="CD97" s="899"/>
      <c r="CE97" s="899"/>
      <c r="CF97" s="899"/>
      <c r="CG97" s="904"/>
      <c r="CH97" s="901"/>
      <c r="CI97" s="902"/>
      <c r="CJ97" s="902"/>
      <c r="CK97" s="902"/>
      <c r="CL97" s="903"/>
      <c r="CM97" s="901"/>
      <c r="CN97" s="902"/>
      <c r="CO97" s="902"/>
      <c r="CP97" s="902"/>
      <c r="CQ97" s="903"/>
      <c r="CR97" s="901"/>
      <c r="CS97" s="902"/>
      <c r="CT97" s="902"/>
      <c r="CU97" s="902"/>
      <c r="CV97" s="903"/>
      <c r="CW97" s="901"/>
      <c r="CX97" s="902"/>
      <c r="CY97" s="902"/>
      <c r="CZ97" s="902"/>
      <c r="DA97" s="903"/>
      <c r="DB97" s="901"/>
      <c r="DC97" s="902"/>
      <c r="DD97" s="902"/>
      <c r="DE97" s="902"/>
      <c r="DF97" s="903"/>
      <c r="DG97" s="901"/>
      <c r="DH97" s="902"/>
      <c r="DI97" s="902"/>
      <c r="DJ97" s="902"/>
      <c r="DK97" s="903"/>
      <c r="DL97" s="901"/>
      <c r="DM97" s="902"/>
      <c r="DN97" s="902"/>
      <c r="DO97" s="902"/>
      <c r="DP97" s="903"/>
      <c r="DQ97" s="901"/>
      <c r="DR97" s="902"/>
      <c r="DS97" s="902"/>
      <c r="DT97" s="902"/>
      <c r="DU97" s="903"/>
      <c r="DV97" s="898"/>
      <c r="DW97" s="899"/>
      <c r="DX97" s="899"/>
      <c r="DY97" s="899"/>
      <c r="DZ97" s="90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8"/>
      <c r="BT98" s="899"/>
      <c r="BU98" s="899"/>
      <c r="BV98" s="899"/>
      <c r="BW98" s="899"/>
      <c r="BX98" s="899"/>
      <c r="BY98" s="899"/>
      <c r="BZ98" s="899"/>
      <c r="CA98" s="899"/>
      <c r="CB98" s="899"/>
      <c r="CC98" s="899"/>
      <c r="CD98" s="899"/>
      <c r="CE98" s="899"/>
      <c r="CF98" s="899"/>
      <c r="CG98" s="904"/>
      <c r="CH98" s="901"/>
      <c r="CI98" s="902"/>
      <c r="CJ98" s="902"/>
      <c r="CK98" s="902"/>
      <c r="CL98" s="903"/>
      <c r="CM98" s="901"/>
      <c r="CN98" s="902"/>
      <c r="CO98" s="902"/>
      <c r="CP98" s="902"/>
      <c r="CQ98" s="903"/>
      <c r="CR98" s="901"/>
      <c r="CS98" s="902"/>
      <c r="CT98" s="902"/>
      <c r="CU98" s="902"/>
      <c r="CV98" s="903"/>
      <c r="CW98" s="901"/>
      <c r="CX98" s="902"/>
      <c r="CY98" s="902"/>
      <c r="CZ98" s="902"/>
      <c r="DA98" s="903"/>
      <c r="DB98" s="901"/>
      <c r="DC98" s="902"/>
      <c r="DD98" s="902"/>
      <c r="DE98" s="902"/>
      <c r="DF98" s="903"/>
      <c r="DG98" s="901"/>
      <c r="DH98" s="902"/>
      <c r="DI98" s="902"/>
      <c r="DJ98" s="902"/>
      <c r="DK98" s="903"/>
      <c r="DL98" s="901"/>
      <c r="DM98" s="902"/>
      <c r="DN98" s="902"/>
      <c r="DO98" s="902"/>
      <c r="DP98" s="903"/>
      <c r="DQ98" s="901"/>
      <c r="DR98" s="902"/>
      <c r="DS98" s="902"/>
      <c r="DT98" s="902"/>
      <c r="DU98" s="903"/>
      <c r="DV98" s="898"/>
      <c r="DW98" s="899"/>
      <c r="DX98" s="899"/>
      <c r="DY98" s="899"/>
      <c r="DZ98" s="90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8"/>
      <c r="BT99" s="899"/>
      <c r="BU99" s="899"/>
      <c r="BV99" s="899"/>
      <c r="BW99" s="899"/>
      <c r="BX99" s="899"/>
      <c r="BY99" s="899"/>
      <c r="BZ99" s="899"/>
      <c r="CA99" s="899"/>
      <c r="CB99" s="899"/>
      <c r="CC99" s="899"/>
      <c r="CD99" s="899"/>
      <c r="CE99" s="899"/>
      <c r="CF99" s="899"/>
      <c r="CG99" s="904"/>
      <c r="CH99" s="901"/>
      <c r="CI99" s="902"/>
      <c r="CJ99" s="902"/>
      <c r="CK99" s="902"/>
      <c r="CL99" s="903"/>
      <c r="CM99" s="901"/>
      <c r="CN99" s="902"/>
      <c r="CO99" s="902"/>
      <c r="CP99" s="902"/>
      <c r="CQ99" s="903"/>
      <c r="CR99" s="901"/>
      <c r="CS99" s="902"/>
      <c r="CT99" s="902"/>
      <c r="CU99" s="902"/>
      <c r="CV99" s="903"/>
      <c r="CW99" s="901"/>
      <c r="CX99" s="902"/>
      <c r="CY99" s="902"/>
      <c r="CZ99" s="902"/>
      <c r="DA99" s="903"/>
      <c r="DB99" s="901"/>
      <c r="DC99" s="902"/>
      <c r="DD99" s="902"/>
      <c r="DE99" s="902"/>
      <c r="DF99" s="903"/>
      <c r="DG99" s="901"/>
      <c r="DH99" s="902"/>
      <c r="DI99" s="902"/>
      <c r="DJ99" s="902"/>
      <c r="DK99" s="903"/>
      <c r="DL99" s="901"/>
      <c r="DM99" s="902"/>
      <c r="DN99" s="902"/>
      <c r="DO99" s="902"/>
      <c r="DP99" s="903"/>
      <c r="DQ99" s="901"/>
      <c r="DR99" s="902"/>
      <c r="DS99" s="902"/>
      <c r="DT99" s="902"/>
      <c r="DU99" s="903"/>
      <c r="DV99" s="898"/>
      <c r="DW99" s="899"/>
      <c r="DX99" s="899"/>
      <c r="DY99" s="899"/>
      <c r="DZ99" s="90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8"/>
      <c r="BT100" s="899"/>
      <c r="BU100" s="899"/>
      <c r="BV100" s="899"/>
      <c r="BW100" s="899"/>
      <c r="BX100" s="899"/>
      <c r="BY100" s="899"/>
      <c r="BZ100" s="899"/>
      <c r="CA100" s="899"/>
      <c r="CB100" s="899"/>
      <c r="CC100" s="899"/>
      <c r="CD100" s="899"/>
      <c r="CE100" s="899"/>
      <c r="CF100" s="899"/>
      <c r="CG100" s="904"/>
      <c r="CH100" s="901"/>
      <c r="CI100" s="902"/>
      <c r="CJ100" s="902"/>
      <c r="CK100" s="902"/>
      <c r="CL100" s="903"/>
      <c r="CM100" s="901"/>
      <c r="CN100" s="902"/>
      <c r="CO100" s="902"/>
      <c r="CP100" s="902"/>
      <c r="CQ100" s="903"/>
      <c r="CR100" s="901"/>
      <c r="CS100" s="902"/>
      <c r="CT100" s="902"/>
      <c r="CU100" s="902"/>
      <c r="CV100" s="903"/>
      <c r="CW100" s="901"/>
      <c r="CX100" s="902"/>
      <c r="CY100" s="902"/>
      <c r="CZ100" s="902"/>
      <c r="DA100" s="903"/>
      <c r="DB100" s="901"/>
      <c r="DC100" s="902"/>
      <c r="DD100" s="902"/>
      <c r="DE100" s="902"/>
      <c r="DF100" s="903"/>
      <c r="DG100" s="901"/>
      <c r="DH100" s="902"/>
      <c r="DI100" s="902"/>
      <c r="DJ100" s="902"/>
      <c r="DK100" s="903"/>
      <c r="DL100" s="901"/>
      <c r="DM100" s="902"/>
      <c r="DN100" s="902"/>
      <c r="DO100" s="902"/>
      <c r="DP100" s="903"/>
      <c r="DQ100" s="901"/>
      <c r="DR100" s="902"/>
      <c r="DS100" s="902"/>
      <c r="DT100" s="902"/>
      <c r="DU100" s="903"/>
      <c r="DV100" s="898"/>
      <c r="DW100" s="899"/>
      <c r="DX100" s="899"/>
      <c r="DY100" s="899"/>
      <c r="DZ100" s="90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8"/>
      <c r="BT101" s="899"/>
      <c r="BU101" s="899"/>
      <c r="BV101" s="899"/>
      <c r="BW101" s="899"/>
      <c r="BX101" s="899"/>
      <c r="BY101" s="899"/>
      <c r="BZ101" s="899"/>
      <c r="CA101" s="899"/>
      <c r="CB101" s="899"/>
      <c r="CC101" s="899"/>
      <c r="CD101" s="899"/>
      <c r="CE101" s="899"/>
      <c r="CF101" s="899"/>
      <c r="CG101" s="904"/>
      <c r="CH101" s="901"/>
      <c r="CI101" s="902"/>
      <c r="CJ101" s="902"/>
      <c r="CK101" s="902"/>
      <c r="CL101" s="903"/>
      <c r="CM101" s="901"/>
      <c r="CN101" s="902"/>
      <c r="CO101" s="902"/>
      <c r="CP101" s="902"/>
      <c r="CQ101" s="903"/>
      <c r="CR101" s="901"/>
      <c r="CS101" s="902"/>
      <c r="CT101" s="902"/>
      <c r="CU101" s="902"/>
      <c r="CV101" s="903"/>
      <c r="CW101" s="901"/>
      <c r="CX101" s="902"/>
      <c r="CY101" s="902"/>
      <c r="CZ101" s="902"/>
      <c r="DA101" s="903"/>
      <c r="DB101" s="901"/>
      <c r="DC101" s="902"/>
      <c r="DD101" s="902"/>
      <c r="DE101" s="902"/>
      <c r="DF101" s="903"/>
      <c r="DG101" s="901"/>
      <c r="DH101" s="902"/>
      <c r="DI101" s="902"/>
      <c r="DJ101" s="902"/>
      <c r="DK101" s="903"/>
      <c r="DL101" s="901"/>
      <c r="DM101" s="902"/>
      <c r="DN101" s="902"/>
      <c r="DO101" s="902"/>
      <c r="DP101" s="903"/>
      <c r="DQ101" s="901"/>
      <c r="DR101" s="902"/>
      <c r="DS101" s="902"/>
      <c r="DT101" s="902"/>
      <c r="DU101" s="903"/>
      <c r="DV101" s="898"/>
      <c r="DW101" s="899"/>
      <c r="DX101" s="899"/>
      <c r="DY101" s="899"/>
      <c r="DZ101" s="90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825" t="s">
        <v>402</v>
      </c>
      <c r="BS102" s="826"/>
      <c r="BT102" s="826"/>
      <c r="BU102" s="826"/>
      <c r="BV102" s="826"/>
      <c r="BW102" s="826"/>
      <c r="BX102" s="826"/>
      <c r="BY102" s="826"/>
      <c r="BZ102" s="826"/>
      <c r="CA102" s="826"/>
      <c r="CB102" s="826"/>
      <c r="CC102" s="826"/>
      <c r="CD102" s="826"/>
      <c r="CE102" s="826"/>
      <c r="CF102" s="826"/>
      <c r="CG102" s="827"/>
      <c r="CH102" s="926"/>
      <c r="CI102" s="927"/>
      <c r="CJ102" s="927"/>
      <c r="CK102" s="927"/>
      <c r="CL102" s="928"/>
      <c r="CM102" s="926"/>
      <c r="CN102" s="927"/>
      <c r="CO102" s="927"/>
      <c r="CP102" s="927"/>
      <c r="CQ102" s="928"/>
      <c r="CR102" s="929">
        <v>20</v>
      </c>
      <c r="CS102" s="891"/>
      <c r="CT102" s="891"/>
      <c r="CU102" s="891"/>
      <c r="CV102" s="930"/>
      <c r="CW102" s="929">
        <v>15</v>
      </c>
      <c r="CX102" s="891"/>
      <c r="CY102" s="891"/>
      <c r="CZ102" s="891"/>
      <c r="DA102" s="930"/>
      <c r="DB102" s="929" t="s">
        <v>561</v>
      </c>
      <c r="DC102" s="891"/>
      <c r="DD102" s="891"/>
      <c r="DE102" s="891"/>
      <c r="DF102" s="930"/>
      <c r="DG102" s="929" t="s">
        <v>561</v>
      </c>
      <c r="DH102" s="891"/>
      <c r="DI102" s="891"/>
      <c r="DJ102" s="891"/>
      <c r="DK102" s="930"/>
      <c r="DL102" s="929" t="s">
        <v>561</v>
      </c>
      <c r="DM102" s="891"/>
      <c r="DN102" s="891"/>
      <c r="DO102" s="891"/>
      <c r="DP102" s="930"/>
      <c r="DQ102" s="929" t="s">
        <v>561</v>
      </c>
      <c r="DR102" s="891"/>
      <c r="DS102" s="891"/>
      <c r="DT102" s="891"/>
      <c r="DU102" s="930"/>
      <c r="DV102" s="825"/>
      <c r="DW102" s="826"/>
      <c r="DX102" s="826"/>
      <c r="DY102" s="826"/>
      <c r="DZ102" s="95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4" t="s">
        <v>403</v>
      </c>
      <c r="BR103" s="954"/>
      <c r="BS103" s="954"/>
      <c r="BT103" s="954"/>
      <c r="BU103" s="954"/>
      <c r="BV103" s="954"/>
      <c r="BW103" s="954"/>
      <c r="BX103" s="954"/>
      <c r="BY103" s="954"/>
      <c r="BZ103" s="954"/>
      <c r="CA103" s="954"/>
      <c r="CB103" s="954"/>
      <c r="CC103" s="954"/>
      <c r="CD103" s="954"/>
      <c r="CE103" s="954"/>
      <c r="CF103" s="954"/>
      <c r="CG103" s="954"/>
      <c r="CH103" s="954"/>
      <c r="CI103" s="954"/>
      <c r="CJ103" s="954"/>
      <c r="CK103" s="954"/>
      <c r="CL103" s="954"/>
      <c r="CM103" s="954"/>
      <c r="CN103" s="954"/>
      <c r="CO103" s="954"/>
      <c r="CP103" s="954"/>
      <c r="CQ103" s="954"/>
      <c r="CR103" s="954"/>
      <c r="CS103" s="954"/>
      <c r="CT103" s="954"/>
      <c r="CU103" s="954"/>
      <c r="CV103" s="954"/>
      <c r="CW103" s="954"/>
      <c r="CX103" s="954"/>
      <c r="CY103" s="954"/>
      <c r="CZ103" s="954"/>
      <c r="DA103" s="954"/>
      <c r="DB103" s="954"/>
      <c r="DC103" s="954"/>
      <c r="DD103" s="954"/>
      <c r="DE103" s="954"/>
      <c r="DF103" s="954"/>
      <c r="DG103" s="954"/>
      <c r="DH103" s="954"/>
      <c r="DI103" s="954"/>
      <c r="DJ103" s="954"/>
      <c r="DK103" s="954"/>
      <c r="DL103" s="954"/>
      <c r="DM103" s="954"/>
      <c r="DN103" s="954"/>
      <c r="DO103" s="954"/>
      <c r="DP103" s="954"/>
      <c r="DQ103" s="954"/>
      <c r="DR103" s="954"/>
      <c r="DS103" s="954"/>
      <c r="DT103" s="954"/>
      <c r="DU103" s="954"/>
      <c r="DV103" s="954"/>
      <c r="DW103" s="954"/>
      <c r="DX103" s="954"/>
      <c r="DY103" s="954"/>
      <c r="DZ103" s="954"/>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5" t="s">
        <v>404</v>
      </c>
      <c r="BR104" s="955"/>
      <c r="BS104" s="955"/>
      <c r="BT104" s="955"/>
      <c r="BU104" s="955"/>
      <c r="BV104" s="955"/>
      <c r="BW104" s="955"/>
      <c r="BX104" s="955"/>
      <c r="BY104" s="955"/>
      <c r="BZ104" s="955"/>
      <c r="CA104" s="955"/>
      <c r="CB104" s="955"/>
      <c r="CC104" s="955"/>
      <c r="CD104" s="955"/>
      <c r="CE104" s="955"/>
      <c r="CF104" s="955"/>
      <c r="CG104" s="955"/>
      <c r="CH104" s="955"/>
      <c r="CI104" s="955"/>
      <c r="CJ104" s="955"/>
      <c r="CK104" s="955"/>
      <c r="CL104" s="955"/>
      <c r="CM104" s="955"/>
      <c r="CN104" s="955"/>
      <c r="CO104" s="955"/>
      <c r="CP104" s="955"/>
      <c r="CQ104" s="955"/>
      <c r="CR104" s="955"/>
      <c r="CS104" s="955"/>
      <c r="CT104" s="955"/>
      <c r="CU104" s="955"/>
      <c r="CV104" s="955"/>
      <c r="CW104" s="955"/>
      <c r="CX104" s="955"/>
      <c r="CY104" s="955"/>
      <c r="CZ104" s="955"/>
      <c r="DA104" s="955"/>
      <c r="DB104" s="955"/>
      <c r="DC104" s="955"/>
      <c r="DD104" s="955"/>
      <c r="DE104" s="955"/>
      <c r="DF104" s="955"/>
      <c r="DG104" s="955"/>
      <c r="DH104" s="955"/>
      <c r="DI104" s="955"/>
      <c r="DJ104" s="955"/>
      <c r="DK104" s="955"/>
      <c r="DL104" s="955"/>
      <c r="DM104" s="955"/>
      <c r="DN104" s="955"/>
      <c r="DO104" s="955"/>
      <c r="DP104" s="955"/>
      <c r="DQ104" s="955"/>
      <c r="DR104" s="955"/>
      <c r="DS104" s="955"/>
      <c r="DT104" s="955"/>
      <c r="DU104" s="955"/>
      <c r="DV104" s="955"/>
      <c r="DW104" s="955"/>
      <c r="DX104" s="955"/>
      <c r="DY104" s="955"/>
      <c r="DZ104" s="955"/>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6" t="s">
        <v>407</v>
      </c>
      <c r="B108" s="957"/>
      <c r="C108" s="957"/>
      <c r="D108" s="957"/>
      <c r="E108" s="957"/>
      <c r="F108" s="957"/>
      <c r="G108" s="957"/>
      <c r="H108" s="957"/>
      <c r="I108" s="957"/>
      <c r="J108" s="957"/>
      <c r="K108" s="957"/>
      <c r="L108" s="957"/>
      <c r="M108" s="957"/>
      <c r="N108" s="957"/>
      <c r="O108" s="957"/>
      <c r="P108" s="957"/>
      <c r="Q108" s="957"/>
      <c r="R108" s="957"/>
      <c r="S108" s="957"/>
      <c r="T108" s="957"/>
      <c r="U108" s="957"/>
      <c r="V108" s="957"/>
      <c r="W108" s="957"/>
      <c r="X108" s="957"/>
      <c r="Y108" s="957"/>
      <c r="Z108" s="957"/>
      <c r="AA108" s="957"/>
      <c r="AB108" s="957"/>
      <c r="AC108" s="957"/>
      <c r="AD108" s="957"/>
      <c r="AE108" s="957"/>
      <c r="AF108" s="957"/>
      <c r="AG108" s="957"/>
      <c r="AH108" s="957"/>
      <c r="AI108" s="957"/>
      <c r="AJ108" s="957"/>
      <c r="AK108" s="957"/>
      <c r="AL108" s="957"/>
      <c r="AM108" s="957"/>
      <c r="AN108" s="957"/>
      <c r="AO108" s="957"/>
      <c r="AP108" s="957"/>
      <c r="AQ108" s="957"/>
      <c r="AR108" s="957"/>
      <c r="AS108" s="957"/>
      <c r="AT108" s="958"/>
      <c r="AU108" s="956" t="s">
        <v>408</v>
      </c>
      <c r="AV108" s="957"/>
      <c r="AW108" s="957"/>
      <c r="AX108" s="957"/>
      <c r="AY108" s="957"/>
      <c r="AZ108" s="957"/>
      <c r="BA108" s="957"/>
      <c r="BB108" s="957"/>
      <c r="BC108" s="957"/>
      <c r="BD108" s="957"/>
      <c r="BE108" s="957"/>
      <c r="BF108" s="957"/>
      <c r="BG108" s="957"/>
      <c r="BH108" s="957"/>
      <c r="BI108" s="957"/>
      <c r="BJ108" s="957"/>
      <c r="BK108" s="957"/>
      <c r="BL108" s="957"/>
      <c r="BM108" s="957"/>
      <c r="BN108" s="957"/>
      <c r="BO108" s="957"/>
      <c r="BP108" s="957"/>
      <c r="BQ108" s="957"/>
      <c r="BR108" s="957"/>
      <c r="BS108" s="957"/>
      <c r="BT108" s="957"/>
      <c r="BU108" s="957"/>
      <c r="BV108" s="957"/>
      <c r="BW108" s="957"/>
      <c r="BX108" s="957"/>
      <c r="BY108" s="957"/>
      <c r="BZ108" s="957"/>
      <c r="CA108" s="957"/>
      <c r="CB108" s="957"/>
      <c r="CC108" s="957"/>
      <c r="CD108" s="957"/>
      <c r="CE108" s="957"/>
      <c r="CF108" s="957"/>
      <c r="CG108" s="957"/>
      <c r="CH108" s="957"/>
      <c r="CI108" s="957"/>
      <c r="CJ108" s="957"/>
      <c r="CK108" s="957"/>
      <c r="CL108" s="957"/>
      <c r="CM108" s="957"/>
      <c r="CN108" s="957"/>
      <c r="CO108" s="957"/>
      <c r="CP108" s="957"/>
      <c r="CQ108" s="957"/>
      <c r="CR108" s="957"/>
      <c r="CS108" s="957"/>
      <c r="CT108" s="957"/>
      <c r="CU108" s="957"/>
      <c r="CV108" s="957"/>
      <c r="CW108" s="957"/>
      <c r="CX108" s="957"/>
      <c r="CY108" s="957"/>
      <c r="CZ108" s="957"/>
      <c r="DA108" s="957"/>
      <c r="DB108" s="957"/>
      <c r="DC108" s="957"/>
      <c r="DD108" s="957"/>
      <c r="DE108" s="957"/>
      <c r="DF108" s="957"/>
      <c r="DG108" s="957"/>
      <c r="DH108" s="957"/>
      <c r="DI108" s="957"/>
      <c r="DJ108" s="957"/>
      <c r="DK108" s="957"/>
      <c r="DL108" s="957"/>
      <c r="DM108" s="957"/>
      <c r="DN108" s="957"/>
      <c r="DO108" s="957"/>
      <c r="DP108" s="957"/>
      <c r="DQ108" s="957"/>
      <c r="DR108" s="957"/>
      <c r="DS108" s="957"/>
      <c r="DT108" s="957"/>
      <c r="DU108" s="957"/>
      <c r="DV108" s="957"/>
      <c r="DW108" s="957"/>
      <c r="DX108" s="957"/>
      <c r="DY108" s="957"/>
      <c r="DZ108" s="958"/>
    </row>
    <row r="109" spans="1:131" s="230" customFormat="1" ht="26.25" customHeight="1" x14ac:dyDescent="0.2">
      <c r="A109" s="951" t="s">
        <v>409</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1" t="s">
        <v>410</v>
      </c>
      <c r="AB109" s="932"/>
      <c r="AC109" s="932"/>
      <c r="AD109" s="932"/>
      <c r="AE109" s="933"/>
      <c r="AF109" s="931" t="s">
        <v>411</v>
      </c>
      <c r="AG109" s="932"/>
      <c r="AH109" s="932"/>
      <c r="AI109" s="932"/>
      <c r="AJ109" s="933"/>
      <c r="AK109" s="931" t="s">
        <v>294</v>
      </c>
      <c r="AL109" s="932"/>
      <c r="AM109" s="932"/>
      <c r="AN109" s="932"/>
      <c r="AO109" s="933"/>
      <c r="AP109" s="931" t="s">
        <v>412</v>
      </c>
      <c r="AQ109" s="932"/>
      <c r="AR109" s="932"/>
      <c r="AS109" s="932"/>
      <c r="AT109" s="934"/>
      <c r="AU109" s="951" t="s">
        <v>409</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1" t="s">
        <v>410</v>
      </c>
      <c r="BR109" s="932"/>
      <c r="BS109" s="932"/>
      <c r="BT109" s="932"/>
      <c r="BU109" s="933"/>
      <c r="BV109" s="931" t="s">
        <v>411</v>
      </c>
      <c r="BW109" s="932"/>
      <c r="BX109" s="932"/>
      <c r="BY109" s="932"/>
      <c r="BZ109" s="933"/>
      <c r="CA109" s="931" t="s">
        <v>294</v>
      </c>
      <c r="CB109" s="932"/>
      <c r="CC109" s="932"/>
      <c r="CD109" s="932"/>
      <c r="CE109" s="933"/>
      <c r="CF109" s="952" t="s">
        <v>412</v>
      </c>
      <c r="CG109" s="952"/>
      <c r="CH109" s="952"/>
      <c r="CI109" s="952"/>
      <c r="CJ109" s="952"/>
      <c r="CK109" s="931" t="s">
        <v>413</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1" t="s">
        <v>410</v>
      </c>
      <c r="DH109" s="932"/>
      <c r="DI109" s="932"/>
      <c r="DJ109" s="932"/>
      <c r="DK109" s="933"/>
      <c r="DL109" s="931" t="s">
        <v>411</v>
      </c>
      <c r="DM109" s="932"/>
      <c r="DN109" s="932"/>
      <c r="DO109" s="932"/>
      <c r="DP109" s="933"/>
      <c r="DQ109" s="931" t="s">
        <v>294</v>
      </c>
      <c r="DR109" s="932"/>
      <c r="DS109" s="932"/>
      <c r="DT109" s="932"/>
      <c r="DU109" s="933"/>
      <c r="DV109" s="931" t="s">
        <v>412</v>
      </c>
      <c r="DW109" s="932"/>
      <c r="DX109" s="932"/>
      <c r="DY109" s="932"/>
      <c r="DZ109" s="934"/>
    </row>
    <row r="110" spans="1:131" s="230" customFormat="1" ht="26.25" customHeight="1" x14ac:dyDescent="0.2">
      <c r="A110" s="935" t="s">
        <v>414</v>
      </c>
      <c r="B110" s="936"/>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7"/>
      <c r="AA110" s="938">
        <v>894155</v>
      </c>
      <c r="AB110" s="939"/>
      <c r="AC110" s="939"/>
      <c r="AD110" s="939"/>
      <c r="AE110" s="940"/>
      <c r="AF110" s="941">
        <v>935212</v>
      </c>
      <c r="AG110" s="939"/>
      <c r="AH110" s="939"/>
      <c r="AI110" s="939"/>
      <c r="AJ110" s="940"/>
      <c r="AK110" s="941">
        <v>863204</v>
      </c>
      <c r="AL110" s="939"/>
      <c r="AM110" s="939"/>
      <c r="AN110" s="939"/>
      <c r="AO110" s="940"/>
      <c r="AP110" s="942">
        <v>13</v>
      </c>
      <c r="AQ110" s="943"/>
      <c r="AR110" s="943"/>
      <c r="AS110" s="943"/>
      <c r="AT110" s="944"/>
      <c r="AU110" s="945" t="s">
        <v>69</v>
      </c>
      <c r="AV110" s="946"/>
      <c r="AW110" s="946"/>
      <c r="AX110" s="946"/>
      <c r="AY110" s="946"/>
      <c r="AZ110" s="968" t="s">
        <v>415</v>
      </c>
      <c r="BA110" s="936"/>
      <c r="BB110" s="936"/>
      <c r="BC110" s="936"/>
      <c r="BD110" s="936"/>
      <c r="BE110" s="936"/>
      <c r="BF110" s="936"/>
      <c r="BG110" s="936"/>
      <c r="BH110" s="936"/>
      <c r="BI110" s="936"/>
      <c r="BJ110" s="936"/>
      <c r="BK110" s="936"/>
      <c r="BL110" s="936"/>
      <c r="BM110" s="936"/>
      <c r="BN110" s="936"/>
      <c r="BO110" s="936"/>
      <c r="BP110" s="937"/>
      <c r="BQ110" s="969">
        <v>6655843</v>
      </c>
      <c r="BR110" s="970"/>
      <c r="BS110" s="970"/>
      <c r="BT110" s="970"/>
      <c r="BU110" s="970"/>
      <c r="BV110" s="970">
        <v>6000113</v>
      </c>
      <c r="BW110" s="970"/>
      <c r="BX110" s="970"/>
      <c r="BY110" s="970"/>
      <c r="BZ110" s="970"/>
      <c r="CA110" s="970">
        <v>6080649</v>
      </c>
      <c r="CB110" s="970"/>
      <c r="CC110" s="970"/>
      <c r="CD110" s="970"/>
      <c r="CE110" s="970"/>
      <c r="CF110" s="983">
        <v>91.8</v>
      </c>
      <c r="CG110" s="984"/>
      <c r="CH110" s="984"/>
      <c r="CI110" s="984"/>
      <c r="CJ110" s="984"/>
      <c r="CK110" s="985" t="s">
        <v>416</v>
      </c>
      <c r="CL110" s="986"/>
      <c r="CM110" s="968" t="s">
        <v>417</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69" t="s">
        <v>122</v>
      </c>
      <c r="DH110" s="970"/>
      <c r="DI110" s="970"/>
      <c r="DJ110" s="970"/>
      <c r="DK110" s="970"/>
      <c r="DL110" s="970" t="s">
        <v>122</v>
      </c>
      <c r="DM110" s="970"/>
      <c r="DN110" s="970"/>
      <c r="DO110" s="970"/>
      <c r="DP110" s="970"/>
      <c r="DQ110" s="970" t="s">
        <v>122</v>
      </c>
      <c r="DR110" s="970"/>
      <c r="DS110" s="970"/>
      <c r="DT110" s="970"/>
      <c r="DU110" s="970"/>
      <c r="DV110" s="971" t="s">
        <v>122</v>
      </c>
      <c r="DW110" s="971"/>
      <c r="DX110" s="971"/>
      <c r="DY110" s="971"/>
      <c r="DZ110" s="972"/>
    </row>
    <row r="111" spans="1:131" s="230" customFormat="1" ht="26.25" customHeight="1" x14ac:dyDescent="0.2">
      <c r="A111" s="973" t="s">
        <v>418</v>
      </c>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5"/>
      <c r="AA111" s="976" t="s">
        <v>122</v>
      </c>
      <c r="AB111" s="977"/>
      <c r="AC111" s="977"/>
      <c r="AD111" s="977"/>
      <c r="AE111" s="978"/>
      <c r="AF111" s="979" t="s">
        <v>122</v>
      </c>
      <c r="AG111" s="977"/>
      <c r="AH111" s="977"/>
      <c r="AI111" s="977"/>
      <c r="AJ111" s="978"/>
      <c r="AK111" s="979" t="s">
        <v>122</v>
      </c>
      <c r="AL111" s="977"/>
      <c r="AM111" s="977"/>
      <c r="AN111" s="977"/>
      <c r="AO111" s="978"/>
      <c r="AP111" s="980" t="s">
        <v>122</v>
      </c>
      <c r="AQ111" s="981"/>
      <c r="AR111" s="981"/>
      <c r="AS111" s="981"/>
      <c r="AT111" s="982"/>
      <c r="AU111" s="947"/>
      <c r="AV111" s="948"/>
      <c r="AW111" s="948"/>
      <c r="AX111" s="948"/>
      <c r="AY111" s="948"/>
      <c r="AZ111" s="961" t="s">
        <v>419</v>
      </c>
      <c r="BA111" s="962"/>
      <c r="BB111" s="962"/>
      <c r="BC111" s="962"/>
      <c r="BD111" s="962"/>
      <c r="BE111" s="962"/>
      <c r="BF111" s="962"/>
      <c r="BG111" s="962"/>
      <c r="BH111" s="962"/>
      <c r="BI111" s="962"/>
      <c r="BJ111" s="962"/>
      <c r="BK111" s="962"/>
      <c r="BL111" s="962"/>
      <c r="BM111" s="962"/>
      <c r="BN111" s="962"/>
      <c r="BO111" s="962"/>
      <c r="BP111" s="963"/>
      <c r="BQ111" s="964" t="s">
        <v>122</v>
      </c>
      <c r="BR111" s="965"/>
      <c r="BS111" s="965"/>
      <c r="BT111" s="965"/>
      <c r="BU111" s="965"/>
      <c r="BV111" s="965" t="s">
        <v>122</v>
      </c>
      <c r="BW111" s="965"/>
      <c r="BX111" s="965"/>
      <c r="BY111" s="965"/>
      <c r="BZ111" s="965"/>
      <c r="CA111" s="965" t="s">
        <v>122</v>
      </c>
      <c r="CB111" s="965"/>
      <c r="CC111" s="965"/>
      <c r="CD111" s="965"/>
      <c r="CE111" s="965"/>
      <c r="CF111" s="959" t="s">
        <v>122</v>
      </c>
      <c r="CG111" s="960"/>
      <c r="CH111" s="960"/>
      <c r="CI111" s="960"/>
      <c r="CJ111" s="960"/>
      <c r="CK111" s="987"/>
      <c r="CL111" s="988"/>
      <c r="CM111" s="961" t="s">
        <v>420</v>
      </c>
      <c r="CN111" s="962"/>
      <c r="CO111" s="962"/>
      <c r="CP111" s="962"/>
      <c r="CQ111" s="962"/>
      <c r="CR111" s="962"/>
      <c r="CS111" s="962"/>
      <c r="CT111" s="962"/>
      <c r="CU111" s="962"/>
      <c r="CV111" s="962"/>
      <c r="CW111" s="962"/>
      <c r="CX111" s="962"/>
      <c r="CY111" s="962"/>
      <c r="CZ111" s="962"/>
      <c r="DA111" s="962"/>
      <c r="DB111" s="962"/>
      <c r="DC111" s="962"/>
      <c r="DD111" s="962"/>
      <c r="DE111" s="962"/>
      <c r="DF111" s="963"/>
      <c r="DG111" s="964" t="s">
        <v>122</v>
      </c>
      <c r="DH111" s="965"/>
      <c r="DI111" s="965"/>
      <c r="DJ111" s="965"/>
      <c r="DK111" s="965"/>
      <c r="DL111" s="965" t="s">
        <v>122</v>
      </c>
      <c r="DM111" s="965"/>
      <c r="DN111" s="965"/>
      <c r="DO111" s="965"/>
      <c r="DP111" s="965"/>
      <c r="DQ111" s="965" t="s">
        <v>122</v>
      </c>
      <c r="DR111" s="965"/>
      <c r="DS111" s="965"/>
      <c r="DT111" s="965"/>
      <c r="DU111" s="965"/>
      <c r="DV111" s="966" t="s">
        <v>122</v>
      </c>
      <c r="DW111" s="966"/>
      <c r="DX111" s="966"/>
      <c r="DY111" s="966"/>
      <c r="DZ111" s="967"/>
    </row>
    <row r="112" spans="1:131" s="230" customFormat="1" ht="26.25" customHeight="1" x14ac:dyDescent="0.2">
      <c r="A112" s="991" t="s">
        <v>421</v>
      </c>
      <c r="B112" s="992"/>
      <c r="C112" s="962" t="s">
        <v>422</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97" t="s">
        <v>122</v>
      </c>
      <c r="AB112" s="998"/>
      <c r="AC112" s="998"/>
      <c r="AD112" s="998"/>
      <c r="AE112" s="999"/>
      <c r="AF112" s="1000" t="s">
        <v>122</v>
      </c>
      <c r="AG112" s="998"/>
      <c r="AH112" s="998"/>
      <c r="AI112" s="998"/>
      <c r="AJ112" s="999"/>
      <c r="AK112" s="1000" t="s">
        <v>122</v>
      </c>
      <c r="AL112" s="998"/>
      <c r="AM112" s="998"/>
      <c r="AN112" s="998"/>
      <c r="AO112" s="999"/>
      <c r="AP112" s="1001" t="s">
        <v>122</v>
      </c>
      <c r="AQ112" s="1002"/>
      <c r="AR112" s="1002"/>
      <c r="AS112" s="1002"/>
      <c r="AT112" s="1003"/>
      <c r="AU112" s="947"/>
      <c r="AV112" s="948"/>
      <c r="AW112" s="948"/>
      <c r="AX112" s="948"/>
      <c r="AY112" s="948"/>
      <c r="AZ112" s="961" t="s">
        <v>423</v>
      </c>
      <c r="BA112" s="962"/>
      <c r="BB112" s="962"/>
      <c r="BC112" s="962"/>
      <c r="BD112" s="962"/>
      <c r="BE112" s="962"/>
      <c r="BF112" s="962"/>
      <c r="BG112" s="962"/>
      <c r="BH112" s="962"/>
      <c r="BI112" s="962"/>
      <c r="BJ112" s="962"/>
      <c r="BK112" s="962"/>
      <c r="BL112" s="962"/>
      <c r="BM112" s="962"/>
      <c r="BN112" s="962"/>
      <c r="BO112" s="962"/>
      <c r="BP112" s="963"/>
      <c r="BQ112" s="964">
        <v>5949704</v>
      </c>
      <c r="BR112" s="965"/>
      <c r="BS112" s="965"/>
      <c r="BT112" s="965"/>
      <c r="BU112" s="965"/>
      <c r="BV112" s="965">
        <v>5678634</v>
      </c>
      <c r="BW112" s="965"/>
      <c r="BX112" s="965"/>
      <c r="BY112" s="965"/>
      <c r="BZ112" s="965"/>
      <c r="CA112" s="965">
        <v>5381634</v>
      </c>
      <c r="CB112" s="965"/>
      <c r="CC112" s="965"/>
      <c r="CD112" s="965"/>
      <c r="CE112" s="965"/>
      <c r="CF112" s="959">
        <v>81.2</v>
      </c>
      <c r="CG112" s="960"/>
      <c r="CH112" s="960"/>
      <c r="CI112" s="960"/>
      <c r="CJ112" s="960"/>
      <c r="CK112" s="987"/>
      <c r="CL112" s="988"/>
      <c r="CM112" s="961" t="s">
        <v>424</v>
      </c>
      <c r="CN112" s="962"/>
      <c r="CO112" s="962"/>
      <c r="CP112" s="962"/>
      <c r="CQ112" s="962"/>
      <c r="CR112" s="962"/>
      <c r="CS112" s="962"/>
      <c r="CT112" s="962"/>
      <c r="CU112" s="962"/>
      <c r="CV112" s="962"/>
      <c r="CW112" s="962"/>
      <c r="CX112" s="962"/>
      <c r="CY112" s="962"/>
      <c r="CZ112" s="962"/>
      <c r="DA112" s="962"/>
      <c r="DB112" s="962"/>
      <c r="DC112" s="962"/>
      <c r="DD112" s="962"/>
      <c r="DE112" s="962"/>
      <c r="DF112" s="963"/>
      <c r="DG112" s="964" t="s">
        <v>122</v>
      </c>
      <c r="DH112" s="965"/>
      <c r="DI112" s="965"/>
      <c r="DJ112" s="965"/>
      <c r="DK112" s="965"/>
      <c r="DL112" s="965" t="s">
        <v>122</v>
      </c>
      <c r="DM112" s="965"/>
      <c r="DN112" s="965"/>
      <c r="DO112" s="965"/>
      <c r="DP112" s="965"/>
      <c r="DQ112" s="965" t="s">
        <v>122</v>
      </c>
      <c r="DR112" s="965"/>
      <c r="DS112" s="965"/>
      <c r="DT112" s="965"/>
      <c r="DU112" s="965"/>
      <c r="DV112" s="966" t="s">
        <v>122</v>
      </c>
      <c r="DW112" s="966"/>
      <c r="DX112" s="966"/>
      <c r="DY112" s="966"/>
      <c r="DZ112" s="967"/>
    </row>
    <row r="113" spans="1:130" s="230" customFormat="1" ht="26.25" customHeight="1" x14ac:dyDescent="0.2">
      <c r="A113" s="993"/>
      <c r="B113" s="994"/>
      <c r="C113" s="962" t="s">
        <v>425</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76">
        <v>582884</v>
      </c>
      <c r="AB113" s="977"/>
      <c r="AC113" s="977"/>
      <c r="AD113" s="977"/>
      <c r="AE113" s="978"/>
      <c r="AF113" s="979">
        <v>556936</v>
      </c>
      <c r="AG113" s="977"/>
      <c r="AH113" s="977"/>
      <c r="AI113" s="977"/>
      <c r="AJ113" s="978"/>
      <c r="AK113" s="979">
        <v>563830</v>
      </c>
      <c r="AL113" s="977"/>
      <c r="AM113" s="977"/>
      <c r="AN113" s="977"/>
      <c r="AO113" s="978"/>
      <c r="AP113" s="980">
        <v>8.5</v>
      </c>
      <c r="AQ113" s="981"/>
      <c r="AR113" s="981"/>
      <c r="AS113" s="981"/>
      <c r="AT113" s="982"/>
      <c r="AU113" s="947"/>
      <c r="AV113" s="948"/>
      <c r="AW113" s="948"/>
      <c r="AX113" s="948"/>
      <c r="AY113" s="948"/>
      <c r="AZ113" s="961" t="s">
        <v>426</v>
      </c>
      <c r="BA113" s="962"/>
      <c r="BB113" s="962"/>
      <c r="BC113" s="962"/>
      <c r="BD113" s="962"/>
      <c r="BE113" s="962"/>
      <c r="BF113" s="962"/>
      <c r="BG113" s="962"/>
      <c r="BH113" s="962"/>
      <c r="BI113" s="962"/>
      <c r="BJ113" s="962"/>
      <c r="BK113" s="962"/>
      <c r="BL113" s="962"/>
      <c r="BM113" s="962"/>
      <c r="BN113" s="962"/>
      <c r="BO113" s="962"/>
      <c r="BP113" s="963"/>
      <c r="BQ113" s="964">
        <v>331868</v>
      </c>
      <c r="BR113" s="965"/>
      <c r="BS113" s="965"/>
      <c r="BT113" s="965"/>
      <c r="BU113" s="965"/>
      <c r="BV113" s="965">
        <v>315496</v>
      </c>
      <c r="BW113" s="965"/>
      <c r="BX113" s="965"/>
      <c r="BY113" s="965"/>
      <c r="BZ113" s="965"/>
      <c r="CA113" s="965">
        <v>365034</v>
      </c>
      <c r="CB113" s="965"/>
      <c r="CC113" s="965"/>
      <c r="CD113" s="965"/>
      <c r="CE113" s="965"/>
      <c r="CF113" s="959">
        <v>5.5</v>
      </c>
      <c r="CG113" s="960"/>
      <c r="CH113" s="960"/>
      <c r="CI113" s="960"/>
      <c r="CJ113" s="960"/>
      <c r="CK113" s="987"/>
      <c r="CL113" s="988"/>
      <c r="CM113" s="961" t="s">
        <v>427</v>
      </c>
      <c r="CN113" s="962"/>
      <c r="CO113" s="962"/>
      <c r="CP113" s="962"/>
      <c r="CQ113" s="962"/>
      <c r="CR113" s="962"/>
      <c r="CS113" s="962"/>
      <c r="CT113" s="962"/>
      <c r="CU113" s="962"/>
      <c r="CV113" s="962"/>
      <c r="CW113" s="962"/>
      <c r="CX113" s="962"/>
      <c r="CY113" s="962"/>
      <c r="CZ113" s="962"/>
      <c r="DA113" s="962"/>
      <c r="DB113" s="962"/>
      <c r="DC113" s="962"/>
      <c r="DD113" s="962"/>
      <c r="DE113" s="962"/>
      <c r="DF113" s="963"/>
      <c r="DG113" s="997" t="s">
        <v>122</v>
      </c>
      <c r="DH113" s="998"/>
      <c r="DI113" s="998"/>
      <c r="DJ113" s="998"/>
      <c r="DK113" s="999"/>
      <c r="DL113" s="1000" t="s">
        <v>122</v>
      </c>
      <c r="DM113" s="998"/>
      <c r="DN113" s="998"/>
      <c r="DO113" s="998"/>
      <c r="DP113" s="999"/>
      <c r="DQ113" s="1000" t="s">
        <v>122</v>
      </c>
      <c r="DR113" s="998"/>
      <c r="DS113" s="998"/>
      <c r="DT113" s="998"/>
      <c r="DU113" s="999"/>
      <c r="DV113" s="1001" t="s">
        <v>122</v>
      </c>
      <c r="DW113" s="1002"/>
      <c r="DX113" s="1002"/>
      <c r="DY113" s="1002"/>
      <c r="DZ113" s="1003"/>
    </row>
    <row r="114" spans="1:130" s="230" customFormat="1" ht="26.25" customHeight="1" x14ac:dyDescent="0.2">
      <c r="A114" s="993"/>
      <c r="B114" s="994"/>
      <c r="C114" s="962" t="s">
        <v>428</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97">
        <v>52099</v>
      </c>
      <c r="AB114" s="998"/>
      <c r="AC114" s="998"/>
      <c r="AD114" s="998"/>
      <c r="AE114" s="999"/>
      <c r="AF114" s="1000">
        <v>50721</v>
      </c>
      <c r="AG114" s="998"/>
      <c r="AH114" s="998"/>
      <c r="AI114" s="998"/>
      <c r="AJ114" s="999"/>
      <c r="AK114" s="1000">
        <v>51068</v>
      </c>
      <c r="AL114" s="998"/>
      <c r="AM114" s="998"/>
      <c r="AN114" s="998"/>
      <c r="AO114" s="999"/>
      <c r="AP114" s="1001">
        <v>0.8</v>
      </c>
      <c r="AQ114" s="1002"/>
      <c r="AR114" s="1002"/>
      <c r="AS114" s="1002"/>
      <c r="AT114" s="1003"/>
      <c r="AU114" s="947"/>
      <c r="AV114" s="948"/>
      <c r="AW114" s="948"/>
      <c r="AX114" s="948"/>
      <c r="AY114" s="948"/>
      <c r="AZ114" s="961" t="s">
        <v>429</v>
      </c>
      <c r="BA114" s="962"/>
      <c r="BB114" s="962"/>
      <c r="BC114" s="962"/>
      <c r="BD114" s="962"/>
      <c r="BE114" s="962"/>
      <c r="BF114" s="962"/>
      <c r="BG114" s="962"/>
      <c r="BH114" s="962"/>
      <c r="BI114" s="962"/>
      <c r="BJ114" s="962"/>
      <c r="BK114" s="962"/>
      <c r="BL114" s="962"/>
      <c r="BM114" s="962"/>
      <c r="BN114" s="962"/>
      <c r="BO114" s="962"/>
      <c r="BP114" s="963"/>
      <c r="BQ114" s="964">
        <v>774277</v>
      </c>
      <c r="BR114" s="965"/>
      <c r="BS114" s="965"/>
      <c r="BT114" s="965"/>
      <c r="BU114" s="965"/>
      <c r="BV114" s="965">
        <v>752756</v>
      </c>
      <c r="BW114" s="965"/>
      <c r="BX114" s="965"/>
      <c r="BY114" s="965"/>
      <c r="BZ114" s="965"/>
      <c r="CA114" s="965">
        <v>717682</v>
      </c>
      <c r="CB114" s="965"/>
      <c r="CC114" s="965"/>
      <c r="CD114" s="965"/>
      <c r="CE114" s="965"/>
      <c r="CF114" s="959">
        <v>10.8</v>
      </c>
      <c r="CG114" s="960"/>
      <c r="CH114" s="960"/>
      <c r="CI114" s="960"/>
      <c r="CJ114" s="960"/>
      <c r="CK114" s="987"/>
      <c r="CL114" s="988"/>
      <c r="CM114" s="961" t="s">
        <v>430</v>
      </c>
      <c r="CN114" s="962"/>
      <c r="CO114" s="962"/>
      <c r="CP114" s="962"/>
      <c r="CQ114" s="962"/>
      <c r="CR114" s="962"/>
      <c r="CS114" s="962"/>
      <c r="CT114" s="962"/>
      <c r="CU114" s="962"/>
      <c r="CV114" s="962"/>
      <c r="CW114" s="962"/>
      <c r="CX114" s="962"/>
      <c r="CY114" s="962"/>
      <c r="CZ114" s="962"/>
      <c r="DA114" s="962"/>
      <c r="DB114" s="962"/>
      <c r="DC114" s="962"/>
      <c r="DD114" s="962"/>
      <c r="DE114" s="962"/>
      <c r="DF114" s="963"/>
      <c r="DG114" s="997" t="s">
        <v>122</v>
      </c>
      <c r="DH114" s="998"/>
      <c r="DI114" s="998"/>
      <c r="DJ114" s="998"/>
      <c r="DK114" s="999"/>
      <c r="DL114" s="1000" t="s">
        <v>122</v>
      </c>
      <c r="DM114" s="998"/>
      <c r="DN114" s="998"/>
      <c r="DO114" s="998"/>
      <c r="DP114" s="999"/>
      <c r="DQ114" s="1000" t="s">
        <v>122</v>
      </c>
      <c r="DR114" s="998"/>
      <c r="DS114" s="998"/>
      <c r="DT114" s="998"/>
      <c r="DU114" s="999"/>
      <c r="DV114" s="1001" t="s">
        <v>122</v>
      </c>
      <c r="DW114" s="1002"/>
      <c r="DX114" s="1002"/>
      <c r="DY114" s="1002"/>
      <c r="DZ114" s="1003"/>
    </row>
    <row r="115" spans="1:130" s="230" customFormat="1" ht="26.25" customHeight="1" x14ac:dyDescent="0.2">
      <c r="A115" s="993"/>
      <c r="B115" s="994"/>
      <c r="C115" s="962" t="s">
        <v>431</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76">
        <v>11</v>
      </c>
      <c r="AB115" s="977"/>
      <c r="AC115" s="977"/>
      <c r="AD115" s="977"/>
      <c r="AE115" s="978"/>
      <c r="AF115" s="979">
        <v>774</v>
      </c>
      <c r="AG115" s="977"/>
      <c r="AH115" s="977"/>
      <c r="AI115" s="977"/>
      <c r="AJ115" s="978"/>
      <c r="AK115" s="979">
        <v>1046</v>
      </c>
      <c r="AL115" s="977"/>
      <c r="AM115" s="977"/>
      <c r="AN115" s="977"/>
      <c r="AO115" s="978"/>
      <c r="AP115" s="980">
        <v>0</v>
      </c>
      <c r="AQ115" s="981"/>
      <c r="AR115" s="981"/>
      <c r="AS115" s="981"/>
      <c r="AT115" s="982"/>
      <c r="AU115" s="947"/>
      <c r="AV115" s="948"/>
      <c r="AW115" s="948"/>
      <c r="AX115" s="948"/>
      <c r="AY115" s="948"/>
      <c r="AZ115" s="961" t="s">
        <v>432</v>
      </c>
      <c r="BA115" s="962"/>
      <c r="BB115" s="962"/>
      <c r="BC115" s="962"/>
      <c r="BD115" s="962"/>
      <c r="BE115" s="962"/>
      <c r="BF115" s="962"/>
      <c r="BG115" s="962"/>
      <c r="BH115" s="962"/>
      <c r="BI115" s="962"/>
      <c r="BJ115" s="962"/>
      <c r="BK115" s="962"/>
      <c r="BL115" s="962"/>
      <c r="BM115" s="962"/>
      <c r="BN115" s="962"/>
      <c r="BO115" s="962"/>
      <c r="BP115" s="963"/>
      <c r="BQ115" s="964" t="s">
        <v>122</v>
      </c>
      <c r="BR115" s="965"/>
      <c r="BS115" s="965"/>
      <c r="BT115" s="965"/>
      <c r="BU115" s="965"/>
      <c r="BV115" s="965" t="s">
        <v>122</v>
      </c>
      <c r="BW115" s="965"/>
      <c r="BX115" s="965"/>
      <c r="BY115" s="965"/>
      <c r="BZ115" s="965"/>
      <c r="CA115" s="965" t="s">
        <v>122</v>
      </c>
      <c r="CB115" s="965"/>
      <c r="CC115" s="965"/>
      <c r="CD115" s="965"/>
      <c r="CE115" s="965"/>
      <c r="CF115" s="959" t="s">
        <v>122</v>
      </c>
      <c r="CG115" s="960"/>
      <c r="CH115" s="960"/>
      <c r="CI115" s="960"/>
      <c r="CJ115" s="960"/>
      <c r="CK115" s="987"/>
      <c r="CL115" s="988"/>
      <c r="CM115" s="961" t="s">
        <v>433</v>
      </c>
      <c r="CN115" s="962"/>
      <c r="CO115" s="962"/>
      <c r="CP115" s="962"/>
      <c r="CQ115" s="962"/>
      <c r="CR115" s="962"/>
      <c r="CS115" s="962"/>
      <c r="CT115" s="962"/>
      <c r="CU115" s="962"/>
      <c r="CV115" s="962"/>
      <c r="CW115" s="962"/>
      <c r="CX115" s="962"/>
      <c r="CY115" s="962"/>
      <c r="CZ115" s="962"/>
      <c r="DA115" s="962"/>
      <c r="DB115" s="962"/>
      <c r="DC115" s="962"/>
      <c r="DD115" s="962"/>
      <c r="DE115" s="962"/>
      <c r="DF115" s="963"/>
      <c r="DG115" s="997" t="s">
        <v>122</v>
      </c>
      <c r="DH115" s="998"/>
      <c r="DI115" s="998"/>
      <c r="DJ115" s="998"/>
      <c r="DK115" s="999"/>
      <c r="DL115" s="1000" t="s">
        <v>122</v>
      </c>
      <c r="DM115" s="998"/>
      <c r="DN115" s="998"/>
      <c r="DO115" s="998"/>
      <c r="DP115" s="999"/>
      <c r="DQ115" s="1000" t="s">
        <v>122</v>
      </c>
      <c r="DR115" s="998"/>
      <c r="DS115" s="998"/>
      <c r="DT115" s="998"/>
      <c r="DU115" s="999"/>
      <c r="DV115" s="1001" t="s">
        <v>122</v>
      </c>
      <c r="DW115" s="1002"/>
      <c r="DX115" s="1002"/>
      <c r="DY115" s="1002"/>
      <c r="DZ115" s="1003"/>
    </row>
    <row r="116" spans="1:130" s="230" customFormat="1" ht="26.25" customHeight="1" x14ac:dyDescent="0.2">
      <c r="A116" s="995"/>
      <c r="B116" s="996"/>
      <c r="C116" s="1004" t="s">
        <v>434</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7" t="s">
        <v>122</v>
      </c>
      <c r="AB116" s="998"/>
      <c r="AC116" s="998"/>
      <c r="AD116" s="998"/>
      <c r="AE116" s="999"/>
      <c r="AF116" s="1000" t="s">
        <v>122</v>
      </c>
      <c r="AG116" s="998"/>
      <c r="AH116" s="998"/>
      <c r="AI116" s="998"/>
      <c r="AJ116" s="999"/>
      <c r="AK116" s="1000" t="s">
        <v>122</v>
      </c>
      <c r="AL116" s="998"/>
      <c r="AM116" s="998"/>
      <c r="AN116" s="998"/>
      <c r="AO116" s="999"/>
      <c r="AP116" s="1001" t="s">
        <v>122</v>
      </c>
      <c r="AQ116" s="1002"/>
      <c r="AR116" s="1002"/>
      <c r="AS116" s="1002"/>
      <c r="AT116" s="1003"/>
      <c r="AU116" s="947"/>
      <c r="AV116" s="948"/>
      <c r="AW116" s="948"/>
      <c r="AX116" s="948"/>
      <c r="AY116" s="948"/>
      <c r="AZ116" s="1006" t="s">
        <v>435</v>
      </c>
      <c r="BA116" s="1007"/>
      <c r="BB116" s="1007"/>
      <c r="BC116" s="1007"/>
      <c r="BD116" s="1007"/>
      <c r="BE116" s="1007"/>
      <c r="BF116" s="1007"/>
      <c r="BG116" s="1007"/>
      <c r="BH116" s="1007"/>
      <c r="BI116" s="1007"/>
      <c r="BJ116" s="1007"/>
      <c r="BK116" s="1007"/>
      <c r="BL116" s="1007"/>
      <c r="BM116" s="1007"/>
      <c r="BN116" s="1007"/>
      <c r="BO116" s="1007"/>
      <c r="BP116" s="1008"/>
      <c r="BQ116" s="964" t="s">
        <v>122</v>
      </c>
      <c r="BR116" s="965"/>
      <c r="BS116" s="965"/>
      <c r="BT116" s="965"/>
      <c r="BU116" s="965"/>
      <c r="BV116" s="965" t="s">
        <v>122</v>
      </c>
      <c r="BW116" s="965"/>
      <c r="BX116" s="965"/>
      <c r="BY116" s="965"/>
      <c r="BZ116" s="965"/>
      <c r="CA116" s="965" t="s">
        <v>122</v>
      </c>
      <c r="CB116" s="965"/>
      <c r="CC116" s="965"/>
      <c r="CD116" s="965"/>
      <c r="CE116" s="965"/>
      <c r="CF116" s="959" t="s">
        <v>122</v>
      </c>
      <c r="CG116" s="960"/>
      <c r="CH116" s="960"/>
      <c r="CI116" s="960"/>
      <c r="CJ116" s="960"/>
      <c r="CK116" s="987"/>
      <c r="CL116" s="988"/>
      <c r="CM116" s="961" t="s">
        <v>436</v>
      </c>
      <c r="CN116" s="962"/>
      <c r="CO116" s="962"/>
      <c r="CP116" s="962"/>
      <c r="CQ116" s="962"/>
      <c r="CR116" s="962"/>
      <c r="CS116" s="962"/>
      <c r="CT116" s="962"/>
      <c r="CU116" s="962"/>
      <c r="CV116" s="962"/>
      <c r="CW116" s="962"/>
      <c r="CX116" s="962"/>
      <c r="CY116" s="962"/>
      <c r="CZ116" s="962"/>
      <c r="DA116" s="962"/>
      <c r="DB116" s="962"/>
      <c r="DC116" s="962"/>
      <c r="DD116" s="962"/>
      <c r="DE116" s="962"/>
      <c r="DF116" s="963"/>
      <c r="DG116" s="997" t="s">
        <v>122</v>
      </c>
      <c r="DH116" s="998"/>
      <c r="DI116" s="998"/>
      <c r="DJ116" s="998"/>
      <c r="DK116" s="999"/>
      <c r="DL116" s="1000" t="s">
        <v>122</v>
      </c>
      <c r="DM116" s="998"/>
      <c r="DN116" s="998"/>
      <c r="DO116" s="998"/>
      <c r="DP116" s="999"/>
      <c r="DQ116" s="1000" t="s">
        <v>122</v>
      </c>
      <c r="DR116" s="998"/>
      <c r="DS116" s="998"/>
      <c r="DT116" s="998"/>
      <c r="DU116" s="999"/>
      <c r="DV116" s="1001" t="s">
        <v>122</v>
      </c>
      <c r="DW116" s="1002"/>
      <c r="DX116" s="1002"/>
      <c r="DY116" s="1002"/>
      <c r="DZ116" s="1003"/>
    </row>
    <row r="117" spans="1:130" s="230" customFormat="1" ht="26.25" customHeight="1" x14ac:dyDescent="0.2">
      <c r="A117" s="951" t="s">
        <v>177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1016" t="s">
        <v>437</v>
      </c>
      <c r="Z117" s="933"/>
      <c r="AA117" s="1017">
        <v>1529149</v>
      </c>
      <c r="AB117" s="1018"/>
      <c r="AC117" s="1018"/>
      <c r="AD117" s="1018"/>
      <c r="AE117" s="1019"/>
      <c r="AF117" s="1020">
        <v>1543643</v>
      </c>
      <c r="AG117" s="1018"/>
      <c r="AH117" s="1018"/>
      <c r="AI117" s="1018"/>
      <c r="AJ117" s="1019"/>
      <c r="AK117" s="1020">
        <v>1479148</v>
      </c>
      <c r="AL117" s="1018"/>
      <c r="AM117" s="1018"/>
      <c r="AN117" s="1018"/>
      <c r="AO117" s="1019"/>
      <c r="AP117" s="1021"/>
      <c r="AQ117" s="1022"/>
      <c r="AR117" s="1022"/>
      <c r="AS117" s="1022"/>
      <c r="AT117" s="1023"/>
      <c r="AU117" s="947"/>
      <c r="AV117" s="948"/>
      <c r="AW117" s="948"/>
      <c r="AX117" s="948"/>
      <c r="AY117" s="948"/>
      <c r="AZ117" s="1013" t="s">
        <v>438</v>
      </c>
      <c r="BA117" s="1014"/>
      <c r="BB117" s="1014"/>
      <c r="BC117" s="1014"/>
      <c r="BD117" s="1014"/>
      <c r="BE117" s="1014"/>
      <c r="BF117" s="1014"/>
      <c r="BG117" s="1014"/>
      <c r="BH117" s="1014"/>
      <c r="BI117" s="1014"/>
      <c r="BJ117" s="1014"/>
      <c r="BK117" s="1014"/>
      <c r="BL117" s="1014"/>
      <c r="BM117" s="1014"/>
      <c r="BN117" s="1014"/>
      <c r="BO117" s="1014"/>
      <c r="BP117" s="1015"/>
      <c r="BQ117" s="964" t="s">
        <v>122</v>
      </c>
      <c r="BR117" s="965"/>
      <c r="BS117" s="965"/>
      <c r="BT117" s="965"/>
      <c r="BU117" s="965"/>
      <c r="BV117" s="965" t="s">
        <v>122</v>
      </c>
      <c r="BW117" s="965"/>
      <c r="BX117" s="965"/>
      <c r="BY117" s="965"/>
      <c r="BZ117" s="965"/>
      <c r="CA117" s="965" t="s">
        <v>122</v>
      </c>
      <c r="CB117" s="965"/>
      <c r="CC117" s="965"/>
      <c r="CD117" s="965"/>
      <c r="CE117" s="965"/>
      <c r="CF117" s="959" t="s">
        <v>122</v>
      </c>
      <c r="CG117" s="960"/>
      <c r="CH117" s="960"/>
      <c r="CI117" s="960"/>
      <c r="CJ117" s="960"/>
      <c r="CK117" s="987"/>
      <c r="CL117" s="988"/>
      <c r="CM117" s="961" t="s">
        <v>439</v>
      </c>
      <c r="CN117" s="962"/>
      <c r="CO117" s="962"/>
      <c r="CP117" s="962"/>
      <c r="CQ117" s="962"/>
      <c r="CR117" s="962"/>
      <c r="CS117" s="962"/>
      <c r="CT117" s="962"/>
      <c r="CU117" s="962"/>
      <c r="CV117" s="962"/>
      <c r="CW117" s="962"/>
      <c r="CX117" s="962"/>
      <c r="CY117" s="962"/>
      <c r="CZ117" s="962"/>
      <c r="DA117" s="962"/>
      <c r="DB117" s="962"/>
      <c r="DC117" s="962"/>
      <c r="DD117" s="962"/>
      <c r="DE117" s="962"/>
      <c r="DF117" s="963"/>
      <c r="DG117" s="997" t="s">
        <v>122</v>
      </c>
      <c r="DH117" s="998"/>
      <c r="DI117" s="998"/>
      <c r="DJ117" s="998"/>
      <c r="DK117" s="999"/>
      <c r="DL117" s="1000" t="s">
        <v>122</v>
      </c>
      <c r="DM117" s="998"/>
      <c r="DN117" s="998"/>
      <c r="DO117" s="998"/>
      <c r="DP117" s="999"/>
      <c r="DQ117" s="1000" t="s">
        <v>122</v>
      </c>
      <c r="DR117" s="998"/>
      <c r="DS117" s="998"/>
      <c r="DT117" s="998"/>
      <c r="DU117" s="999"/>
      <c r="DV117" s="1001" t="s">
        <v>122</v>
      </c>
      <c r="DW117" s="1002"/>
      <c r="DX117" s="1002"/>
      <c r="DY117" s="1002"/>
      <c r="DZ117" s="1003"/>
    </row>
    <row r="118" spans="1:130" s="230" customFormat="1" ht="26.25" customHeight="1" x14ac:dyDescent="0.2">
      <c r="A118" s="951" t="s">
        <v>413</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1" t="s">
        <v>410</v>
      </c>
      <c r="AB118" s="932"/>
      <c r="AC118" s="932"/>
      <c r="AD118" s="932"/>
      <c r="AE118" s="933"/>
      <c r="AF118" s="931" t="s">
        <v>411</v>
      </c>
      <c r="AG118" s="932"/>
      <c r="AH118" s="932"/>
      <c r="AI118" s="932"/>
      <c r="AJ118" s="933"/>
      <c r="AK118" s="931" t="s">
        <v>294</v>
      </c>
      <c r="AL118" s="932"/>
      <c r="AM118" s="932"/>
      <c r="AN118" s="932"/>
      <c r="AO118" s="933"/>
      <c r="AP118" s="1009" t="s">
        <v>412</v>
      </c>
      <c r="AQ118" s="1010"/>
      <c r="AR118" s="1010"/>
      <c r="AS118" s="1010"/>
      <c r="AT118" s="1011"/>
      <c r="AU118" s="947"/>
      <c r="AV118" s="948"/>
      <c r="AW118" s="948"/>
      <c r="AX118" s="948"/>
      <c r="AY118" s="948"/>
      <c r="AZ118" s="1012" t="s">
        <v>440</v>
      </c>
      <c r="BA118" s="1004"/>
      <c r="BB118" s="1004"/>
      <c r="BC118" s="1004"/>
      <c r="BD118" s="1004"/>
      <c r="BE118" s="1004"/>
      <c r="BF118" s="1004"/>
      <c r="BG118" s="1004"/>
      <c r="BH118" s="1004"/>
      <c r="BI118" s="1004"/>
      <c r="BJ118" s="1004"/>
      <c r="BK118" s="1004"/>
      <c r="BL118" s="1004"/>
      <c r="BM118" s="1004"/>
      <c r="BN118" s="1004"/>
      <c r="BO118" s="1004"/>
      <c r="BP118" s="1005"/>
      <c r="BQ118" s="1038" t="s">
        <v>122</v>
      </c>
      <c r="BR118" s="1039"/>
      <c r="BS118" s="1039"/>
      <c r="BT118" s="1039"/>
      <c r="BU118" s="1039"/>
      <c r="BV118" s="1039" t="s">
        <v>122</v>
      </c>
      <c r="BW118" s="1039"/>
      <c r="BX118" s="1039"/>
      <c r="BY118" s="1039"/>
      <c r="BZ118" s="1039"/>
      <c r="CA118" s="1039" t="s">
        <v>122</v>
      </c>
      <c r="CB118" s="1039"/>
      <c r="CC118" s="1039"/>
      <c r="CD118" s="1039"/>
      <c r="CE118" s="1039"/>
      <c r="CF118" s="959" t="s">
        <v>122</v>
      </c>
      <c r="CG118" s="960"/>
      <c r="CH118" s="960"/>
      <c r="CI118" s="960"/>
      <c r="CJ118" s="960"/>
      <c r="CK118" s="987"/>
      <c r="CL118" s="988"/>
      <c r="CM118" s="961" t="s">
        <v>441</v>
      </c>
      <c r="CN118" s="962"/>
      <c r="CO118" s="962"/>
      <c r="CP118" s="962"/>
      <c r="CQ118" s="962"/>
      <c r="CR118" s="962"/>
      <c r="CS118" s="962"/>
      <c r="CT118" s="962"/>
      <c r="CU118" s="962"/>
      <c r="CV118" s="962"/>
      <c r="CW118" s="962"/>
      <c r="CX118" s="962"/>
      <c r="CY118" s="962"/>
      <c r="CZ118" s="962"/>
      <c r="DA118" s="962"/>
      <c r="DB118" s="962"/>
      <c r="DC118" s="962"/>
      <c r="DD118" s="962"/>
      <c r="DE118" s="962"/>
      <c r="DF118" s="963"/>
      <c r="DG118" s="997" t="s">
        <v>122</v>
      </c>
      <c r="DH118" s="998"/>
      <c r="DI118" s="998"/>
      <c r="DJ118" s="998"/>
      <c r="DK118" s="999"/>
      <c r="DL118" s="1000" t="s">
        <v>122</v>
      </c>
      <c r="DM118" s="998"/>
      <c r="DN118" s="998"/>
      <c r="DO118" s="998"/>
      <c r="DP118" s="999"/>
      <c r="DQ118" s="1000" t="s">
        <v>122</v>
      </c>
      <c r="DR118" s="998"/>
      <c r="DS118" s="998"/>
      <c r="DT118" s="998"/>
      <c r="DU118" s="999"/>
      <c r="DV118" s="1001" t="s">
        <v>122</v>
      </c>
      <c r="DW118" s="1002"/>
      <c r="DX118" s="1002"/>
      <c r="DY118" s="1002"/>
      <c r="DZ118" s="1003"/>
    </row>
    <row r="119" spans="1:130" s="230" customFormat="1" ht="26.25" customHeight="1" x14ac:dyDescent="0.2">
      <c r="A119" s="1095" t="s">
        <v>416</v>
      </c>
      <c r="B119" s="986"/>
      <c r="C119" s="968" t="s">
        <v>417</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38" t="s">
        <v>122</v>
      </c>
      <c r="AB119" s="939"/>
      <c r="AC119" s="939"/>
      <c r="AD119" s="939"/>
      <c r="AE119" s="940"/>
      <c r="AF119" s="941" t="s">
        <v>122</v>
      </c>
      <c r="AG119" s="939"/>
      <c r="AH119" s="939"/>
      <c r="AI119" s="939"/>
      <c r="AJ119" s="940"/>
      <c r="AK119" s="941" t="s">
        <v>122</v>
      </c>
      <c r="AL119" s="939"/>
      <c r="AM119" s="939"/>
      <c r="AN119" s="939"/>
      <c r="AO119" s="940"/>
      <c r="AP119" s="942" t="s">
        <v>122</v>
      </c>
      <c r="AQ119" s="943"/>
      <c r="AR119" s="943"/>
      <c r="AS119" s="943"/>
      <c r="AT119" s="944"/>
      <c r="AU119" s="949"/>
      <c r="AV119" s="950"/>
      <c r="AW119" s="950"/>
      <c r="AX119" s="950"/>
      <c r="AY119" s="950"/>
      <c r="AZ119" s="251" t="s">
        <v>177</v>
      </c>
      <c r="BA119" s="251"/>
      <c r="BB119" s="251"/>
      <c r="BC119" s="251"/>
      <c r="BD119" s="251"/>
      <c r="BE119" s="251"/>
      <c r="BF119" s="251"/>
      <c r="BG119" s="251"/>
      <c r="BH119" s="251"/>
      <c r="BI119" s="251"/>
      <c r="BJ119" s="251"/>
      <c r="BK119" s="251"/>
      <c r="BL119" s="251"/>
      <c r="BM119" s="251"/>
      <c r="BN119" s="251"/>
      <c r="BO119" s="1016" t="s">
        <v>442</v>
      </c>
      <c r="BP119" s="1044"/>
      <c r="BQ119" s="1038">
        <v>13711692</v>
      </c>
      <c r="BR119" s="1039"/>
      <c r="BS119" s="1039"/>
      <c r="BT119" s="1039"/>
      <c r="BU119" s="1039"/>
      <c r="BV119" s="1039">
        <v>12746999</v>
      </c>
      <c r="BW119" s="1039"/>
      <c r="BX119" s="1039"/>
      <c r="BY119" s="1039"/>
      <c r="BZ119" s="1039"/>
      <c r="CA119" s="1039">
        <v>12544999</v>
      </c>
      <c r="CB119" s="1039"/>
      <c r="CC119" s="1039"/>
      <c r="CD119" s="1039"/>
      <c r="CE119" s="1039"/>
      <c r="CF119" s="1040"/>
      <c r="CG119" s="1041"/>
      <c r="CH119" s="1041"/>
      <c r="CI119" s="1041"/>
      <c r="CJ119" s="1042"/>
      <c r="CK119" s="989"/>
      <c r="CL119" s="990"/>
      <c r="CM119" s="1012" t="s">
        <v>443</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1043" t="s">
        <v>122</v>
      </c>
      <c r="DH119" s="1025"/>
      <c r="DI119" s="1025"/>
      <c r="DJ119" s="1025"/>
      <c r="DK119" s="1026"/>
      <c r="DL119" s="1024" t="s">
        <v>122</v>
      </c>
      <c r="DM119" s="1025"/>
      <c r="DN119" s="1025"/>
      <c r="DO119" s="1025"/>
      <c r="DP119" s="1026"/>
      <c r="DQ119" s="1024" t="s">
        <v>122</v>
      </c>
      <c r="DR119" s="1025"/>
      <c r="DS119" s="1025"/>
      <c r="DT119" s="1025"/>
      <c r="DU119" s="1026"/>
      <c r="DV119" s="1027" t="s">
        <v>122</v>
      </c>
      <c r="DW119" s="1028"/>
      <c r="DX119" s="1028"/>
      <c r="DY119" s="1028"/>
      <c r="DZ119" s="1029"/>
    </row>
    <row r="120" spans="1:130" s="230" customFormat="1" ht="26.25" customHeight="1" x14ac:dyDescent="0.2">
      <c r="A120" s="1096"/>
      <c r="B120" s="988"/>
      <c r="C120" s="961" t="s">
        <v>420</v>
      </c>
      <c r="D120" s="962"/>
      <c r="E120" s="962"/>
      <c r="F120" s="962"/>
      <c r="G120" s="962"/>
      <c r="H120" s="962"/>
      <c r="I120" s="962"/>
      <c r="J120" s="962"/>
      <c r="K120" s="962"/>
      <c r="L120" s="962"/>
      <c r="M120" s="962"/>
      <c r="N120" s="962"/>
      <c r="O120" s="962"/>
      <c r="P120" s="962"/>
      <c r="Q120" s="962"/>
      <c r="R120" s="962"/>
      <c r="S120" s="962"/>
      <c r="T120" s="962"/>
      <c r="U120" s="962"/>
      <c r="V120" s="962"/>
      <c r="W120" s="962"/>
      <c r="X120" s="962"/>
      <c r="Y120" s="962"/>
      <c r="Z120" s="963"/>
      <c r="AA120" s="997" t="s">
        <v>122</v>
      </c>
      <c r="AB120" s="998"/>
      <c r="AC120" s="998"/>
      <c r="AD120" s="998"/>
      <c r="AE120" s="999"/>
      <c r="AF120" s="1000" t="s">
        <v>122</v>
      </c>
      <c r="AG120" s="998"/>
      <c r="AH120" s="998"/>
      <c r="AI120" s="998"/>
      <c r="AJ120" s="999"/>
      <c r="AK120" s="1000" t="s">
        <v>122</v>
      </c>
      <c r="AL120" s="998"/>
      <c r="AM120" s="998"/>
      <c r="AN120" s="998"/>
      <c r="AO120" s="999"/>
      <c r="AP120" s="1001" t="s">
        <v>122</v>
      </c>
      <c r="AQ120" s="1002"/>
      <c r="AR120" s="1002"/>
      <c r="AS120" s="1002"/>
      <c r="AT120" s="1003"/>
      <c r="AU120" s="1030" t="s">
        <v>444</v>
      </c>
      <c r="AV120" s="1031"/>
      <c r="AW120" s="1031"/>
      <c r="AX120" s="1031"/>
      <c r="AY120" s="1032"/>
      <c r="AZ120" s="968" t="s">
        <v>445</v>
      </c>
      <c r="BA120" s="936"/>
      <c r="BB120" s="936"/>
      <c r="BC120" s="936"/>
      <c r="BD120" s="936"/>
      <c r="BE120" s="936"/>
      <c r="BF120" s="936"/>
      <c r="BG120" s="936"/>
      <c r="BH120" s="936"/>
      <c r="BI120" s="936"/>
      <c r="BJ120" s="936"/>
      <c r="BK120" s="936"/>
      <c r="BL120" s="936"/>
      <c r="BM120" s="936"/>
      <c r="BN120" s="936"/>
      <c r="BO120" s="936"/>
      <c r="BP120" s="937"/>
      <c r="BQ120" s="969">
        <v>6764477</v>
      </c>
      <c r="BR120" s="970"/>
      <c r="BS120" s="970"/>
      <c r="BT120" s="970"/>
      <c r="BU120" s="970"/>
      <c r="BV120" s="970">
        <v>6845201</v>
      </c>
      <c r="BW120" s="970"/>
      <c r="BX120" s="970"/>
      <c r="BY120" s="970"/>
      <c r="BZ120" s="970"/>
      <c r="CA120" s="970">
        <v>6464743</v>
      </c>
      <c r="CB120" s="970"/>
      <c r="CC120" s="970"/>
      <c r="CD120" s="970"/>
      <c r="CE120" s="970"/>
      <c r="CF120" s="983">
        <v>97.6</v>
      </c>
      <c r="CG120" s="984"/>
      <c r="CH120" s="984"/>
      <c r="CI120" s="984"/>
      <c r="CJ120" s="984"/>
      <c r="CK120" s="1045" t="s">
        <v>446</v>
      </c>
      <c r="CL120" s="1046"/>
      <c r="CM120" s="1046"/>
      <c r="CN120" s="1046"/>
      <c r="CO120" s="1047"/>
      <c r="CP120" s="1053" t="s">
        <v>393</v>
      </c>
      <c r="CQ120" s="1054"/>
      <c r="CR120" s="1054"/>
      <c r="CS120" s="1054"/>
      <c r="CT120" s="1054"/>
      <c r="CU120" s="1054"/>
      <c r="CV120" s="1054"/>
      <c r="CW120" s="1054"/>
      <c r="CX120" s="1054"/>
      <c r="CY120" s="1054"/>
      <c r="CZ120" s="1054"/>
      <c r="DA120" s="1054"/>
      <c r="DB120" s="1054"/>
      <c r="DC120" s="1054"/>
      <c r="DD120" s="1054"/>
      <c r="DE120" s="1054"/>
      <c r="DF120" s="1055"/>
      <c r="DG120" s="969">
        <v>3691480</v>
      </c>
      <c r="DH120" s="970"/>
      <c r="DI120" s="970"/>
      <c r="DJ120" s="970"/>
      <c r="DK120" s="970"/>
      <c r="DL120" s="970">
        <v>3621148</v>
      </c>
      <c r="DM120" s="970"/>
      <c r="DN120" s="970"/>
      <c r="DO120" s="970"/>
      <c r="DP120" s="970"/>
      <c r="DQ120" s="970">
        <v>3491763</v>
      </c>
      <c r="DR120" s="970"/>
      <c r="DS120" s="970"/>
      <c r="DT120" s="970"/>
      <c r="DU120" s="970"/>
      <c r="DV120" s="971">
        <v>52.7</v>
      </c>
      <c r="DW120" s="971"/>
      <c r="DX120" s="971"/>
      <c r="DY120" s="971"/>
      <c r="DZ120" s="972"/>
    </row>
    <row r="121" spans="1:130" s="230" customFormat="1" ht="26.25" customHeight="1" x14ac:dyDescent="0.2">
      <c r="A121" s="1096"/>
      <c r="B121" s="988"/>
      <c r="C121" s="1013" t="s">
        <v>447</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97" t="s">
        <v>122</v>
      </c>
      <c r="AB121" s="998"/>
      <c r="AC121" s="998"/>
      <c r="AD121" s="998"/>
      <c r="AE121" s="999"/>
      <c r="AF121" s="1000" t="s">
        <v>122</v>
      </c>
      <c r="AG121" s="998"/>
      <c r="AH121" s="998"/>
      <c r="AI121" s="998"/>
      <c r="AJ121" s="999"/>
      <c r="AK121" s="1000" t="s">
        <v>122</v>
      </c>
      <c r="AL121" s="998"/>
      <c r="AM121" s="998"/>
      <c r="AN121" s="998"/>
      <c r="AO121" s="999"/>
      <c r="AP121" s="1001" t="s">
        <v>122</v>
      </c>
      <c r="AQ121" s="1002"/>
      <c r="AR121" s="1002"/>
      <c r="AS121" s="1002"/>
      <c r="AT121" s="1003"/>
      <c r="AU121" s="1033"/>
      <c r="AV121" s="1034"/>
      <c r="AW121" s="1034"/>
      <c r="AX121" s="1034"/>
      <c r="AY121" s="1035"/>
      <c r="AZ121" s="961" t="s">
        <v>448</v>
      </c>
      <c r="BA121" s="962"/>
      <c r="BB121" s="962"/>
      <c r="BC121" s="962"/>
      <c r="BD121" s="962"/>
      <c r="BE121" s="962"/>
      <c r="BF121" s="962"/>
      <c r="BG121" s="962"/>
      <c r="BH121" s="962"/>
      <c r="BI121" s="962"/>
      <c r="BJ121" s="962"/>
      <c r="BK121" s="962"/>
      <c r="BL121" s="962"/>
      <c r="BM121" s="962"/>
      <c r="BN121" s="962"/>
      <c r="BO121" s="962"/>
      <c r="BP121" s="963"/>
      <c r="BQ121" s="964">
        <v>1374700</v>
      </c>
      <c r="BR121" s="965"/>
      <c r="BS121" s="965"/>
      <c r="BT121" s="965"/>
      <c r="BU121" s="965"/>
      <c r="BV121" s="965">
        <v>1283172</v>
      </c>
      <c r="BW121" s="965"/>
      <c r="BX121" s="965"/>
      <c r="BY121" s="965"/>
      <c r="BZ121" s="965"/>
      <c r="CA121" s="965">
        <v>1140326</v>
      </c>
      <c r="CB121" s="965"/>
      <c r="CC121" s="965"/>
      <c r="CD121" s="965"/>
      <c r="CE121" s="965"/>
      <c r="CF121" s="959">
        <v>17.2</v>
      </c>
      <c r="CG121" s="960"/>
      <c r="CH121" s="960"/>
      <c r="CI121" s="960"/>
      <c r="CJ121" s="960"/>
      <c r="CK121" s="1048"/>
      <c r="CL121" s="1049"/>
      <c r="CM121" s="1049"/>
      <c r="CN121" s="1049"/>
      <c r="CO121" s="1050"/>
      <c r="CP121" s="1058" t="s">
        <v>394</v>
      </c>
      <c r="CQ121" s="1059"/>
      <c r="CR121" s="1059"/>
      <c r="CS121" s="1059"/>
      <c r="CT121" s="1059"/>
      <c r="CU121" s="1059"/>
      <c r="CV121" s="1059"/>
      <c r="CW121" s="1059"/>
      <c r="CX121" s="1059"/>
      <c r="CY121" s="1059"/>
      <c r="CZ121" s="1059"/>
      <c r="DA121" s="1059"/>
      <c r="DB121" s="1059"/>
      <c r="DC121" s="1059"/>
      <c r="DD121" s="1059"/>
      <c r="DE121" s="1059"/>
      <c r="DF121" s="1060"/>
      <c r="DG121" s="964">
        <v>2194090</v>
      </c>
      <c r="DH121" s="965"/>
      <c r="DI121" s="965"/>
      <c r="DJ121" s="965"/>
      <c r="DK121" s="965"/>
      <c r="DL121" s="965">
        <v>2032774</v>
      </c>
      <c r="DM121" s="965"/>
      <c r="DN121" s="965"/>
      <c r="DO121" s="965"/>
      <c r="DP121" s="965"/>
      <c r="DQ121" s="965">
        <v>1868155</v>
      </c>
      <c r="DR121" s="965"/>
      <c r="DS121" s="965"/>
      <c r="DT121" s="965"/>
      <c r="DU121" s="965"/>
      <c r="DV121" s="966">
        <v>28.2</v>
      </c>
      <c r="DW121" s="966"/>
      <c r="DX121" s="966"/>
      <c r="DY121" s="966"/>
      <c r="DZ121" s="967"/>
    </row>
    <row r="122" spans="1:130" s="230" customFormat="1" ht="26.25" customHeight="1" x14ac:dyDescent="0.2">
      <c r="A122" s="1096"/>
      <c r="B122" s="988"/>
      <c r="C122" s="961" t="s">
        <v>430</v>
      </c>
      <c r="D122" s="962"/>
      <c r="E122" s="962"/>
      <c r="F122" s="962"/>
      <c r="G122" s="962"/>
      <c r="H122" s="962"/>
      <c r="I122" s="962"/>
      <c r="J122" s="962"/>
      <c r="K122" s="962"/>
      <c r="L122" s="962"/>
      <c r="M122" s="962"/>
      <c r="N122" s="962"/>
      <c r="O122" s="962"/>
      <c r="P122" s="962"/>
      <c r="Q122" s="962"/>
      <c r="R122" s="962"/>
      <c r="S122" s="962"/>
      <c r="T122" s="962"/>
      <c r="U122" s="962"/>
      <c r="V122" s="962"/>
      <c r="W122" s="962"/>
      <c r="X122" s="962"/>
      <c r="Y122" s="962"/>
      <c r="Z122" s="963"/>
      <c r="AA122" s="997" t="s">
        <v>122</v>
      </c>
      <c r="AB122" s="998"/>
      <c r="AC122" s="998"/>
      <c r="AD122" s="998"/>
      <c r="AE122" s="999"/>
      <c r="AF122" s="1000" t="s">
        <v>122</v>
      </c>
      <c r="AG122" s="998"/>
      <c r="AH122" s="998"/>
      <c r="AI122" s="998"/>
      <c r="AJ122" s="999"/>
      <c r="AK122" s="1000" t="s">
        <v>122</v>
      </c>
      <c r="AL122" s="998"/>
      <c r="AM122" s="998"/>
      <c r="AN122" s="998"/>
      <c r="AO122" s="999"/>
      <c r="AP122" s="1001" t="s">
        <v>122</v>
      </c>
      <c r="AQ122" s="1002"/>
      <c r="AR122" s="1002"/>
      <c r="AS122" s="1002"/>
      <c r="AT122" s="1003"/>
      <c r="AU122" s="1033"/>
      <c r="AV122" s="1034"/>
      <c r="AW122" s="1034"/>
      <c r="AX122" s="1034"/>
      <c r="AY122" s="1035"/>
      <c r="AZ122" s="1012" t="s">
        <v>449</v>
      </c>
      <c r="BA122" s="1004"/>
      <c r="BB122" s="1004"/>
      <c r="BC122" s="1004"/>
      <c r="BD122" s="1004"/>
      <c r="BE122" s="1004"/>
      <c r="BF122" s="1004"/>
      <c r="BG122" s="1004"/>
      <c r="BH122" s="1004"/>
      <c r="BI122" s="1004"/>
      <c r="BJ122" s="1004"/>
      <c r="BK122" s="1004"/>
      <c r="BL122" s="1004"/>
      <c r="BM122" s="1004"/>
      <c r="BN122" s="1004"/>
      <c r="BO122" s="1004"/>
      <c r="BP122" s="1005"/>
      <c r="BQ122" s="1038">
        <v>9903045</v>
      </c>
      <c r="BR122" s="1039"/>
      <c r="BS122" s="1039"/>
      <c r="BT122" s="1039"/>
      <c r="BU122" s="1039"/>
      <c r="BV122" s="1039">
        <v>9631306</v>
      </c>
      <c r="BW122" s="1039"/>
      <c r="BX122" s="1039"/>
      <c r="BY122" s="1039"/>
      <c r="BZ122" s="1039"/>
      <c r="CA122" s="1039">
        <v>9029462</v>
      </c>
      <c r="CB122" s="1039"/>
      <c r="CC122" s="1039"/>
      <c r="CD122" s="1039"/>
      <c r="CE122" s="1039"/>
      <c r="CF122" s="1056">
        <v>136.30000000000001</v>
      </c>
      <c r="CG122" s="1057"/>
      <c r="CH122" s="1057"/>
      <c r="CI122" s="1057"/>
      <c r="CJ122" s="1057"/>
      <c r="CK122" s="1048"/>
      <c r="CL122" s="1049"/>
      <c r="CM122" s="1049"/>
      <c r="CN122" s="1049"/>
      <c r="CO122" s="1050"/>
      <c r="CP122" s="1058" t="s">
        <v>391</v>
      </c>
      <c r="CQ122" s="1059"/>
      <c r="CR122" s="1059"/>
      <c r="CS122" s="1059"/>
      <c r="CT122" s="1059"/>
      <c r="CU122" s="1059"/>
      <c r="CV122" s="1059"/>
      <c r="CW122" s="1059"/>
      <c r="CX122" s="1059"/>
      <c r="CY122" s="1059"/>
      <c r="CZ122" s="1059"/>
      <c r="DA122" s="1059"/>
      <c r="DB122" s="1059"/>
      <c r="DC122" s="1059"/>
      <c r="DD122" s="1059"/>
      <c r="DE122" s="1059"/>
      <c r="DF122" s="1060"/>
      <c r="DG122" s="964">
        <v>64134</v>
      </c>
      <c r="DH122" s="965"/>
      <c r="DI122" s="965"/>
      <c r="DJ122" s="965"/>
      <c r="DK122" s="965"/>
      <c r="DL122" s="965">
        <v>24712</v>
      </c>
      <c r="DM122" s="965"/>
      <c r="DN122" s="965"/>
      <c r="DO122" s="965"/>
      <c r="DP122" s="965"/>
      <c r="DQ122" s="965">
        <v>21716</v>
      </c>
      <c r="DR122" s="965"/>
      <c r="DS122" s="965"/>
      <c r="DT122" s="965"/>
      <c r="DU122" s="965"/>
      <c r="DV122" s="966">
        <v>0.3</v>
      </c>
      <c r="DW122" s="966"/>
      <c r="DX122" s="966"/>
      <c r="DY122" s="966"/>
      <c r="DZ122" s="967"/>
    </row>
    <row r="123" spans="1:130" s="230" customFormat="1" ht="26.25" customHeight="1" x14ac:dyDescent="0.2">
      <c r="A123" s="1096"/>
      <c r="B123" s="988"/>
      <c r="C123" s="961" t="s">
        <v>436</v>
      </c>
      <c r="D123" s="962"/>
      <c r="E123" s="962"/>
      <c r="F123" s="962"/>
      <c r="G123" s="962"/>
      <c r="H123" s="962"/>
      <c r="I123" s="962"/>
      <c r="J123" s="962"/>
      <c r="K123" s="962"/>
      <c r="L123" s="962"/>
      <c r="M123" s="962"/>
      <c r="N123" s="962"/>
      <c r="O123" s="962"/>
      <c r="P123" s="962"/>
      <c r="Q123" s="962"/>
      <c r="R123" s="962"/>
      <c r="S123" s="962"/>
      <c r="T123" s="962"/>
      <c r="U123" s="962"/>
      <c r="V123" s="962"/>
      <c r="W123" s="962"/>
      <c r="X123" s="962"/>
      <c r="Y123" s="962"/>
      <c r="Z123" s="963"/>
      <c r="AA123" s="997" t="s">
        <v>122</v>
      </c>
      <c r="AB123" s="998"/>
      <c r="AC123" s="998"/>
      <c r="AD123" s="998"/>
      <c r="AE123" s="999"/>
      <c r="AF123" s="1000" t="s">
        <v>122</v>
      </c>
      <c r="AG123" s="998"/>
      <c r="AH123" s="998"/>
      <c r="AI123" s="998"/>
      <c r="AJ123" s="999"/>
      <c r="AK123" s="1000" t="s">
        <v>122</v>
      </c>
      <c r="AL123" s="998"/>
      <c r="AM123" s="998"/>
      <c r="AN123" s="998"/>
      <c r="AO123" s="999"/>
      <c r="AP123" s="1001" t="s">
        <v>122</v>
      </c>
      <c r="AQ123" s="1002"/>
      <c r="AR123" s="1002"/>
      <c r="AS123" s="1002"/>
      <c r="AT123" s="1003"/>
      <c r="AU123" s="1036"/>
      <c r="AV123" s="1037"/>
      <c r="AW123" s="1037"/>
      <c r="AX123" s="1037"/>
      <c r="AY123" s="1037"/>
      <c r="AZ123" s="251" t="s">
        <v>177</v>
      </c>
      <c r="BA123" s="251"/>
      <c r="BB123" s="251"/>
      <c r="BC123" s="251"/>
      <c r="BD123" s="251"/>
      <c r="BE123" s="251"/>
      <c r="BF123" s="251"/>
      <c r="BG123" s="251"/>
      <c r="BH123" s="251"/>
      <c r="BI123" s="251"/>
      <c r="BJ123" s="251"/>
      <c r="BK123" s="251"/>
      <c r="BL123" s="251"/>
      <c r="BM123" s="251"/>
      <c r="BN123" s="251"/>
      <c r="BO123" s="1016" t="s">
        <v>450</v>
      </c>
      <c r="BP123" s="1044"/>
      <c r="BQ123" s="1102">
        <v>18042222</v>
      </c>
      <c r="BR123" s="1103"/>
      <c r="BS123" s="1103"/>
      <c r="BT123" s="1103"/>
      <c r="BU123" s="1103"/>
      <c r="BV123" s="1103">
        <v>17759679</v>
      </c>
      <c r="BW123" s="1103"/>
      <c r="BX123" s="1103"/>
      <c r="BY123" s="1103"/>
      <c r="BZ123" s="1103"/>
      <c r="CA123" s="1103">
        <v>16634531</v>
      </c>
      <c r="CB123" s="1103"/>
      <c r="CC123" s="1103"/>
      <c r="CD123" s="1103"/>
      <c r="CE123" s="1103"/>
      <c r="CF123" s="1040"/>
      <c r="CG123" s="1041"/>
      <c r="CH123" s="1041"/>
      <c r="CI123" s="1041"/>
      <c r="CJ123" s="1042"/>
      <c r="CK123" s="1048"/>
      <c r="CL123" s="1049"/>
      <c r="CM123" s="1049"/>
      <c r="CN123" s="1049"/>
      <c r="CO123" s="1050"/>
      <c r="CP123" s="1058" t="s">
        <v>389</v>
      </c>
      <c r="CQ123" s="1059"/>
      <c r="CR123" s="1059"/>
      <c r="CS123" s="1059"/>
      <c r="CT123" s="1059"/>
      <c r="CU123" s="1059"/>
      <c r="CV123" s="1059"/>
      <c r="CW123" s="1059"/>
      <c r="CX123" s="1059"/>
      <c r="CY123" s="1059"/>
      <c r="CZ123" s="1059"/>
      <c r="DA123" s="1059"/>
      <c r="DB123" s="1059"/>
      <c r="DC123" s="1059"/>
      <c r="DD123" s="1059"/>
      <c r="DE123" s="1059"/>
      <c r="DF123" s="1060"/>
      <c r="DG123" s="997" t="s">
        <v>122</v>
      </c>
      <c r="DH123" s="998"/>
      <c r="DI123" s="998"/>
      <c r="DJ123" s="998"/>
      <c r="DK123" s="999"/>
      <c r="DL123" s="1000" t="s">
        <v>122</v>
      </c>
      <c r="DM123" s="998"/>
      <c r="DN123" s="998"/>
      <c r="DO123" s="998"/>
      <c r="DP123" s="999"/>
      <c r="DQ123" s="1000" t="s">
        <v>122</v>
      </c>
      <c r="DR123" s="998"/>
      <c r="DS123" s="998"/>
      <c r="DT123" s="998"/>
      <c r="DU123" s="999"/>
      <c r="DV123" s="1001" t="s">
        <v>122</v>
      </c>
      <c r="DW123" s="1002"/>
      <c r="DX123" s="1002"/>
      <c r="DY123" s="1002"/>
      <c r="DZ123" s="1003"/>
    </row>
    <row r="124" spans="1:130" s="230" customFormat="1" ht="26.25" customHeight="1" thickBot="1" x14ac:dyDescent="0.25">
      <c r="A124" s="1096"/>
      <c r="B124" s="988"/>
      <c r="C124" s="961" t="s">
        <v>439</v>
      </c>
      <c r="D124" s="962"/>
      <c r="E124" s="962"/>
      <c r="F124" s="962"/>
      <c r="G124" s="962"/>
      <c r="H124" s="962"/>
      <c r="I124" s="962"/>
      <c r="J124" s="962"/>
      <c r="K124" s="962"/>
      <c r="L124" s="962"/>
      <c r="M124" s="962"/>
      <c r="N124" s="962"/>
      <c r="O124" s="962"/>
      <c r="P124" s="962"/>
      <c r="Q124" s="962"/>
      <c r="R124" s="962"/>
      <c r="S124" s="962"/>
      <c r="T124" s="962"/>
      <c r="U124" s="962"/>
      <c r="V124" s="962"/>
      <c r="W124" s="962"/>
      <c r="X124" s="962"/>
      <c r="Y124" s="962"/>
      <c r="Z124" s="963"/>
      <c r="AA124" s="997" t="s">
        <v>122</v>
      </c>
      <c r="AB124" s="998"/>
      <c r="AC124" s="998"/>
      <c r="AD124" s="998"/>
      <c r="AE124" s="999"/>
      <c r="AF124" s="1000" t="s">
        <v>122</v>
      </c>
      <c r="AG124" s="998"/>
      <c r="AH124" s="998"/>
      <c r="AI124" s="998"/>
      <c r="AJ124" s="999"/>
      <c r="AK124" s="1000" t="s">
        <v>122</v>
      </c>
      <c r="AL124" s="998"/>
      <c r="AM124" s="998"/>
      <c r="AN124" s="998"/>
      <c r="AO124" s="999"/>
      <c r="AP124" s="1001" t="s">
        <v>122</v>
      </c>
      <c r="AQ124" s="1002"/>
      <c r="AR124" s="1002"/>
      <c r="AS124" s="1002"/>
      <c r="AT124" s="1003"/>
      <c r="AU124" s="1098" t="s">
        <v>451</v>
      </c>
      <c r="AV124" s="1099"/>
      <c r="AW124" s="1099"/>
      <c r="AX124" s="1099"/>
      <c r="AY124" s="1099"/>
      <c r="AZ124" s="1099"/>
      <c r="BA124" s="1099"/>
      <c r="BB124" s="1099"/>
      <c r="BC124" s="1099"/>
      <c r="BD124" s="1099"/>
      <c r="BE124" s="1099"/>
      <c r="BF124" s="1099"/>
      <c r="BG124" s="1099"/>
      <c r="BH124" s="1099"/>
      <c r="BI124" s="1099"/>
      <c r="BJ124" s="1099"/>
      <c r="BK124" s="1099"/>
      <c r="BL124" s="1099"/>
      <c r="BM124" s="1099"/>
      <c r="BN124" s="1099"/>
      <c r="BO124" s="1099"/>
      <c r="BP124" s="1100"/>
      <c r="BQ124" s="1101" t="s">
        <v>122</v>
      </c>
      <c r="BR124" s="1066"/>
      <c r="BS124" s="1066"/>
      <c r="BT124" s="1066"/>
      <c r="BU124" s="1066"/>
      <c r="BV124" s="1066" t="s">
        <v>122</v>
      </c>
      <c r="BW124" s="1066"/>
      <c r="BX124" s="1066"/>
      <c r="BY124" s="1066"/>
      <c r="BZ124" s="1066"/>
      <c r="CA124" s="1066" t="s">
        <v>122</v>
      </c>
      <c r="CB124" s="1066"/>
      <c r="CC124" s="1066"/>
      <c r="CD124" s="1066"/>
      <c r="CE124" s="1066"/>
      <c r="CF124" s="1067"/>
      <c r="CG124" s="1068"/>
      <c r="CH124" s="1068"/>
      <c r="CI124" s="1068"/>
      <c r="CJ124" s="1069"/>
      <c r="CK124" s="1051"/>
      <c r="CL124" s="1051"/>
      <c r="CM124" s="1051"/>
      <c r="CN124" s="1051"/>
      <c r="CO124" s="1052"/>
      <c r="CP124" s="1058" t="s">
        <v>452</v>
      </c>
      <c r="CQ124" s="1059"/>
      <c r="CR124" s="1059"/>
      <c r="CS124" s="1059"/>
      <c r="CT124" s="1059"/>
      <c r="CU124" s="1059"/>
      <c r="CV124" s="1059"/>
      <c r="CW124" s="1059"/>
      <c r="CX124" s="1059"/>
      <c r="CY124" s="1059"/>
      <c r="CZ124" s="1059"/>
      <c r="DA124" s="1059"/>
      <c r="DB124" s="1059"/>
      <c r="DC124" s="1059"/>
      <c r="DD124" s="1059"/>
      <c r="DE124" s="1059"/>
      <c r="DF124" s="1060"/>
      <c r="DG124" s="1043" t="s">
        <v>122</v>
      </c>
      <c r="DH124" s="1025"/>
      <c r="DI124" s="1025"/>
      <c r="DJ124" s="1025"/>
      <c r="DK124" s="1026"/>
      <c r="DL124" s="1024" t="s">
        <v>122</v>
      </c>
      <c r="DM124" s="1025"/>
      <c r="DN124" s="1025"/>
      <c r="DO124" s="1025"/>
      <c r="DP124" s="1026"/>
      <c r="DQ124" s="1024" t="s">
        <v>122</v>
      </c>
      <c r="DR124" s="1025"/>
      <c r="DS124" s="1025"/>
      <c r="DT124" s="1025"/>
      <c r="DU124" s="1026"/>
      <c r="DV124" s="1027" t="s">
        <v>122</v>
      </c>
      <c r="DW124" s="1028"/>
      <c r="DX124" s="1028"/>
      <c r="DY124" s="1028"/>
      <c r="DZ124" s="1029"/>
    </row>
    <row r="125" spans="1:130" s="230" customFormat="1" ht="26.25" customHeight="1" x14ac:dyDescent="0.2">
      <c r="A125" s="1096"/>
      <c r="B125" s="988"/>
      <c r="C125" s="961" t="s">
        <v>441</v>
      </c>
      <c r="D125" s="962"/>
      <c r="E125" s="962"/>
      <c r="F125" s="962"/>
      <c r="G125" s="962"/>
      <c r="H125" s="962"/>
      <c r="I125" s="962"/>
      <c r="J125" s="962"/>
      <c r="K125" s="962"/>
      <c r="L125" s="962"/>
      <c r="M125" s="962"/>
      <c r="N125" s="962"/>
      <c r="O125" s="962"/>
      <c r="P125" s="962"/>
      <c r="Q125" s="962"/>
      <c r="R125" s="962"/>
      <c r="S125" s="962"/>
      <c r="T125" s="962"/>
      <c r="U125" s="962"/>
      <c r="V125" s="962"/>
      <c r="W125" s="962"/>
      <c r="X125" s="962"/>
      <c r="Y125" s="962"/>
      <c r="Z125" s="963"/>
      <c r="AA125" s="997" t="s">
        <v>122</v>
      </c>
      <c r="AB125" s="998"/>
      <c r="AC125" s="998"/>
      <c r="AD125" s="998"/>
      <c r="AE125" s="999"/>
      <c r="AF125" s="1000" t="s">
        <v>122</v>
      </c>
      <c r="AG125" s="998"/>
      <c r="AH125" s="998"/>
      <c r="AI125" s="998"/>
      <c r="AJ125" s="999"/>
      <c r="AK125" s="1000" t="s">
        <v>122</v>
      </c>
      <c r="AL125" s="998"/>
      <c r="AM125" s="998"/>
      <c r="AN125" s="998"/>
      <c r="AO125" s="999"/>
      <c r="AP125" s="1001" t="s">
        <v>122</v>
      </c>
      <c r="AQ125" s="1002"/>
      <c r="AR125" s="1002"/>
      <c r="AS125" s="1002"/>
      <c r="AT125" s="100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1" t="s">
        <v>453</v>
      </c>
      <c r="CL125" s="1046"/>
      <c r="CM125" s="1046"/>
      <c r="CN125" s="1046"/>
      <c r="CO125" s="1047"/>
      <c r="CP125" s="968" t="s">
        <v>454</v>
      </c>
      <c r="CQ125" s="936"/>
      <c r="CR125" s="936"/>
      <c r="CS125" s="936"/>
      <c r="CT125" s="936"/>
      <c r="CU125" s="936"/>
      <c r="CV125" s="936"/>
      <c r="CW125" s="936"/>
      <c r="CX125" s="936"/>
      <c r="CY125" s="936"/>
      <c r="CZ125" s="936"/>
      <c r="DA125" s="936"/>
      <c r="DB125" s="936"/>
      <c r="DC125" s="936"/>
      <c r="DD125" s="936"/>
      <c r="DE125" s="936"/>
      <c r="DF125" s="937"/>
      <c r="DG125" s="969" t="s">
        <v>122</v>
      </c>
      <c r="DH125" s="970"/>
      <c r="DI125" s="970"/>
      <c r="DJ125" s="970"/>
      <c r="DK125" s="970"/>
      <c r="DL125" s="970" t="s">
        <v>122</v>
      </c>
      <c r="DM125" s="970"/>
      <c r="DN125" s="970"/>
      <c r="DO125" s="970"/>
      <c r="DP125" s="970"/>
      <c r="DQ125" s="970" t="s">
        <v>122</v>
      </c>
      <c r="DR125" s="970"/>
      <c r="DS125" s="970"/>
      <c r="DT125" s="970"/>
      <c r="DU125" s="970"/>
      <c r="DV125" s="971" t="s">
        <v>122</v>
      </c>
      <c r="DW125" s="971"/>
      <c r="DX125" s="971"/>
      <c r="DY125" s="971"/>
      <c r="DZ125" s="972"/>
    </row>
    <row r="126" spans="1:130" s="230" customFormat="1" ht="26.25" customHeight="1" thickBot="1" x14ac:dyDescent="0.25">
      <c r="A126" s="1096"/>
      <c r="B126" s="988"/>
      <c r="C126" s="961" t="s">
        <v>443</v>
      </c>
      <c r="D126" s="962"/>
      <c r="E126" s="962"/>
      <c r="F126" s="962"/>
      <c r="G126" s="962"/>
      <c r="H126" s="962"/>
      <c r="I126" s="962"/>
      <c r="J126" s="962"/>
      <c r="K126" s="962"/>
      <c r="L126" s="962"/>
      <c r="M126" s="962"/>
      <c r="N126" s="962"/>
      <c r="O126" s="962"/>
      <c r="P126" s="962"/>
      <c r="Q126" s="962"/>
      <c r="R126" s="962"/>
      <c r="S126" s="962"/>
      <c r="T126" s="962"/>
      <c r="U126" s="962"/>
      <c r="V126" s="962"/>
      <c r="W126" s="962"/>
      <c r="X126" s="962"/>
      <c r="Y126" s="962"/>
      <c r="Z126" s="963"/>
      <c r="AA126" s="997" t="s">
        <v>122</v>
      </c>
      <c r="AB126" s="998"/>
      <c r="AC126" s="998"/>
      <c r="AD126" s="998"/>
      <c r="AE126" s="999"/>
      <c r="AF126" s="1000" t="s">
        <v>122</v>
      </c>
      <c r="AG126" s="998"/>
      <c r="AH126" s="998"/>
      <c r="AI126" s="998"/>
      <c r="AJ126" s="999"/>
      <c r="AK126" s="1000" t="s">
        <v>122</v>
      </c>
      <c r="AL126" s="998"/>
      <c r="AM126" s="998"/>
      <c r="AN126" s="998"/>
      <c r="AO126" s="999"/>
      <c r="AP126" s="1001" t="s">
        <v>122</v>
      </c>
      <c r="AQ126" s="1002"/>
      <c r="AR126" s="1002"/>
      <c r="AS126" s="1002"/>
      <c r="AT126" s="100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2"/>
      <c r="CL126" s="1049"/>
      <c r="CM126" s="1049"/>
      <c r="CN126" s="1049"/>
      <c r="CO126" s="1050"/>
      <c r="CP126" s="961" t="s">
        <v>455</v>
      </c>
      <c r="CQ126" s="962"/>
      <c r="CR126" s="962"/>
      <c r="CS126" s="962"/>
      <c r="CT126" s="962"/>
      <c r="CU126" s="962"/>
      <c r="CV126" s="962"/>
      <c r="CW126" s="962"/>
      <c r="CX126" s="962"/>
      <c r="CY126" s="962"/>
      <c r="CZ126" s="962"/>
      <c r="DA126" s="962"/>
      <c r="DB126" s="962"/>
      <c r="DC126" s="962"/>
      <c r="DD126" s="962"/>
      <c r="DE126" s="962"/>
      <c r="DF126" s="963"/>
      <c r="DG126" s="964" t="s">
        <v>122</v>
      </c>
      <c r="DH126" s="965"/>
      <c r="DI126" s="965"/>
      <c r="DJ126" s="965"/>
      <c r="DK126" s="965"/>
      <c r="DL126" s="965" t="s">
        <v>122</v>
      </c>
      <c r="DM126" s="965"/>
      <c r="DN126" s="965"/>
      <c r="DO126" s="965"/>
      <c r="DP126" s="965"/>
      <c r="DQ126" s="965" t="s">
        <v>122</v>
      </c>
      <c r="DR126" s="965"/>
      <c r="DS126" s="965"/>
      <c r="DT126" s="965"/>
      <c r="DU126" s="965"/>
      <c r="DV126" s="966" t="s">
        <v>122</v>
      </c>
      <c r="DW126" s="966"/>
      <c r="DX126" s="966"/>
      <c r="DY126" s="966"/>
      <c r="DZ126" s="967"/>
    </row>
    <row r="127" spans="1:130" s="230" customFormat="1" ht="26.25" customHeight="1" x14ac:dyDescent="0.2">
      <c r="A127" s="1097"/>
      <c r="B127" s="990"/>
      <c r="C127" s="1012" t="s">
        <v>456</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97">
        <v>11</v>
      </c>
      <c r="AB127" s="998"/>
      <c r="AC127" s="998"/>
      <c r="AD127" s="998"/>
      <c r="AE127" s="999"/>
      <c r="AF127" s="1000">
        <v>774</v>
      </c>
      <c r="AG127" s="998"/>
      <c r="AH127" s="998"/>
      <c r="AI127" s="998"/>
      <c r="AJ127" s="999"/>
      <c r="AK127" s="1000">
        <v>1046</v>
      </c>
      <c r="AL127" s="998"/>
      <c r="AM127" s="998"/>
      <c r="AN127" s="998"/>
      <c r="AO127" s="999"/>
      <c r="AP127" s="1001">
        <v>0</v>
      </c>
      <c r="AQ127" s="1002"/>
      <c r="AR127" s="1002"/>
      <c r="AS127" s="1002"/>
      <c r="AT127" s="1003"/>
      <c r="AU127" s="232"/>
      <c r="AV127" s="232"/>
      <c r="AW127" s="232"/>
      <c r="AX127" s="1070" t="s">
        <v>457</v>
      </c>
      <c r="AY127" s="1071"/>
      <c r="AZ127" s="1071"/>
      <c r="BA127" s="1071"/>
      <c r="BB127" s="1071"/>
      <c r="BC127" s="1071"/>
      <c r="BD127" s="1071"/>
      <c r="BE127" s="1072"/>
      <c r="BF127" s="1073" t="s">
        <v>458</v>
      </c>
      <c r="BG127" s="1071"/>
      <c r="BH127" s="1071"/>
      <c r="BI127" s="1071"/>
      <c r="BJ127" s="1071"/>
      <c r="BK127" s="1071"/>
      <c r="BL127" s="1072"/>
      <c r="BM127" s="1073" t="s">
        <v>459</v>
      </c>
      <c r="BN127" s="1071"/>
      <c r="BO127" s="1071"/>
      <c r="BP127" s="1071"/>
      <c r="BQ127" s="1071"/>
      <c r="BR127" s="1071"/>
      <c r="BS127" s="1072"/>
      <c r="BT127" s="1073" t="s">
        <v>460</v>
      </c>
      <c r="BU127" s="1071"/>
      <c r="BV127" s="1071"/>
      <c r="BW127" s="1071"/>
      <c r="BX127" s="1071"/>
      <c r="BY127" s="1071"/>
      <c r="BZ127" s="1094"/>
      <c r="CA127" s="232"/>
      <c r="CB127" s="232"/>
      <c r="CC127" s="232"/>
      <c r="CD127" s="255"/>
      <c r="CE127" s="255"/>
      <c r="CF127" s="255"/>
      <c r="CG127" s="232"/>
      <c r="CH127" s="232"/>
      <c r="CI127" s="232"/>
      <c r="CJ127" s="254"/>
      <c r="CK127" s="1062"/>
      <c r="CL127" s="1049"/>
      <c r="CM127" s="1049"/>
      <c r="CN127" s="1049"/>
      <c r="CO127" s="1050"/>
      <c r="CP127" s="961" t="s">
        <v>461</v>
      </c>
      <c r="CQ127" s="962"/>
      <c r="CR127" s="962"/>
      <c r="CS127" s="962"/>
      <c r="CT127" s="962"/>
      <c r="CU127" s="962"/>
      <c r="CV127" s="962"/>
      <c r="CW127" s="962"/>
      <c r="CX127" s="962"/>
      <c r="CY127" s="962"/>
      <c r="CZ127" s="962"/>
      <c r="DA127" s="962"/>
      <c r="DB127" s="962"/>
      <c r="DC127" s="962"/>
      <c r="DD127" s="962"/>
      <c r="DE127" s="962"/>
      <c r="DF127" s="963"/>
      <c r="DG127" s="964" t="s">
        <v>122</v>
      </c>
      <c r="DH127" s="965"/>
      <c r="DI127" s="965"/>
      <c r="DJ127" s="965"/>
      <c r="DK127" s="965"/>
      <c r="DL127" s="965" t="s">
        <v>122</v>
      </c>
      <c r="DM127" s="965"/>
      <c r="DN127" s="965"/>
      <c r="DO127" s="965"/>
      <c r="DP127" s="965"/>
      <c r="DQ127" s="965" t="s">
        <v>122</v>
      </c>
      <c r="DR127" s="965"/>
      <c r="DS127" s="965"/>
      <c r="DT127" s="965"/>
      <c r="DU127" s="965"/>
      <c r="DV127" s="966" t="s">
        <v>122</v>
      </c>
      <c r="DW127" s="966"/>
      <c r="DX127" s="966"/>
      <c r="DY127" s="966"/>
      <c r="DZ127" s="967"/>
    </row>
    <row r="128" spans="1:130" s="230" customFormat="1" ht="26.25" customHeight="1" thickBot="1" x14ac:dyDescent="0.25">
      <c r="A128" s="1080" t="s">
        <v>462</v>
      </c>
      <c r="B128" s="1081"/>
      <c r="C128" s="1081"/>
      <c r="D128" s="1081"/>
      <c r="E128" s="1081"/>
      <c r="F128" s="1081"/>
      <c r="G128" s="1081"/>
      <c r="H128" s="1081"/>
      <c r="I128" s="1081"/>
      <c r="J128" s="1081"/>
      <c r="K128" s="1081"/>
      <c r="L128" s="1081"/>
      <c r="M128" s="1081"/>
      <c r="N128" s="1081"/>
      <c r="O128" s="1081"/>
      <c r="P128" s="1081"/>
      <c r="Q128" s="1081"/>
      <c r="R128" s="1081"/>
      <c r="S128" s="1081"/>
      <c r="T128" s="1081"/>
      <c r="U128" s="1081"/>
      <c r="V128" s="1081"/>
      <c r="W128" s="1082" t="s">
        <v>463</v>
      </c>
      <c r="X128" s="1082"/>
      <c r="Y128" s="1082"/>
      <c r="Z128" s="1083"/>
      <c r="AA128" s="1084">
        <v>165649</v>
      </c>
      <c r="AB128" s="1085"/>
      <c r="AC128" s="1085"/>
      <c r="AD128" s="1085"/>
      <c r="AE128" s="1086"/>
      <c r="AF128" s="1087">
        <v>144695</v>
      </c>
      <c r="AG128" s="1085"/>
      <c r="AH128" s="1085"/>
      <c r="AI128" s="1085"/>
      <c r="AJ128" s="1086"/>
      <c r="AK128" s="1087">
        <v>121165</v>
      </c>
      <c r="AL128" s="1085"/>
      <c r="AM128" s="1085"/>
      <c r="AN128" s="1085"/>
      <c r="AO128" s="1086"/>
      <c r="AP128" s="1088"/>
      <c r="AQ128" s="1089"/>
      <c r="AR128" s="1089"/>
      <c r="AS128" s="1089"/>
      <c r="AT128" s="1090"/>
      <c r="AU128" s="232"/>
      <c r="AV128" s="232"/>
      <c r="AW128" s="232"/>
      <c r="AX128" s="935" t="s">
        <v>464</v>
      </c>
      <c r="AY128" s="936"/>
      <c r="AZ128" s="936"/>
      <c r="BA128" s="936"/>
      <c r="BB128" s="936"/>
      <c r="BC128" s="936"/>
      <c r="BD128" s="936"/>
      <c r="BE128" s="937"/>
      <c r="BF128" s="1091" t="s">
        <v>122</v>
      </c>
      <c r="BG128" s="1092"/>
      <c r="BH128" s="1092"/>
      <c r="BI128" s="1092"/>
      <c r="BJ128" s="1092"/>
      <c r="BK128" s="1092"/>
      <c r="BL128" s="1093"/>
      <c r="BM128" s="1091">
        <v>13.9</v>
      </c>
      <c r="BN128" s="1092"/>
      <c r="BO128" s="1092"/>
      <c r="BP128" s="1092"/>
      <c r="BQ128" s="1092"/>
      <c r="BR128" s="1092"/>
      <c r="BS128" s="1093"/>
      <c r="BT128" s="1091">
        <v>20</v>
      </c>
      <c r="BU128" s="1092"/>
      <c r="BV128" s="1092"/>
      <c r="BW128" s="1092"/>
      <c r="BX128" s="1092"/>
      <c r="BY128" s="1092"/>
      <c r="BZ128" s="1115"/>
      <c r="CA128" s="255"/>
      <c r="CB128" s="255"/>
      <c r="CC128" s="255"/>
      <c r="CD128" s="255"/>
      <c r="CE128" s="255"/>
      <c r="CF128" s="255"/>
      <c r="CG128" s="232"/>
      <c r="CH128" s="232"/>
      <c r="CI128" s="232"/>
      <c r="CJ128" s="254"/>
      <c r="CK128" s="1063"/>
      <c r="CL128" s="1064"/>
      <c r="CM128" s="1064"/>
      <c r="CN128" s="1064"/>
      <c r="CO128" s="1065"/>
      <c r="CP128" s="1074" t="s">
        <v>465</v>
      </c>
      <c r="CQ128" s="762"/>
      <c r="CR128" s="762"/>
      <c r="CS128" s="762"/>
      <c r="CT128" s="762"/>
      <c r="CU128" s="762"/>
      <c r="CV128" s="762"/>
      <c r="CW128" s="762"/>
      <c r="CX128" s="762"/>
      <c r="CY128" s="762"/>
      <c r="CZ128" s="762"/>
      <c r="DA128" s="762"/>
      <c r="DB128" s="762"/>
      <c r="DC128" s="762"/>
      <c r="DD128" s="762"/>
      <c r="DE128" s="762"/>
      <c r="DF128" s="1075"/>
      <c r="DG128" s="1076" t="s">
        <v>122</v>
      </c>
      <c r="DH128" s="1077"/>
      <c r="DI128" s="1077"/>
      <c r="DJ128" s="1077"/>
      <c r="DK128" s="1077"/>
      <c r="DL128" s="1077" t="s">
        <v>122</v>
      </c>
      <c r="DM128" s="1077"/>
      <c r="DN128" s="1077"/>
      <c r="DO128" s="1077"/>
      <c r="DP128" s="1077"/>
      <c r="DQ128" s="1077" t="s">
        <v>122</v>
      </c>
      <c r="DR128" s="1077"/>
      <c r="DS128" s="1077"/>
      <c r="DT128" s="1077"/>
      <c r="DU128" s="1077"/>
      <c r="DV128" s="1078" t="s">
        <v>122</v>
      </c>
      <c r="DW128" s="1078"/>
      <c r="DX128" s="1078"/>
      <c r="DY128" s="1078"/>
      <c r="DZ128" s="1079"/>
    </row>
    <row r="129" spans="1:131" s="230" customFormat="1" ht="26.25" customHeight="1" x14ac:dyDescent="0.2">
      <c r="A129" s="973" t="s">
        <v>103</v>
      </c>
      <c r="B129" s="974"/>
      <c r="C129" s="974"/>
      <c r="D129" s="974"/>
      <c r="E129" s="974"/>
      <c r="F129" s="974"/>
      <c r="G129" s="974"/>
      <c r="H129" s="974"/>
      <c r="I129" s="974"/>
      <c r="J129" s="974"/>
      <c r="K129" s="974"/>
      <c r="L129" s="974"/>
      <c r="M129" s="974"/>
      <c r="N129" s="974"/>
      <c r="O129" s="974"/>
      <c r="P129" s="974"/>
      <c r="Q129" s="974"/>
      <c r="R129" s="974"/>
      <c r="S129" s="974"/>
      <c r="T129" s="974"/>
      <c r="U129" s="974"/>
      <c r="V129" s="974"/>
      <c r="W129" s="1109" t="s">
        <v>466</v>
      </c>
      <c r="X129" s="1110"/>
      <c r="Y129" s="1110"/>
      <c r="Z129" s="1111"/>
      <c r="AA129" s="997">
        <v>7570470</v>
      </c>
      <c r="AB129" s="998"/>
      <c r="AC129" s="998"/>
      <c r="AD129" s="998"/>
      <c r="AE129" s="999"/>
      <c r="AF129" s="1000">
        <v>7371448</v>
      </c>
      <c r="AG129" s="998"/>
      <c r="AH129" s="998"/>
      <c r="AI129" s="998"/>
      <c r="AJ129" s="999"/>
      <c r="AK129" s="1000">
        <v>7464535</v>
      </c>
      <c r="AL129" s="998"/>
      <c r="AM129" s="998"/>
      <c r="AN129" s="998"/>
      <c r="AO129" s="999"/>
      <c r="AP129" s="1112"/>
      <c r="AQ129" s="1113"/>
      <c r="AR129" s="1113"/>
      <c r="AS129" s="1113"/>
      <c r="AT129" s="1114"/>
      <c r="AU129" s="233"/>
      <c r="AV129" s="233"/>
      <c r="AW129" s="233"/>
      <c r="AX129" s="1104" t="s">
        <v>467</v>
      </c>
      <c r="AY129" s="962"/>
      <c r="AZ129" s="962"/>
      <c r="BA129" s="962"/>
      <c r="BB129" s="962"/>
      <c r="BC129" s="962"/>
      <c r="BD129" s="962"/>
      <c r="BE129" s="963"/>
      <c r="BF129" s="1105" t="s">
        <v>122</v>
      </c>
      <c r="BG129" s="1106"/>
      <c r="BH129" s="1106"/>
      <c r="BI129" s="1106"/>
      <c r="BJ129" s="1106"/>
      <c r="BK129" s="1106"/>
      <c r="BL129" s="1107"/>
      <c r="BM129" s="1105">
        <v>18.899999999999999</v>
      </c>
      <c r="BN129" s="1106"/>
      <c r="BO129" s="1106"/>
      <c r="BP129" s="1106"/>
      <c r="BQ129" s="1106"/>
      <c r="BR129" s="1106"/>
      <c r="BS129" s="1107"/>
      <c r="BT129" s="1105">
        <v>30</v>
      </c>
      <c r="BU129" s="1106"/>
      <c r="BV129" s="1106"/>
      <c r="BW129" s="1106"/>
      <c r="BX129" s="1106"/>
      <c r="BY129" s="1106"/>
      <c r="BZ129" s="110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3" t="s">
        <v>468</v>
      </c>
      <c r="B130" s="974"/>
      <c r="C130" s="974"/>
      <c r="D130" s="974"/>
      <c r="E130" s="974"/>
      <c r="F130" s="974"/>
      <c r="G130" s="974"/>
      <c r="H130" s="974"/>
      <c r="I130" s="974"/>
      <c r="J130" s="974"/>
      <c r="K130" s="974"/>
      <c r="L130" s="974"/>
      <c r="M130" s="974"/>
      <c r="N130" s="974"/>
      <c r="O130" s="974"/>
      <c r="P130" s="974"/>
      <c r="Q130" s="974"/>
      <c r="R130" s="974"/>
      <c r="S130" s="974"/>
      <c r="T130" s="974"/>
      <c r="U130" s="974"/>
      <c r="V130" s="974"/>
      <c r="W130" s="1109" t="s">
        <v>469</v>
      </c>
      <c r="X130" s="1110"/>
      <c r="Y130" s="1110"/>
      <c r="Z130" s="1111"/>
      <c r="AA130" s="997">
        <v>944011</v>
      </c>
      <c r="AB130" s="998"/>
      <c r="AC130" s="998"/>
      <c r="AD130" s="998"/>
      <c r="AE130" s="999"/>
      <c r="AF130" s="1000">
        <v>897387</v>
      </c>
      <c r="AG130" s="998"/>
      <c r="AH130" s="998"/>
      <c r="AI130" s="998"/>
      <c r="AJ130" s="999"/>
      <c r="AK130" s="1000">
        <v>837583</v>
      </c>
      <c r="AL130" s="998"/>
      <c r="AM130" s="998"/>
      <c r="AN130" s="998"/>
      <c r="AO130" s="999"/>
      <c r="AP130" s="1112"/>
      <c r="AQ130" s="1113"/>
      <c r="AR130" s="1113"/>
      <c r="AS130" s="1113"/>
      <c r="AT130" s="1114"/>
      <c r="AU130" s="233"/>
      <c r="AV130" s="233"/>
      <c r="AW130" s="233"/>
      <c r="AX130" s="1104" t="s">
        <v>470</v>
      </c>
      <c r="AY130" s="962"/>
      <c r="AZ130" s="962"/>
      <c r="BA130" s="962"/>
      <c r="BB130" s="962"/>
      <c r="BC130" s="962"/>
      <c r="BD130" s="962"/>
      <c r="BE130" s="963"/>
      <c r="BF130" s="1140">
        <v>7.3</v>
      </c>
      <c r="BG130" s="1141"/>
      <c r="BH130" s="1141"/>
      <c r="BI130" s="1141"/>
      <c r="BJ130" s="1141"/>
      <c r="BK130" s="1141"/>
      <c r="BL130" s="1142"/>
      <c r="BM130" s="1140">
        <v>25</v>
      </c>
      <c r="BN130" s="1141"/>
      <c r="BO130" s="1141"/>
      <c r="BP130" s="1141"/>
      <c r="BQ130" s="1141"/>
      <c r="BR130" s="1141"/>
      <c r="BS130" s="1142"/>
      <c r="BT130" s="1140">
        <v>35</v>
      </c>
      <c r="BU130" s="1141"/>
      <c r="BV130" s="1141"/>
      <c r="BW130" s="1141"/>
      <c r="BX130" s="1141"/>
      <c r="BY130" s="1141"/>
      <c r="BZ130" s="114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471</v>
      </c>
      <c r="X131" s="1147"/>
      <c r="Y131" s="1147"/>
      <c r="Z131" s="1148"/>
      <c r="AA131" s="1043">
        <v>6626459</v>
      </c>
      <c r="AB131" s="1025"/>
      <c r="AC131" s="1025"/>
      <c r="AD131" s="1025"/>
      <c r="AE131" s="1026"/>
      <c r="AF131" s="1024">
        <v>6474061</v>
      </c>
      <c r="AG131" s="1025"/>
      <c r="AH131" s="1025"/>
      <c r="AI131" s="1025"/>
      <c r="AJ131" s="1026"/>
      <c r="AK131" s="1024">
        <v>6626952</v>
      </c>
      <c r="AL131" s="1025"/>
      <c r="AM131" s="1025"/>
      <c r="AN131" s="1025"/>
      <c r="AO131" s="1026"/>
      <c r="AP131" s="1149"/>
      <c r="AQ131" s="1150"/>
      <c r="AR131" s="1150"/>
      <c r="AS131" s="1150"/>
      <c r="AT131" s="1151"/>
      <c r="AU131" s="233"/>
      <c r="AV131" s="233"/>
      <c r="AW131" s="233"/>
      <c r="AX131" s="1122" t="s">
        <v>472</v>
      </c>
      <c r="AY131" s="762"/>
      <c r="AZ131" s="762"/>
      <c r="BA131" s="762"/>
      <c r="BB131" s="762"/>
      <c r="BC131" s="762"/>
      <c r="BD131" s="762"/>
      <c r="BE131" s="1075"/>
      <c r="BF131" s="1123" t="s">
        <v>122</v>
      </c>
      <c r="BG131" s="1124"/>
      <c r="BH131" s="1124"/>
      <c r="BI131" s="1124"/>
      <c r="BJ131" s="1124"/>
      <c r="BK131" s="1124"/>
      <c r="BL131" s="1125"/>
      <c r="BM131" s="1123">
        <v>350</v>
      </c>
      <c r="BN131" s="1124"/>
      <c r="BO131" s="1124"/>
      <c r="BP131" s="1124"/>
      <c r="BQ131" s="1124"/>
      <c r="BR131" s="1124"/>
      <c r="BS131" s="1125"/>
      <c r="BT131" s="1126"/>
      <c r="BU131" s="1127"/>
      <c r="BV131" s="1127"/>
      <c r="BW131" s="1127"/>
      <c r="BX131" s="1127"/>
      <c r="BY131" s="1127"/>
      <c r="BZ131" s="112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9" t="s">
        <v>473</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474</v>
      </c>
      <c r="W132" s="1133"/>
      <c r="X132" s="1133"/>
      <c r="Y132" s="1133"/>
      <c r="Z132" s="1134"/>
      <c r="AA132" s="1135">
        <v>6.3305152869999999</v>
      </c>
      <c r="AB132" s="1136"/>
      <c r="AC132" s="1136"/>
      <c r="AD132" s="1136"/>
      <c r="AE132" s="1137"/>
      <c r="AF132" s="1138">
        <v>7.7472393290000001</v>
      </c>
      <c r="AG132" s="1136"/>
      <c r="AH132" s="1136"/>
      <c r="AI132" s="1136"/>
      <c r="AJ132" s="1137"/>
      <c r="AK132" s="1138">
        <v>7.8527805839999996</v>
      </c>
      <c r="AL132" s="1136"/>
      <c r="AM132" s="1136"/>
      <c r="AN132" s="1136"/>
      <c r="AO132" s="1137"/>
      <c r="AP132" s="1040"/>
      <c r="AQ132" s="1041"/>
      <c r="AR132" s="1041"/>
      <c r="AS132" s="1041"/>
      <c r="AT132" s="113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16" t="s">
        <v>475</v>
      </c>
      <c r="W133" s="1116"/>
      <c r="X133" s="1116"/>
      <c r="Y133" s="1116"/>
      <c r="Z133" s="1117"/>
      <c r="AA133" s="1118">
        <v>5.9</v>
      </c>
      <c r="AB133" s="1119"/>
      <c r="AC133" s="1119"/>
      <c r="AD133" s="1119"/>
      <c r="AE133" s="1120"/>
      <c r="AF133" s="1118">
        <v>6.6</v>
      </c>
      <c r="AG133" s="1119"/>
      <c r="AH133" s="1119"/>
      <c r="AI133" s="1119"/>
      <c r="AJ133" s="1120"/>
      <c r="AK133" s="1118">
        <v>7.3</v>
      </c>
      <c r="AL133" s="1119"/>
      <c r="AM133" s="1119"/>
      <c r="AN133" s="1119"/>
      <c r="AO133" s="1120"/>
      <c r="AP133" s="1067"/>
      <c r="AQ133" s="1068"/>
      <c r="AR133" s="1068"/>
      <c r="AS133" s="1068"/>
      <c r="AT133" s="112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mYjlI6TK/Nq+E5giJDNP5Hd4rPGvvea7Un4cxO8hUNSOrFsRidM1dwPMbjcJRPQjeYXXe8Xcz9zzMOVcyMTng==" saltValue="vK37PYrwUjjsCWlbGybjC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R52" zoomScale="70" zoomScaleNormal="85" zoomScaleSheetLayoutView="70" workbookViewId="0">
      <selection activeCell="DI74" sqref="DI74"/>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k4OCPGHsg1e/h06Ro2XHSdowhX6fSaxD/B9wFUHx4z1GJarbvrLZgDGJfUNIp7xUZ/O2mY25cai52MYCXDOmg==" saltValue="9kFHLaOU92iZFgMa3euI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H1"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oBGL0/jxglL+59tNqXUlALgpNzwiiobZ4xg7Ej93FjVCRWn05sO/Vh/dgpm4OmZ2absSH1cMR335ETg6XqlLg==" saltValue="KWpQ1vaMI8TqmNC0kBLzk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zoomScale="85" zoomScaleSheetLayoutView="8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3"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4"/>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5" t="s">
        <v>484</v>
      </c>
      <c r="AL9" s="1156"/>
      <c r="AM9" s="1156"/>
      <c r="AN9" s="1157"/>
      <c r="AO9" s="281">
        <v>1688558</v>
      </c>
      <c r="AP9" s="281">
        <v>54449</v>
      </c>
      <c r="AQ9" s="282">
        <v>78624</v>
      </c>
      <c r="AR9" s="283">
        <v>-30.7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5" t="s">
        <v>485</v>
      </c>
      <c r="AL10" s="1156"/>
      <c r="AM10" s="1156"/>
      <c r="AN10" s="1157"/>
      <c r="AO10" s="284">
        <v>394079</v>
      </c>
      <c r="AP10" s="284">
        <v>12707</v>
      </c>
      <c r="AQ10" s="285">
        <v>8393</v>
      </c>
      <c r="AR10" s="286">
        <v>51.4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5" t="s">
        <v>486</v>
      </c>
      <c r="AL11" s="1156"/>
      <c r="AM11" s="1156"/>
      <c r="AN11" s="1157"/>
      <c r="AO11" s="284">
        <v>24682</v>
      </c>
      <c r="AP11" s="284">
        <v>796</v>
      </c>
      <c r="AQ11" s="285">
        <v>566</v>
      </c>
      <c r="AR11" s="286">
        <v>40.6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5" t="s">
        <v>487</v>
      </c>
      <c r="AL12" s="1156"/>
      <c r="AM12" s="1156"/>
      <c r="AN12" s="1157"/>
      <c r="AO12" s="284" t="s">
        <v>488</v>
      </c>
      <c r="AP12" s="284" t="s">
        <v>488</v>
      </c>
      <c r="AQ12" s="285">
        <v>4</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5" t="s">
        <v>489</v>
      </c>
      <c r="AL13" s="1156"/>
      <c r="AM13" s="1156"/>
      <c r="AN13" s="1157"/>
      <c r="AO13" s="284">
        <v>12046</v>
      </c>
      <c r="AP13" s="284">
        <v>388</v>
      </c>
      <c r="AQ13" s="285">
        <v>2520</v>
      </c>
      <c r="AR13" s="286">
        <v>-84.6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5" t="s">
        <v>490</v>
      </c>
      <c r="AL14" s="1156"/>
      <c r="AM14" s="1156"/>
      <c r="AN14" s="1157"/>
      <c r="AO14" s="284" t="s">
        <v>488</v>
      </c>
      <c r="AP14" s="284" t="s">
        <v>488</v>
      </c>
      <c r="AQ14" s="285">
        <v>1291</v>
      </c>
      <c r="AR14" s="286" t="s">
        <v>488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8" t="s">
        <v>491</v>
      </c>
      <c r="AL15" s="1159"/>
      <c r="AM15" s="1159"/>
      <c r="AN15" s="1160"/>
      <c r="AO15" s="284">
        <v>-112800</v>
      </c>
      <c r="AP15" s="284">
        <v>-3637</v>
      </c>
      <c r="AQ15" s="285">
        <v>-4844</v>
      </c>
      <c r="AR15" s="286">
        <v>-24.9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8" t="s">
        <v>177</v>
      </c>
      <c r="AL16" s="1159"/>
      <c r="AM16" s="1159"/>
      <c r="AN16" s="1160"/>
      <c r="AO16" s="284">
        <v>2006565</v>
      </c>
      <c r="AP16" s="284">
        <v>64703</v>
      </c>
      <c r="AQ16" s="285">
        <v>86555</v>
      </c>
      <c r="AR16" s="286">
        <v>-25.2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1" t="s">
        <v>496</v>
      </c>
      <c r="AL21" s="1162"/>
      <c r="AM21" s="1162"/>
      <c r="AN21" s="1163"/>
      <c r="AO21" s="297">
        <v>5.9</v>
      </c>
      <c r="AP21" s="298">
        <v>7.95</v>
      </c>
      <c r="AQ21" s="299">
        <v>-2.0499999999999998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1" t="s">
        <v>497</v>
      </c>
      <c r="AL22" s="1162"/>
      <c r="AM22" s="1162"/>
      <c r="AN22" s="1163"/>
      <c r="AO22" s="302">
        <v>97</v>
      </c>
      <c r="AP22" s="303">
        <v>97.2</v>
      </c>
      <c r="AQ22" s="304">
        <v>-0.2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52" t="s">
        <v>498</v>
      </c>
      <c r="B26" s="1152"/>
      <c r="C26" s="1152"/>
      <c r="D26" s="1152"/>
      <c r="E26" s="1152"/>
      <c r="F26" s="1152"/>
      <c r="G26" s="1152"/>
      <c r="H26" s="1152"/>
      <c r="I26" s="1152"/>
      <c r="J26" s="1152"/>
      <c r="K26" s="1152"/>
      <c r="L26" s="1152"/>
      <c r="M26" s="1152"/>
      <c r="N26" s="1152"/>
      <c r="O26" s="1152"/>
      <c r="P26" s="1152"/>
      <c r="Q26" s="1152"/>
      <c r="R26" s="1152"/>
      <c r="S26" s="1152"/>
      <c r="T26" s="1152"/>
      <c r="U26" s="1152"/>
      <c r="V26" s="1152"/>
      <c r="W26" s="1152"/>
      <c r="X26" s="1152"/>
      <c r="Y26" s="1152"/>
      <c r="Z26" s="1152"/>
      <c r="AA26" s="1152"/>
      <c r="AB26" s="1152"/>
      <c r="AC26" s="1152"/>
      <c r="AD26" s="1152"/>
      <c r="AE26" s="1152"/>
      <c r="AF26" s="1152"/>
      <c r="AG26" s="1152"/>
      <c r="AH26" s="1152"/>
      <c r="AI26" s="1152"/>
      <c r="AJ26" s="1152"/>
      <c r="AK26" s="1152"/>
      <c r="AL26" s="1152"/>
      <c r="AM26" s="1152"/>
      <c r="AN26" s="1152"/>
      <c r="AO26" s="1152"/>
      <c r="AP26" s="1152"/>
      <c r="AQ26" s="1152"/>
      <c r="AR26" s="1152"/>
      <c r="AS26" s="1152"/>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3"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4"/>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9" t="s">
        <v>501</v>
      </c>
      <c r="AL32" s="1170"/>
      <c r="AM32" s="1170"/>
      <c r="AN32" s="1171"/>
      <c r="AO32" s="312">
        <v>863204</v>
      </c>
      <c r="AP32" s="312">
        <v>27835</v>
      </c>
      <c r="AQ32" s="313">
        <v>34484</v>
      </c>
      <c r="AR32" s="314">
        <v>-19.3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9" t="s">
        <v>502</v>
      </c>
      <c r="AL33" s="1170"/>
      <c r="AM33" s="1170"/>
      <c r="AN33" s="1171"/>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9" t="s">
        <v>503</v>
      </c>
      <c r="AL34" s="1170"/>
      <c r="AM34" s="1170"/>
      <c r="AN34" s="1171"/>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9" t="s">
        <v>504</v>
      </c>
      <c r="AL35" s="1170"/>
      <c r="AM35" s="1170"/>
      <c r="AN35" s="1171"/>
      <c r="AO35" s="312">
        <v>563830</v>
      </c>
      <c r="AP35" s="312">
        <v>18181</v>
      </c>
      <c r="AQ35" s="313">
        <v>11558</v>
      </c>
      <c r="AR35" s="314">
        <v>57.3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9" t="s">
        <v>505</v>
      </c>
      <c r="AL36" s="1170"/>
      <c r="AM36" s="1170"/>
      <c r="AN36" s="1171"/>
      <c r="AO36" s="312">
        <v>51068</v>
      </c>
      <c r="AP36" s="312">
        <v>1647</v>
      </c>
      <c r="AQ36" s="313">
        <v>3181</v>
      </c>
      <c r="AR36" s="314">
        <v>-48.2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9" t="s">
        <v>506</v>
      </c>
      <c r="AL37" s="1170"/>
      <c r="AM37" s="1170"/>
      <c r="AN37" s="1171"/>
      <c r="AO37" s="312">
        <v>1046</v>
      </c>
      <c r="AP37" s="312">
        <v>34</v>
      </c>
      <c r="AQ37" s="313">
        <v>154</v>
      </c>
      <c r="AR37" s="314">
        <v>-77.900000000000006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2" t="s">
        <v>507</v>
      </c>
      <c r="AL38" s="1173"/>
      <c r="AM38" s="1173"/>
      <c r="AN38" s="1174"/>
      <c r="AO38" s="315" t="s">
        <v>488</v>
      </c>
      <c r="AP38" s="315" t="s">
        <v>488</v>
      </c>
      <c r="AQ38" s="316">
        <v>1</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2" t="s">
        <v>508</v>
      </c>
      <c r="AL39" s="1173"/>
      <c r="AM39" s="1173"/>
      <c r="AN39" s="1174"/>
      <c r="AO39" s="312">
        <v>-121165</v>
      </c>
      <c r="AP39" s="312">
        <v>-3907</v>
      </c>
      <c r="AQ39" s="313">
        <v>-2572</v>
      </c>
      <c r="AR39" s="314">
        <v>51.9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9" t="s">
        <v>509</v>
      </c>
      <c r="AL40" s="1170"/>
      <c r="AM40" s="1170"/>
      <c r="AN40" s="1171"/>
      <c r="AO40" s="312">
        <v>-837583</v>
      </c>
      <c r="AP40" s="312">
        <v>-27008</v>
      </c>
      <c r="AQ40" s="313">
        <v>-30360</v>
      </c>
      <c r="AR40" s="314">
        <v>-11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5" t="s">
        <v>287</v>
      </c>
      <c r="AL41" s="1176"/>
      <c r="AM41" s="1176"/>
      <c r="AN41" s="1177"/>
      <c r="AO41" s="312">
        <v>520400</v>
      </c>
      <c r="AP41" s="312">
        <v>16781</v>
      </c>
      <c r="AQ41" s="313">
        <v>16445</v>
      </c>
      <c r="AR41" s="314">
        <v>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4" t="s">
        <v>479</v>
      </c>
      <c r="AN49" s="1166" t="s">
        <v>512</v>
      </c>
      <c r="AO49" s="1167"/>
      <c r="AP49" s="1167"/>
      <c r="AQ49" s="1167"/>
      <c r="AR49" s="1168"/>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5"/>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1290653</v>
      </c>
      <c r="AN51" s="334">
        <v>41308</v>
      </c>
      <c r="AO51" s="335">
        <v>24.3</v>
      </c>
      <c r="AP51" s="336">
        <v>59119</v>
      </c>
      <c r="AQ51" s="337">
        <v>9.6999999999999993</v>
      </c>
      <c r="AR51" s="338">
        <v>14.6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990051</v>
      </c>
      <c r="AN52" s="342">
        <v>31687</v>
      </c>
      <c r="AO52" s="343">
        <v>23.3</v>
      </c>
      <c r="AP52" s="344">
        <v>29900</v>
      </c>
      <c r="AQ52" s="345">
        <v>-14.7</v>
      </c>
      <c r="AR52" s="346">
        <v>38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1877157</v>
      </c>
      <c r="AN53" s="334">
        <v>60002</v>
      </c>
      <c r="AO53" s="335">
        <v>45.3</v>
      </c>
      <c r="AP53" s="336">
        <v>53895</v>
      </c>
      <c r="AQ53" s="337">
        <v>-8.8000000000000007</v>
      </c>
      <c r="AR53" s="338">
        <v>54.1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1136786</v>
      </c>
      <c r="AN54" s="342">
        <v>36336</v>
      </c>
      <c r="AO54" s="343">
        <v>14.7</v>
      </c>
      <c r="AP54" s="344">
        <v>31224</v>
      </c>
      <c r="AQ54" s="345">
        <v>4.4000000000000004</v>
      </c>
      <c r="AR54" s="346">
        <v>10.3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1346607</v>
      </c>
      <c r="AN55" s="334">
        <v>43192</v>
      </c>
      <c r="AO55" s="335">
        <v>-28</v>
      </c>
      <c r="AP55" s="336">
        <v>56181</v>
      </c>
      <c r="AQ55" s="337">
        <v>4.2</v>
      </c>
      <c r="AR55" s="338">
        <v>-32.200000000000003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938703</v>
      </c>
      <c r="AN56" s="342">
        <v>30109</v>
      </c>
      <c r="AO56" s="343">
        <v>-17.100000000000001</v>
      </c>
      <c r="AP56" s="344">
        <v>32039</v>
      </c>
      <c r="AQ56" s="345">
        <v>2.6</v>
      </c>
      <c r="AR56" s="346">
        <v>-19.7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861556</v>
      </c>
      <c r="AN57" s="334">
        <v>27895</v>
      </c>
      <c r="AO57" s="335">
        <v>-35.4</v>
      </c>
      <c r="AP57" s="336">
        <v>47730</v>
      </c>
      <c r="AQ57" s="337">
        <v>-15</v>
      </c>
      <c r="AR57" s="338">
        <v>-20.399999999999999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593435</v>
      </c>
      <c r="AN58" s="342">
        <v>19214</v>
      </c>
      <c r="AO58" s="343">
        <v>-36.200000000000003</v>
      </c>
      <c r="AP58" s="344">
        <v>26378</v>
      </c>
      <c r="AQ58" s="345">
        <v>-17.7</v>
      </c>
      <c r="AR58" s="346">
        <v>-18.5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2494394</v>
      </c>
      <c r="AN59" s="334">
        <v>80433</v>
      </c>
      <c r="AO59" s="335">
        <v>188.3</v>
      </c>
      <c r="AP59" s="336">
        <v>61921</v>
      </c>
      <c r="AQ59" s="337">
        <v>29.7</v>
      </c>
      <c r="AR59" s="338">
        <v>158.6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921762</v>
      </c>
      <c r="AN60" s="342">
        <v>29723</v>
      </c>
      <c r="AO60" s="343">
        <v>54.7</v>
      </c>
      <c r="AP60" s="344">
        <v>34719</v>
      </c>
      <c r="AQ60" s="345">
        <v>31.6</v>
      </c>
      <c r="AR60" s="346">
        <v>23.1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1574073</v>
      </c>
      <c r="AN61" s="349">
        <v>50566</v>
      </c>
      <c r="AO61" s="350">
        <v>38.9</v>
      </c>
      <c r="AP61" s="351">
        <v>55769</v>
      </c>
      <c r="AQ61" s="352">
        <v>4</v>
      </c>
      <c r="AR61" s="338">
        <v>34.9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916147</v>
      </c>
      <c r="AN62" s="342">
        <v>29414</v>
      </c>
      <c r="AO62" s="343">
        <v>7.9</v>
      </c>
      <c r="AP62" s="344">
        <v>30852</v>
      </c>
      <c r="AQ62" s="345">
        <v>1.2</v>
      </c>
      <c r="AR62" s="346">
        <v>6.7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YyhTiYhrw9cNtVLTNmlR6VC1cGDrw7sWyIHhUx8aD3C+GaMERg6unCqKnV428jLJQZMJesAb9SHgAD8RL9ndg==" saltValue="qeX0ucsVw4Qbmaf6aFEy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A9GRd0+fM/iwaTiAxK4QCv4CdJ320aows7O44za1JBwseIqtSEwDvXujYLRbYHxqTVF56U2t0hvYGArc7Ci+5A==" saltValue="Cgmq9Rs4rlHAJ3x9Dah2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iQgo3GGRfZYXPFOGD/iYx6FnoFJVioYX7K5I3UW5v0fyk4p0a9BUMlGR373xj27jA+5p/t+Et5lORaLz5dQEDg==" saltValue="+VVgLhCQoxoiynjGKA+U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78" t="s">
        <v>3</v>
      </c>
      <c r="D47" s="1178"/>
      <c r="E47" s="1179"/>
      <c r="F47" s="11">
        <v>43.07</v>
      </c>
      <c r="G47" s="12">
        <v>33.97</v>
      </c>
      <c r="H47" s="12">
        <v>34.54</v>
      </c>
      <c r="I47" s="12">
        <v>35.479999999999997</v>
      </c>
      <c r="J47" s="13">
        <v>35.04</v>
      </c>
    </row>
    <row r="48" spans="2:10" ht="57.75" customHeight="1" x14ac:dyDescent="0.2">
      <c r="B48" s="14"/>
      <c r="C48" s="1180" t="s">
        <v>4</v>
      </c>
      <c r="D48" s="1180"/>
      <c r="E48" s="1181"/>
      <c r="F48" s="15">
        <v>6.37</v>
      </c>
      <c r="G48" s="16">
        <v>9.51</v>
      </c>
      <c r="H48" s="16">
        <v>12.87</v>
      </c>
      <c r="I48" s="16">
        <v>10.86</v>
      </c>
      <c r="J48" s="17">
        <v>9.5500000000000007</v>
      </c>
    </row>
    <row r="49" spans="2:10" ht="57.75" customHeight="1" thickBot="1" x14ac:dyDescent="0.25">
      <c r="B49" s="18"/>
      <c r="C49" s="1182" t="s">
        <v>5</v>
      </c>
      <c r="D49" s="1182"/>
      <c r="E49" s="1183"/>
      <c r="F49" s="19">
        <v>0.87</v>
      </c>
      <c r="G49" s="20" t="s">
        <v>531</v>
      </c>
      <c r="H49" s="20">
        <v>5.84</v>
      </c>
      <c r="I49" s="20" t="s">
        <v>532</v>
      </c>
      <c r="J49" s="21" t="s">
        <v>533</v>
      </c>
    </row>
    <row r="50" spans="2:10" ht="13" x14ac:dyDescent="0.2"/>
  </sheetData>
  <sheetProtection algorithmName="SHA-512" hashValue="SQyt/S+1ongyuvZzYBk73ATJahLrWXSmuCs9OKfZHTkc92qdOa20zXre+/H9LP0DR8NuSUjmbLgp91lF3dkoOg==" saltValue="J/Xt/I9hcsPZN5U0CeIY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90" t="s">
        <v>534</v>
      </c>
      <c r="D34" s="1190"/>
      <c r="E34" s="1191"/>
      <c r="F34" s="32">
        <v>33.97</v>
      </c>
      <c r="G34" s="33">
        <v>28.12</v>
      </c>
      <c r="H34" s="33">
        <v>23.32</v>
      </c>
      <c r="I34" s="33">
        <v>19.309999999999999</v>
      </c>
      <c r="J34" s="34">
        <v>19.329999999999998</v>
      </c>
      <c r="K34" s="22"/>
      <c r="L34" s="22"/>
      <c r="M34" s="22"/>
      <c r="N34" s="22"/>
      <c r="O34" s="22"/>
      <c r="P34" s="22"/>
    </row>
    <row r="35" spans="1:16" ht="39" customHeight="1" x14ac:dyDescent="0.2">
      <c r="A35" s="22"/>
      <c r="B35" s="35"/>
      <c r="C35" s="1184" t="s">
        <v>535</v>
      </c>
      <c r="D35" s="1185"/>
      <c r="E35" s="1186"/>
      <c r="F35" s="36">
        <v>6.36</v>
      </c>
      <c r="G35" s="37">
        <v>9.51</v>
      </c>
      <c r="H35" s="37">
        <v>12.86</v>
      </c>
      <c r="I35" s="37">
        <v>10.86</v>
      </c>
      <c r="J35" s="38">
        <v>9.5399999999999991</v>
      </c>
      <c r="K35" s="22"/>
      <c r="L35" s="22"/>
      <c r="M35" s="22"/>
      <c r="N35" s="22"/>
      <c r="O35" s="22"/>
      <c r="P35" s="22"/>
    </row>
    <row r="36" spans="1:16" ht="39" customHeight="1" x14ac:dyDescent="0.2">
      <c r="A36" s="22"/>
      <c r="B36" s="35"/>
      <c r="C36" s="1184" t="s">
        <v>536</v>
      </c>
      <c r="D36" s="1185"/>
      <c r="E36" s="1186"/>
      <c r="F36" s="36">
        <v>1.87</v>
      </c>
      <c r="G36" s="37">
        <v>1.54</v>
      </c>
      <c r="H36" s="37">
        <v>2.02</v>
      </c>
      <c r="I36" s="37">
        <v>2.95</v>
      </c>
      <c r="J36" s="38">
        <v>3.44</v>
      </c>
      <c r="K36" s="22"/>
      <c r="L36" s="22"/>
      <c r="M36" s="22"/>
      <c r="N36" s="22"/>
      <c r="O36" s="22"/>
      <c r="P36" s="22"/>
    </row>
    <row r="37" spans="1:16" ht="39" customHeight="1" x14ac:dyDescent="0.2">
      <c r="A37" s="22"/>
      <c r="B37" s="35"/>
      <c r="C37" s="1184" t="s">
        <v>537</v>
      </c>
      <c r="D37" s="1185"/>
      <c r="E37" s="1186"/>
      <c r="F37" s="36">
        <v>0.92</v>
      </c>
      <c r="G37" s="37">
        <v>1.38</v>
      </c>
      <c r="H37" s="37">
        <v>0.95</v>
      </c>
      <c r="I37" s="37">
        <v>0.55000000000000004</v>
      </c>
      <c r="J37" s="38">
        <v>1.64</v>
      </c>
      <c r="K37" s="22"/>
      <c r="L37" s="22"/>
      <c r="M37" s="22"/>
      <c r="N37" s="22"/>
      <c r="O37" s="22"/>
      <c r="P37" s="22"/>
    </row>
    <row r="38" spans="1:16" ht="39" customHeight="1" x14ac:dyDescent="0.2">
      <c r="A38" s="22"/>
      <c r="B38" s="35"/>
      <c r="C38" s="1184" t="s">
        <v>538</v>
      </c>
      <c r="D38" s="1185"/>
      <c r="E38" s="1186"/>
      <c r="F38" s="36">
        <v>0.55000000000000004</v>
      </c>
      <c r="G38" s="37">
        <v>0.56999999999999995</v>
      </c>
      <c r="H38" s="37">
        <v>0.95</v>
      </c>
      <c r="I38" s="37">
        <v>1.23</v>
      </c>
      <c r="J38" s="38">
        <v>1.37</v>
      </c>
      <c r="K38" s="22"/>
      <c r="L38" s="22"/>
      <c r="M38" s="22"/>
      <c r="N38" s="22"/>
      <c r="O38" s="22"/>
      <c r="P38" s="22"/>
    </row>
    <row r="39" spans="1:16" ht="39" customHeight="1" x14ac:dyDescent="0.2">
      <c r="A39" s="22"/>
      <c r="B39" s="35"/>
      <c r="C39" s="1184" t="s">
        <v>539</v>
      </c>
      <c r="D39" s="1185"/>
      <c r="E39" s="1186"/>
      <c r="F39" s="36">
        <v>7.0000000000000007E-2</v>
      </c>
      <c r="G39" s="37">
        <v>0.02</v>
      </c>
      <c r="H39" s="37">
        <v>0.03</v>
      </c>
      <c r="I39" s="37">
        <v>0.04</v>
      </c>
      <c r="J39" s="38">
        <v>0.05</v>
      </c>
      <c r="K39" s="22"/>
      <c r="L39" s="22"/>
      <c r="M39" s="22"/>
      <c r="N39" s="22"/>
      <c r="O39" s="22"/>
      <c r="P39" s="22"/>
    </row>
    <row r="40" spans="1:16" ht="39" customHeight="1" x14ac:dyDescent="0.2">
      <c r="A40" s="22"/>
      <c r="B40" s="35"/>
      <c r="C40" s="1184" t="s">
        <v>540</v>
      </c>
      <c r="D40" s="1185"/>
      <c r="E40" s="1186"/>
      <c r="F40" s="36">
        <v>0.06</v>
      </c>
      <c r="G40" s="37">
        <v>0.23</v>
      </c>
      <c r="H40" s="37">
        <v>0.12</v>
      </c>
      <c r="I40" s="37">
        <v>0.21</v>
      </c>
      <c r="J40" s="38">
        <v>0.05</v>
      </c>
      <c r="K40" s="22"/>
      <c r="L40" s="22"/>
      <c r="M40" s="22"/>
      <c r="N40" s="22"/>
      <c r="O40" s="22"/>
      <c r="P40" s="22"/>
    </row>
    <row r="41" spans="1:16" ht="39" customHeight="1" x14ac:dyDescent="0.2">
      <c r="A41" s="22"/>
      <c r="B41" s="35"/>
      <c r="C41" s="1184"/>
      <c r="D41" s="1185"/>
      <c r="E41" s="1186"/>
      <c r="F41" s="36"/>
      <c r="G41" s="37"/>
      <c r="H41" s="37"/>
      <c r="I41" s="37"/>
      <c r="J41" s="38"/>
      <c r="K41" s="22"/>
      <c r="L41" s="22"/>
      <c r="M41" s="22"/>
      <c r="N41" s="22"/>
      <c r="O41" s="22"/>
      <c r="P41" s="22"/>
    </row>
    <row r="42" spans="1:16" ht="39" customHeight="1" x14ac:dyDescent="0.2">
      <c r="A42" s="22"/>
      <c r="B42" s="39"/>
      <c r="C42" s="1184" t="s">
        <v>541</v>
      </c>
      <c r="D42" s="1185"/>
      <c r="E42" s="1186"/>
      <c r="F42" s="36" t="s">
        <v>488</v>
      </c>
      <c r="G42" s="37" t="s">
        <v>488</v>
      </c>
      <c r="H42" s="37" t="s">
        <v>488</v>
      </c>
      <c r="I42" s="37" t="s">
        <v>488</v>
      </c>
      <c r="J42" s="38" t="s">
        <v>488</v>
      </c>
      <c r="K42" s="22"/>
      <c r="L42" s="22"/>
      <c r="M42" s="22"/>
      <c r="N42" s="22"/>
      <c r="O42" s="22"/>
      <c r="P42" s="22"/>
    </row>
    <row r="43" spans="1:16" ht="39" customHeight="1" thickBot="1" x14ac:dyDescent="0.25">
      <c r="A43" s="22"/>
      <c r="B43" s="40"/>
      <c r="C43" s="1187" t="s">
        <v>542</v>
      </c>
      <c r="D43" s="1188"/>
      <c r="E43" s="1189"/>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UU/RbbvjT9EufG88ikAoBpp4+vkLNbTBYeThBn3ixQ5KYJXApvpz4dv3/qzKPHC0thpanPYIq7yNFQQpAPXlA==" saltValue="dzZqLnr9OKBRCaqr2obr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9"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92" t="s">
        <v>9</v>
      </c>
      <c r="C45" s="1193"/>
      <c r="D45" s="58"/>
      <c r="E45" s="1198" t="s">
        <v>10</v>
      </c>
      <c r="F45" s="1198"/>
      <c r="G45" s="1198"/>
      <c r="H45" s="1198"/>
      <c r="I45" s="1198"/>
      <c r="J45" s="1199"/>
      <c r="K45" s="59">
        <v>793</v>
      </c>
      <c r="L45" s="60">
        <v>830</v>
      </c>
      <c r="M45" s="60">
        <v>894</v>
      </c>
      <c r="N45" s="60">
        <v>935</v>
      </c>
      <c r="O45" s="61">
        <v>863</v>
      </c>
      <c r="P45" s="48"/>
      <c r="Q45" s="48"/>
      <c r="R45" s="48"/>
      <c r="S45" s="48"/>
      <c r="T45" s="48"/>
      <c r="U45" s="48"/>
    </row>
    <row r="46" spans="1:21" ht="30.75" customHeight="1" x14ac:dyDescent="0.2">
      <c r="A46" s="48"/>
      <c r="B46" s="1194"/>
      <c r="C46" s="1195"/>
      <c r="D46" s="62"/>
      <c r="E46" s="1200" t="s">
        <v>11</v>
      </c>
      <c r="F46" s="1200"/>
      <c r="G46" s="1200"/>
      <c r="H46" s="1200"/>
      <c r="I46" s="1200"/>
      <c r="J46" s="1201"/>
      <c r="K46" s="63" t="s">
        <v>488</v>
      </c>
      <c r="L46" s="64" t="s">
        <v>488</v>
      </c>
      <c r="M46" s="64" t="s">
        <v>488</v>
      </c>
      <c r="N46" s="64" t="s">
        <v>488</v>
      </c>
      <c r="O46" s="65" t="s">
        <v>488</v>
      </c>
      <c r="P46" s="48"/>
      <c r="Q46" s="48"/>
      <c r="R46" s="48"/>
      <c r="S46" s="48"/>
      <c r="T46" s="48"/>
      <c r="U46" s="48"/>
    </row>
    <row r="47" spans="1:21" ht="30.75" customHeight="1" x14ac:dyDescent="0.2">
      <c r="A47" s="48"/>
      <c r="B47" s="1194"/>
      <c r="C47" s="1195"/>
      <c r="D47" s="62"/>
      <c r="E47" s="1200" t="s">
        <v>12</v>
      </c>
      <c r="F47" s="1200"/>
      <c r="G47" s="1200"/>
      <c r="H47" s="1200"/>
      <c r="I47" s="1200"/>
      <c r="J47" s="1201"/>
      <c r="K47" s="63" t="s">
        <v>488</v>
      </c>
      <c r="L47" s="64" t="s">
        <v>488</v>
      </c>
      <c r="M47" s="64" t="s">
        <v>488</v>
      </c>
      <c r="N47" s="64" t="s">
        <v>488</v>
      </c>
      <c r="O47" s="65" t="s">
        <v>488</v>
      </c>
      <c r="P47" s="48"/>
      <c r="Q47" s="48"/>
      <c r="R47" s="48"/>
      <c r="S47" s="48"/>
      <c r="T47" s="48"/>
      <c r="U47" s="48"/>
    </row>
    <row r="48" spans="1:21" ht="30.75" customHeight="1" x14ac:dyDescent="0.2">
      <c r="A48" s="48"/>
      <c r="B48" s="1194"/>
      <c r="C48" s="1195"/>
      <c r="D48" s="62"/>
      <c r="E48" s="1200" t="s">
        <v>13</v>
      </c>
      <c r="F48" s="1200"/>
      <c r="G48" s="1200"/>
      <c r="H48" s="1200"/>
      <c r="I48" s="1200"/>
      <c r="J48" s="1201"/>
      <c r="K48" s="63">
        <v>603</v>
      </c>
      <c r="L48" s="64">
        <v>589</v>
      </c>
      <c r="M48" s="64">
        <v>583</v>
      </c>
      <c r="N48" s="64">
        <v>557</v>
      </c>
      <c r="O48" s="65">
        <v>564</v>
      </c>
      <c r="P48" s="48"/>
      <c r="Q48" s="48"/>
      <c r="R48" s="48"/>
      <c r="S48" s="48"/>
      <c r="T48" s="48"/>
      <c r="U48" s="48"/>
    </row>
    <row r="49" spans="1:21" ht="30.75" customHeight="1" x14ac:dyDescent="0.2">
      <c r="A49" s="48"/>
      <c r="B49" s="1194"/>
      <c r="C49" s="1195"/>
      <c r="D49" s="62"/>
      <c r="E49" s="1200" t="s">
        <v>14</v>
      </c>
      <c r="F49" s="1200"/>
      <c r="G49" s="1200"/>
      <c r="H49" s="1200"/>
      <c r="I49" s="1200"/>
      <c r="J49" s="1201"/>
      <c r="K49" s="63">
        <v>64</v>
      </c>
      <c r="L49" s="64">
        <v>58</v>
      </c>
      <c r="M49" s="64">
        <v>52</v>
      </c>
      <c r="N49" s="64">
        <v>51</v>
      </c>
      <c r="O49" s="65">
        <v>51</v>
      </c>
      <c r="P49" s="48"/>
      <c r="Q49" s="48"/>
      <c r="R49" s="48"/>
      <c r="S49" s="48"/>
      <c r="T49" s="48"/>
      <c r="U49" s="48"/>
    </row>
    <row r="50" spans="1:21" ht="30.75" customHeight="1" x14ac:dyDescent="0.2">
      <c r="A50" s="48"/>
      <c r="B50" s="1194"/>
      <c r="C50" s="1195"/>
      <c r="D50" s="62"/>
      <c r="E50" s="1200" t="s">
        <v>15</v>
      </c>
      <c r="F50" s="1200"/>
      <c r="G50" s="1200"/>
      <c r="H50" s="1200"/>
      <c r="I50" s="1200"/>
      <c r="J50" s="1201"/>
      <c r="K50" s="63">
        <v>0</v>
      </c>
      <c r="L50" s="64">
        <v>0</v>
      </c>
      <c r="M50" s="64">
        <v>0</v>
      </c>
      <c r="N50" s="64">
        <v>1</v>
      </c>
      <c r="O50" s="65">
        <v>1</v>
      </c>
      <c r="P50" s="48"/>
      <c r="Q50" s="48"/>
      <c r="R50" s="48"/>
      <c r="S50" s="48"/>
      <c r="T50" s="48"/>
      <c r="U50" s="48"/>
    </row>
    <row r="51" spans="1:21" ht="30.75" customHeight="1" x14ac:dyDescent="0.2">
      <c r="A51" s="48"/>
      <c r="B51" s="1196"/>
      <c r="C51" s="1197"/>
      <c r="D51" s="66"/>
      <c r="E51" s="1200" t="s">
        <v>16</v>
      </c>
      <c r="F51" s="1200"/>
      <c r="G51" s="1200"/>
      <c r="H51" s="1200"/>
      <c r="I51" s="1200"/>
      <c r="J51" s="1201"/>
      <c r="K51" s="63" t="s">
        <v>488</v>
      </c>
      <c r="L51" s="64" t="s">
        <v>488</v>
      </c>
      <c r="M51" s="64" t="s">
        <v>488</v>
      </c>
      <c r="N51" s="64" t="s">
        <v>488</v>
      </c>
      <c r="O51" s="65" t="s">
        <v>488</v>
      </c>
      <c r="P51" s="48"/>
      <c r="Q51" s="48"/>
      <c r="R51" s="48"/>
      <c r="S51" s="48"/>
      <c r="T51" s="48"/>
      <c r="U51" s="48"/>
    </row>
    <row r="52" spans="1:21" ht="30.75" customHeight="1" x14ac:dyDescent="0.2">
      <c r="A52" s="48"/>
      <c r="B52" s="1202" t="s">
        <v>17</v>
      </c>
      <c r="C52" s="1203"/>
      <c r="D52" s="66"/>
      <c r="E52" s="1200" t="s">
        <v>18</v>
      </c>
      <c r="F52" s="1200"/>
      <c r="G52" s="1200"/>
      <c r="H52" s="1200"/>
      <c r="I52" s="1200"/>
      <c r="J52" s="1201"/>
      <c r="K52" s="63">
        <v>1124</v>
      </c>
      <c r="L52" s="64">
        <v>1105</v>
      </c>
      <c r="M52" s="64">
        <v>1110</v>
      </c>
      <c r="N52" s="64">
        <v>1043</v>
      </c>
      <c r="O52" s="65">
        <v>959</v>
      </c>
      <c r="P52" s="48"/>
      <c r="Q52" s="48"/>
      <c r="R52" s="48"/>
      <c r="S52" s="48"/>
      <c r="T52" s="48"/>
      <c r="U52" s="48"/>
    </row>
    <row r="53" spans="1:21" ht="30.75" customHeight="1" thickBot="1" x14ac:dyDescent="0.25">
      <c r="A53" s="48"/>
      <c r="B53" s="1204" t="s">
        <v>19</v>
      </c>
      <c r="C53" s="1205"/>
      <c r="D53" s="67"/>
      <c r="E53" s="1206" t="s">
        <v>20</v>
      </c>
      <c r="F53" s="1206"/>
      <c r="G53" s="1206"/>
      <c r="H53" s="1206"/>
      <c r="I53" s="1206"/>
      <c r="J53" s="1207"/>
      <c r="K53" s="68">
        <v>336</v>
      </c>
      <c r="L53" s="69">
        <v>372</v>
      </c>
      <c r="M53" s="69">
        <v>419</v>
      </c>
      <c r="N53" s="69">
        <v>501</v>
      </c>
      <c r="O53" s="70">
        <v>520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208" t="s">
        <v>24</v>
      </c>
      <c r="C58" s="1209"/>
      <c r="D58" s="1214" t="s">
        <v>25</v>
      </c>
      <c r="E58" s="1215"/>
      <c r="F58" s="1215"/>
      <c r="G58" s="1215"/>
      <c r="H58" s="1215"/>
      <c r="I58" s="1215"/>
      <c r="J58" s="1216"/>
      <c r="K58" s="83"/>
      <c r="L58" s="84"/>
      <c r="M58" s="84"/>
      <c r="N58" s="84"/>
      <c r="O58" s="85"/>
    </row>
    <row r="59" spans="1:21" ht="31.5" customHeight="1" x14ac:dyDescent="0.2">
      <c r="B59" s="1210"/>
      <c r="C59" s="1211"/>
      <c r="D59" s="1217" t="s">
        <v>26</v>
      </c>
      <c r="E59" s="1218"/>
      <c r="F59" s="1218"/>
      <c r="G59" s="1218"/>
      <c r="H59" s="1218"/>
      <c r="I59" s="1218"/>
      <c r="J59" s="1219"/>
      <c r="K59" s="86"/>
      <c r="L59" s="87"/>
      <c r="M59" s="87"/>
      <c r="N59" s="87"/>
      <c r="O59" s="88"/>
    </row>
    <row r="60" spans="1:21" ht="31.5" customHeight="1" thickBot="1" x14ac:dyDescent="0.25">
      <c r="B60" s="1212"/>
      <c r="C60" s="1213"/>
      <c r="D60" s="1220" t="s">
        <v>27</v>
      </c>
      <c r="E60" s="1221"/>
      <c r="F60" s="1221"/>
      <c r="G60" s="1221"/>
      <c r="H60" s="1221"/>
      <c r="I60" s="1221"/>
      <c r="J60" s="1222"/>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E73CKSJpFPMN1wd57L+MCY8cexNuE/Nt6W6eQsifI8Vc8H10B5k/tFdIqs3NP6afqEGFV8YtVknqBasKZQagw==" saltValue="z6v/IJEepB2zUdsf4gfE0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70" zoomScaleNormal="7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223" t="s">
        <v>30</v>
      </c>
      <c r="C41" s="1224"/>
      <c r="D41" s="105"/>
      <c r="E41" s="1229" t="s">
        <v>31</v>
      </c>
      <c r="F41" s="1229"/>
      <c r="G41" s="1229"/>
      <c r="H41" s="1230"/>
      <c r="I41" s="355">
        <v>6268</v>
      </c>
      <c r="J41" s="356">
        <v>6399</v>
      </c>
      <c r="K41" s="356">
        <v>6656</v>
      </c>
      <c r="L41" s="356">
        <v>6000</v>
      </c>
      <c r="M41" s="357">
        <v>6081</v>
      </c>
    </row>
    <row r="42" spans="2:13" ht="27.75" customHeight="1" x14ac:dyDescent="0.2">
      <c r="B42" s="1225"/>
      <c r="C42" s="1226"/>
      <c r="D42" s="106"/>
      <c r="E42" s="1231" t="s">
        <v>32</v>
      </c>
      <c r="F42" s="1231"/>
      <c r="G42" s="1231"/>
      <c r="H42" s="1232"/>
      <c r="I42" s="358" t="s">
        <v>488</v>
      </c>
      <c r="J42" s="359" t="s">
        <v>488</v>
      </c>
      <c r="K42" s="359" t="s">
        <v>488</v>
      </c>
      <c r="L42" s="359" t="s">
        <v>488</v>
      </c>
      <c r="M42" s="360" t="s">
        <v>488</v>
      </c>
    </row>
    <row r="43" spans="2:13" ht="27.75" customHeight="1" x14ac:dyDescent="0.2">
      <c r="B43" s="1225"/>
      <c r="C43" s="1226"/>
      <c r="D43" s="106"/>
      <c r="E43" s="1231" t="s">
        <v>33</v>
      </c>
      <c r="F43" s="1231"/>
      <c r="G43" s="1231"/>
      <c r="H43" s="1232"/>
      <c r="I43" s="358">
        <v>6834</v>
      </c>
      <c r="J43" s="359">
        <v>6475</v>
      </c>
      <c r="K43" s="359">
        <v>5950</v>
      </c>
      <c r="L43" s="359">
        <v>5679</v>
      </c>
      <c r="M43" s="360">
        <v>5382</v>
      </c>
    </row>
    <row r="44" spans="2:13" ht="27.75" customHeight="1" x14ac:dyDescent="0.2">
      <c r="B44" s="1225"/>
      <c r="C44" s="1226"/>
      <c r="D44" s="106"/>
      <c r="E44" s="1231" t="s">
        <v>34</v>
      </c>
      <c r="F44" s="1231"/>
      <c r="G44" s="1231"/>
      <c r="H44" s="1232"/>
      <c r="I44" s="358">
        <v>339</v>
      </c>
      <c r="J44" s="359">
        <v>276</v>
      </c>
      <c r="K44" s="359">
        <v>332</v>
      </c>
      <c r="L44" s="359">
        <v>315</v>
      </c>
      <c r="M44" s="360">
        <v>365</v>
      </c>
    </row>
    <row r="45" spans="2:13" ht="27.75" customHeight="1" x14ac:dyDescent="0.2">
      <c r="B45" s="1225"/>
      <c r="C45" s="1226"/>
      <c r="D45" s="106"/>
      <c r="E45" s="1231" t="s">
        <v>35</v>
      </c>
      <c r="F45" s="1231"/>
      <c r="G45" s="1231"/>
      <c r="H45" s="1232"/>
      <c r="I45" s="358">
        <v>890</v>
      </c>
      <c r="J45" s="359">
        <v>890</v>
      </c>
      <c r="K45" s="359">
        <v>774</v>
      </c>
      <c r="L45" s="359">
        <v>753</v>
      </c>
      <c r="M45" s="360">
        <v>718</v>
      </c>
    </row>
    <row r="46" spans="2:13" ht="27.75" customHeight="1" x14ac:dyDescent="0.2">
      <c r="B46" s="1225"/>
      <c r="C46" s="1226"/>
      <c r="D46" s="107"/>
      <c r="E46" s="1231" t="s">
        <v>36</v>
      </c>
      <c r="F46" s="1231"/>
      <c r="G46" s="1231"/>
      <c r="H46" s="1232"/>
      <c r="I46" s="358" t="s">
        <v>488</v>
      </c>
      <c r="J46" s="359" t="s">
        <v>488</v>
      </c>
      <c r="K46" s="359" t="s">
        <v>488</v>
      </c>
      <c r="L46" s="359" t="s">
        <v>488</v>
      </c>
      <c r="M46" s="360" t="s">
        <v>488</v>
      </c>
    </row>
    <row r="47" spans="2:13" ht="27.75" customHeight="1" x14ac:dyDescent="0.2">
      <c r="B47" s="1225"/>
      <c r="C47" s="1226"/>
      <c r="D47" s="108"/>
      <c r="E47" s="1233" t="s">
        <v>37</v>
      </c>
      <c r="F47" s="1234"/>
      <c r="G47" s="1234"/>
      <c r="H47" s="1235"/>
      <c r="I47" s="358" t="s">
        <v>488</v>
      </c>
      <c r="J47" s="359" t="s">
        <v>488</v>
      </c>
      <c r="K47" s="359" t="s">
        <v>488</v>
      </c>
      <c r="L47" s="359" t="s">
        <v>488</v>
      </c>
      <c r="M47" s="360" t="s">
        <v>488</v>
      </c>
    </row>
    <row r="48" spans="2:13" ht="27.75" customHeight="1" x14ac:dyDescent="0.2">
      <c r="B48" s="1225"/>
      <c r="C48" s="1226"/>
      <c r="D48" s="106"/>
      <c r="E48" s="1231" t="s">
        <v>38</v>
      </c>
      <c r="F48" s="1231"/>
      <c r="G48" s="1231"/>
      <c r="H48" s="1232"/>
      <c r="I48" s="358" t="s">
        <v>488</v>
      </c>
      <c r="J48" s="359" t="s">
        <v>488</v>
      </c>
      <c r="K48" s="359" t="s">
        <v>488</v>
      </c>
      <c r="L48" s="359" t="s">
        <v>488</v>
      </c>
      <c r="M48" s="360" t="s">
        <v>488</v>
      </c>
    </row>
    <row r="49" spans="2:13" ht="27.75" customHeight="1" x14ac:dyDescent="0.2">
      <c r="B49" s="1227"/>
      <c r="C49" s="1228"/>
      <c r="D49" s="106"/>
      <c r="E49" s="1231" t="s">
        <v>39</v>
      </c>
      <c r="F49" s="1231"/>
      <c r="G49" s="1231"/>
      <c r="H49" s="1232"/>
      <c r="I49" s="358" t="s">
        <v>488</v>
      </c>
      <c r="J49" s="359" t="s">
        <v>488</v>
      </c>
      <c r="K49" s="359" t="s">
        <v>488</v>
      </c>
      <c r="L49" s="359" t="s">
        <v>488</v>
      </c>
      <c r="M49" s="360" t="s">
        <v>488</v>
      </c>
    </row>
    <row r="50" spans="2:13" ht="27.75" customHeight="1" x14ac:dyDescent="0.2">
      <c r="B50" s="1236" t="s">
        <v>40</v>
      </c>
      <c r="C50" s="1237"/>
      <c r="D50" s="109"/>
      <c r="E50" s="1231" t="s">
        <v>41</v>
      </c>
      <c r="F50" s="1231"/>
      <c r="G50" s="1231"/>
      <c r="H50" s="1232"/>
      <c r="I50" s="358">
        <v>6833</v>
      </c>
      <c r="J50" s="359">
        <v>6500</v>
      </c>
      <c r="K50" s="359">
        <v>6764</v>
      </c>
      <c r="L50" s="359">
        <v>6845</v>
      </c>
      <c r="M50" s="360">
        <v>6465</v>
      </c>
    </row>
    <row r="51" spans="2:13" ht="27.75" customHeight="1" x14ac:dyDescent="0.2">
      <c r="B51" s="1225"/>
      <c r="C51" s="1226"/>
      <c r="D51" s="106"/>
      <c r="E51" s="1231" t="s">
        <v>42</v>
      </c>
      <c r="F51" s="1231"/>
      <c r="G51" s="1231"/>
      <c r="H51" s="1232"/>
      <c r="I51" s="358">
        <v>1572</v>
      </c>
      <c r="J51" s="359">
        <v>1548</v>
      </c>
      <c r="K51" s="359">
        <v>1375</v>
      </c>
      <c r="L51" s="359">
        <v>1283</v>
      </c>
      <c r="M51" s="360">
        <v>1140</v>
      </c>
    </row>
    <row r="52" spans="2:13" ht="27.75" customHeight="1" x14ac:dyDescent="0.2">
      <c r="B52" s="1227"/>
      <c r="C52" s="1228"/>
      <c r="D52" s="106"/>
      <c r="E52" s="1231" t="s">
        <v>43</v>
      </c>
      <c r="F52" s="1231"/>
      <c r="G52" s="1231"/>
      <c r="H52" s="1232"/>
      <c r="I52" s="358">
        <v>10310</v>
      </c>
      <c r="J52" s="359">
        <v>10104</v>
      </c>
      <c r="K52" s="359">
        <v>9903</v>
      </c>
      <c r="L52" s="359">
        <v>9631</v>
      </c>
      <c r="M52" s="360">
        <v>9029</v>
      </c>
    </row>
    <row r="53" spans="2:13" ht="27.75" customHeight="1" thickBot="1" x14ac:dyDescent="0.25">
      <c r="B53" s="1238" t="s">
        <v>19</v>
      </c>
      <c r="C53" s="1239"/>
      <c r="D53" s="110"/>
      <c r="E53" s="1240" t="s">
        <v>44</v>
      </c>
      <c r="F53" s="1240"/>
      <c r="G53" s="1240"/>
      <c r="H53" s="1241"/>
      <c r="I53" s="361">
        <v>-4385</v>
      </c>
      <c r="J53" s="362">
        <v>-4113</v>
      </c>
      <c r="K53" s="362">
        <v>-4331</v>
      </c>
      <c r="L53" s="362">
        <v>-5013</v>
      </c>
      <c r="M53" s="363">
        <v>-4090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bLhQQLd3XypFrmVLL8SQDi910OFL7KwFo+3efOCLVAVJlr7V/uAjrkllUMN4MkUBgLCwLROmDb7frFA9MTxkVQ==" saltValue="BSpb7Cky1nmX0rVsmFJz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50" t="s">
        <v>46</v>
      </c>
      <c r="D55" s="1250"/>
      <c r="E55" s="1251"/>
      <c r="F55" s="122">
        <v>2615</v>
      </c>
      <c r="G55" s="122">
        <v>2615</v>
      </c>
      <c r="H55" s="123">
        <v>2615</v>
      </c>
    </row>
    <row r="56" spans="2:8" ht="52.5" customHeight="1" x14ac:dyDescent="0.2">
      <c r="B56" s="124"/>
      <c r="C56" s="1252" t="s">
        <v>47</v>
      </c>
      <c r="D56" s="1252"/>
      <c r="E56" s="1253"/>
      <c r="F56" s="125">
        <v>1356</v>
      </c>
      <c r="G56" s="125">
        <v>1207</v>
      </c>
      <c r="H56" s="126">
        <v>1089</v>
      </c>
    </row>
    <row r="57" spans="2:8" ht="53.25" customHeight="1" x14ac:dyDescent="0.2">
      <c r="B57" s="124"/>
      <c r="C57" s="1254" t="s">
        <v>48</v>
      </c>
      <c r="D57" s="1254"/>
      <c r="E57" s="1255"/>
      <c r="F57" s="127">
        <v>1008</v>
      </c>
      <c r="G57" s="127">
        <v>1189</v>
      </c>
      <c r="H57" s="128">
        <v>914</v>
      </c>
    </row>
    <row r="58" spans="2:8" ht="45.75" customHeight="1" x14ac:dyDescent="0.2">
      <c r="B58" s="129"/>
      <c r="C58" s="1242" t="s">
        <v>556</v>
      </c>
      <c r="D58" s="1243"/>
      <c r="E58" s="1244"/>
      <c r="F58" s="130">
        <v>500</v>
      </c>
      <c r="G58" s="130">
        <v>600</v>
      </c>
      <c r="H58" s="131">
        <v>600</v>
      </c>
    </row>
    <row r="59" spans="2:8" ht="45.75" customHeight="1" x14ac:dyDescent="0.2">
      <c r="B59" s="129"/>
      <c r="C59" s="1242" t="s">
        <v>557</v>
      </c>
      <c r="D59" s="1243"/>
      <c r="E59" s="1244"/>
      <c r="F59" s="130">
        <v>261</v>
      </c>
      <c r="G59" s="130">
        <v>361</v>
      </c>
      <c r="H59" s="131">
        <v>100</v>
      </c>
    </row>
    <row r="60" spans="2:8" ht="45.75" customHeight="1" x14ac:dyDescent="0.2">
      <c r="B60" s="129"/>
      <c r="C60" s="1242" t="s">
        <v>558</v>
      </c>
      <c r="D60" s="1243"/>
      <c r="E60" s="1244"/>
      <c r="F60" s="130">
        <v>74</v>
      </c>
      <c r="G60" s="130">
        <v>85</v>
      </c>
      <c r="H60" s="131">
        <v>96</v>
      </c>
    </row>
    <row r="61" spans="2:8" ht="45.75" customHeight="1" x14ac:dyDescent="0.2">
      <c r="B61" s="129"/>
      <c r="C61" s="1242" t="s">
        <v>559</v>
      </c>
      <c r="D61" s="1243"/>
      <c r="E61" s="1244"/>
      <c r="F61" s="130">
        <v>85</v>
      </c>
      <c r="G61" s="130">
        <v>78</v>
      </c>
      <c r="H61" s="131">
        <v>71</v>
      </c>
    </row>
    <row r="62" spans="2:8" ht="45.75" customHeight="1" thickBot="1" x14ac:dyDescent="0.25">
      <c r="B62" s="132"/>
      <c r="C62" s="1245" t="s">
        <v>560</v>
      </c>
      <c r="D62" s="1246"/>
      <c r="E62" s="1247"/>
      <c r="F62" s="133">
        <v>63</v>
      </c>
      <c r="G62" s="133">
        <v>58</v>
      </c>
      <c r="H62" s="134">
        <v>42</v>
      </c>
    </row>
    <row r="63" spans="2:8" ht="52.5" customHeight="1" thickBot="1" x14ac:dyDescent="0.25">
      <c r="B63" s="135"/>
      <c r="C63" s="1248" t="s">
        <v>49</v>
      </c>
      <c r="D63" s="1248"/>
      <c r="E63" s="1249"/>
      <c r="F63" s="136">
        <v>4980</v>
      </c>
      <c r="G63" s="136">
        <v>5011</v>
      </c>
      <c r="H63" s="137">
        <v>4619</v>
      </c>
    </row>
    <row r="64" spans="2:8" ht="13" x14ac:dyDescent="0.2"/>
  </sheetData>
  <sheetProtection algorithmName="SHA-512" hashValue="Dl6F9jQ4wlTKTt9uLPvvnE0Ow7dDwBISQP1QJTlr/ZszwPe1/rp5H5nSIls415B+3GUxy4qzpWrwBQRmigsxVw==" saltValue="U8bO0zJ6hMoKHS+MQYmX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T28" zoomScaleNormal="100" zoomScaleSheetLayoutView="55" workbookViewId="0">
      <selection activeCell="AN43" sqref="AN43:DC47"/>
    </sheetView>
  </sheetViews>
  <sheetFormatPr defaultColWidth="0" defaultRowHeight="0" customHeight="1" zeroHeight="1" x14ac:dyDescent="0.2"/>
  <cols>
    <col min="1" max="1" width="6.36328125" style="364" customWidth="1"/>
    <col min="2" max="107" width="2.453125" style="364" customWidth="1"/>
    <col min="108" max="108" width="6.08984375" style="366" customWidth="1"/>
    <col min="109" max="109" width="5.90625" style="365" customWidth="1"/>
    <col min="110" max="16384" width="8.63281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 x14ac:dyDescent="0.2">
      <c r="DD19" s="364"/>
      <c r="DE19" s="364"/>
    </row>
    <row r="20" spans="1:109" ht="13"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 x14ac:dyDescent="0.2">
      <c r="B23" s="365"/>
    </row>
    <row r="24" spans="1:109" ht="13" x14ac:dyDescent="0.2">
      <c r="B24" s="365"/>
    </row>
    <row r="25" spans="1:109" ht="13" x14ac:dyDescent="0.2">
      <c r="B25" s="365"/>
    </row>
    <row r="26" spans="1:109" ht="13" x14ac:dyDescent="0.2">
      <c r="B26" s="365"/>
    </row>
    <row r="27" spans="1:109" ht="13" x14ac:dyDescent="0.2">
      <c r="B27" s="365"/>
    </row>
    <row r="28" spans="1:109" ht="13" x14ac:dyDescent="0.2">
      <c r="B28" s="365"/>
    </row>
    <row r="29" spans="1:109" ht="13" x14ac:dyDescent="0.2">
      <c r="B29" s="365"/>
    </row>
    <row r="30" spans="1:109" ht="13" x14ac:dyDescent="0.2">
      <c r="B30" s="365"/>
    </row>
    <row r="31" spans="1:109" ht="13" x14ac:dyDescent="0.2">
      <c r="B31" s="365"/>
    </row>
    <row r="32" spans="1:109" ht="13" x14ac:dyDescent="0.2">
      <c r="B32" s="365"/>
    </row>
    <row r="33" spans="2:109" ht="13" x14ac:dyDescent="0.2">
      <c r="B33" s="365"/>
    </row>
    <row r="34" spans="2:109" ht="13" x14ac:dyDescent="0.2">
      <c r="B34" s="365"/>
    </row>
    <row r="35" spans="2:109" ht="13" x14ac:dyDescent="0.2">
      <c r="B35" s="365"/>
    </row>
    <row r="36" spans="2:109" ht="13" x14ac:dyDescent="0.2">
      <c r="B36" s="365"/>
    </row>
    <row r="37" spans="2:109" ht="13" x14ac:dyDescent="0.2">
      <c r="B37" s="365"/>
    </row>
    <row r="38" spans="2:109" ht="13" x14ac:dyDescent="0.2">
      <c r="B38" s="365"/>
    </row>
    <row r="39" spans="2:109" ht="13"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 x14ac:dyDescent="0.2">
      <c r="B40" s="384"/>
      <c r="DD40" s="384"/>
      <c r="DE40" s="364"/>
    </row>
    <row r="41" spans="2:109" ht="16.5" x14ac:dyDescent="0.2">
      <c r="B41" s="394" t="s">
        <v>573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 x14ac:dyDescent="0.2">
      <c r="B42" s="365"/>
      <c r="G42" s="380"/>
      <c r="I42" s="379"/>
      <c r="J42" s="379"/>
      <c r="K42" s="379"/>
      <c r="AM42" s="380"/>
      <c r="AN42" s="380" t="s">
        <v>569</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8" t="s">
        <v>572</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ht="13" x14ac:dyDescent="0.2">
      <c r="B44" s="365"/>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ht="13" x14ac:dyDescent="0.2">
      <c r="B45" s="365"/>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ht="13" x14ac:dyDescent="0.2">
      <c r="B46" s="365"/>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ht="13" x14ac:dyDescent="0.2">
      <c r="B47" s="365"/>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ht="13"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 x14ac:dyDescent="0.2">
      <c r="B49" s="365"/>
      <c r="AN49" s="364" t="s">
        <v>567</v>
      </c>
    </row>
    <row r="50" spans="1:109" ht="13" x14ac:dyDescent="0.2">
      <c r="B50" s="365"/>
      <c r="G50" s="1262"/>
      <c r="H50" s="1262"/>
      <c r="I50" s="1262"/>
      <c r="J50" s="1262"/>
      <c r="K50" s="373"/>
      <c r="L50" s="373"/>
      <c r="M50" s="372"/>
      <c r="N50" s="372"/>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58" t="s">
        <v>526</v>
      </c>
      <c r="BQ50" s="1258"/>
      <c r="BR50" s="1258"/>
      <c r="BS50" s="1258"/>
      <c r="BT50" s="1258"/>
      <c r="BU50" s="1258"/>
      <c r="BV50" s="1258"/>
      <c r="BW50" s="1258"/>
      <c r="BX50" s="1258" t="s">
        <v>527</v>
      </c>
      <c r="BY50" s="1258"/>
      <c r="BZ50" s="1258"/>
      <c r="CA50" s="1258"/>
      <c r="CB50" s="1258"/>
      <c r="CC50" s="1258"/>
      <c r="CD50" s="1258"/>
      <c r="CE50" s="1258"/>
      <c r="CF50" s="1258" t="s">
        <v>528</v>
      </c>
      <c r="CG50" s="1258"/>
      <c r="CH50" s="1258"/>
      <c r="CI50" s="1258"/>
      <c r="CJ50" s="1258"/>
      <c r="CK50" s="1258"/>
      <c r="CL50" s="1258"/>
      <c r="CM50" s="1258"/>
      <c r="CN50" s="1258" t="s">
        <v>529</v>
      </c>
      <c r="CO50" s="1258"/>
      <c r="CP50" s="1258"/>
      <c r="CQ50" s="1258"/>
      <c r="CR50" s="1258"/>
      <c r="CS50" s="1258"/>
      <c r="CT50" s="1258"/>
      <c r="CU50" s="1258"/>
      <c r="CV50" s="1258" t="s">
        <v>530</v>
      </c>
      <c r="CW50" s="1258"/>
      <c r="CX50" s="1258"/>
      <c r="CY50" s="1258"/>
      <c r="CZ50" s="1258"/>
      <c r="DA50" s="1258"/>
      <c r="DB50" s="1258"/>
      <c r="DC50" s="1258"/>
    </row>
    <row r="51" spans="1:109" ht="13.5" customHeight="1" x14ac:dyDescent="0.2">
      <c r="B51" s="365"/>
      <c r="G51" s="1267"/>
      <c r="H51" s="1267"/>
      <c r="I51" s="1277"/>
      <c r="J51" s="1277"/>
      <c r="K51" s="1263"/>
      <c r="L51" s="1263"/>
      <c r="M51" s="1263"/>
      <c r="N51" s="1263"/>
      <c r="AM51" s="371"/>
      <c r="AN51" s="1259" t="s">
        <v>566</v>
      </c>
      <c r="AO51" s="1259"/>
      <c r="AP51" s="1259"/>
      <c r="AQ51" s="1259"/>
      <c r="AR51" s="1259"/>
      <c r="AS51" s="1259"/>
      <c r="AT51" s="1259"/>
      <c r="AU51" s="1259"/>
      <c r="AV51" s="1259"/>
      <c r="AW51" s="1259"/>
      <c r="AX51" s="1259"/>
      <c r="AY51" s="1259"/>
      <c r="AZ51" s="1259"/>
      <c r="BA51" s="1259"/>
      <c r="BB51" s="1259" t="s">
        <v>564</v>
      </c>
      <c r="BC51" s="1259"/>
      <c r="BD51" s="1259"/>
      <c r="BE51" s="1259"/>
      <c r="BF51" s="1259"/>
      <c r="BG51" s="1259"/>
      <c r="BH51" s="1259"/>
      <c r="BI51" s="1259"/>
      <c r="BJ51" s="1259"/>
      <c r="BK51" s="1259"/>
      <c r="BL51" s="1259"/>
      <c r="BM51" s="1259"/>
      <c r="BN51" s="1259"/>
      <c r="BO51" s="1259"/>
      <c r="BP51" s="1256"/>
      <c r="BQ51" s="1256"/>
      <c r="BR51" s="1256"/>
      <c r="BS51" s="1256"/>
      <c r="BT51" s="1256"/>
      <c r="BU51" s="1256"/>
      <c r="BV51" s="1256"/>
      <c r="BW51" s="1256"/>
      <c r="BX51" s="1256"/>
      <c r="BY51" s="1256"/>
      <c r="BZ51" s="1256"/>
      <c r="CA51" s="1256"/>
      <c r="CB51" s="1256"/>
      <c r="CC51" s="1256"/>
      <c r="CD51" s="1256"/>
      <c r="CE51" s="1256"/>
      <c r="CF51" s="1256"/>
      <c r="CG51" s="1256"/>
      <c r="CH51" s="1256"/>
      <c r="CI51" s="1256"/>
      <c r="CJ51" s="1256"/>
      <c r="CK51" s="1256"/>
      <c r="CL51" s="1256"/>
      <c r="CM51" s="1256"/>
      <c r="CN51" s="1256"/>
      <c r="CO51" s="1256"/>
      <c r="CP51" s="1256"/>
      <c r="CQ51" s="1256"/>
      <c r="CR51" s="1256"/>
      <c r="CS51" s="1256"/>
      <c r="CT51" s="1256"/>
      <c r="CU51" s="1256"/>
      <c r="CV51" s="1256"/>
      <c r="CW51" s="1256"/>
      <c r="CX51" s="1256"/>
      <c r="CY51" s="1256"/>
      <c r="CZ51" s="1256"/>
      <c r="DA51" s="1256"/>
      <c r="DB51" s="1256"/>
      <c r="DC51" s="1256"/>
    </row>
    <row r="52" spans="1:109" ht="13" x14ac:dyDescent="0.2">
      <c r="B52" s="365"/>
      <c r="G52" s="1267"/>
      <c r="H52" s="1267"/>
      <c r="I52" s="1277"/>
      <c r="J52" s="1277"/>
      <c r="K52" s="1263"/>
      <c r="L52" s="1263"/>
      <c r="M52" s="1263"/>
      <c r="N52" s="1263"/>
      <c r="AM52" s="37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ht="13" x14ac:dyDescent="0.2">
      <c r="A53" s="379"/>
      <c r="B53" s="365"/>
      <c r="G53" s="1267"/>
      <c r="H53" s="1267"/>
      <c r="I53" s="1262"/>
      <c r="J53" s="1262"/>
      <c r="K53" s="1263"/>
      <c r="L53" s="1263"/>
      <c r="M53" s="1263"/>
      <c r="N53" s="1263"/>
      <c r="AM53" s="371"/>
      <c r="AN53" s="1259"/>
      <c r="AO53" s="1259"/>
      <c r="AP53" s="1259"/>
      <c r="AQ53" s="1259"/>
      <c r="AR53" s="1259"/>
      <c r="AS53" s="1259"/>
      <c r="AT53" s="1259"/>
      <c r="AU53" s="1259"/>
      <c r="AV53" s="1259"/>
      <c r="AW53" s="1259"/>
      <c r="AX53" s="1259"/>
      <c r="AY53" s="1259"/>
      <c r="AZ53" s="1259"/>
      <c r="BA53" s="1259"/>
      <c r="BB53" s="1259" t="s">
        <v>571</v>
      </c>
      <c r="BC53" s="1259"/>
      <c r="BD53" s="1259"/>
      <c r="BE53" s="1259"/>
      <c r="BF53" s="1259"/>
      <c r="BG53" s="1259"/>
      <c r="BH53" s="1259"/>
      <c r="BI53" s="1259"/>
      <c r="BJ53" s="1259"/>
      <c r="BK53" s="1259"/>
      <c r="BL53" s="1259"/>
      <c r="BM53" s="1259"/>
      <c r="BN53" s="1259"/>
      <c r="BO53" s="1259"/>
      <c r="BP53" s="1256">
        <v>55.2</v>
      </c>
      <c r="BQ53" s="1256"/>
      <c r="BR53" s="1256"/>
      <c r="BS53" s="1256"/>
      <c r="BT53" s="1256"/>
      <c r="BU53" s="1256"/>
      <c r="BV53" s="1256"/>
      <c r="BW53" s="1256"/>
      <c r="BX53" s="1256">
        <v>56.3</v>
      </c>
      <c r="BY53" s="1256"/>
      <c r="BZ53" s="1256"/>
      <c r="CA53" s="1256"/>
      <c r="CB53" s="1256"/>
      <c r="CC53" s="1256"/>
      <c r="CD53" s="1256"/>
      <c r="CE53" s="1256"/>
      <c r="CF53" s="1256">
        <v>57.5</v>
      </c>
      <c r="CG53" s="1256"/>
      <c r="CH53" s="1256"/>
      <c r="CI53" s="1256"/>
      <c r="CJ53" s="1256"/>
      <c r="CK53" s="1256"/>
      <c r="CL53" s="1256"/>
      <c r="CM53" s="1256"/>
      <c r="CN53" s="1256">
        <v>58.9</v>
      </c>
      <c r="CO53" s="1256"/>
      <c r="CP53" s="1256"/>
      <c r="CQ53" s="1256"/>
      <c r="CR53" s="1256"/>
      <c r="CS53" s="1256"/>
      <c r="CT53" s="1256"/>
      <c r="CU53" s="1256"/>
      <c r="CV53" s="1256">
        <v>60.3</v>
      </c>
      <c r="CW53" s="1256"/>
      <c r="CX53" s="1256"/>
      <c r="CY53" s="1256"/>
      <c r="CZ53" s="1256"/>
      <c r="DA53" s="1256"/>
      <c r="DB53" s="1256"/>
      <c r="DC53" s="1256"/>
    </row>
    <row r="54" spans="1:109" ht="13" x14ac:dyDescent="0.2">
      <c r="A54" s="379"/>
      <c r="B54" s="365"/>
      <c r="G54" s="1267"/>
      <c r="H54" s="1267"/>
      <c r="I54" s="1262"/>
      <c r="J54" s="1262"/>
      <c r="K54" s="1263"/>
      <c r="L54" s="1263"/>
      <c r="M54" s="1263"/>
      <c r="N54" s="1263"/>
      <c r="AM54" s="37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ht="13" x14ac:dyDescent="0.2">
      <c r="A55" s="379"/>
      <c r="B55" s="365"/>
      <c r="G55" s="1262"/>
      <c r="H55" s="1262"/>
      <c r="I55" s="1262"/>
      <c r="J55" s="1262"/>
      <c r="K55" s="1263"/>
      <c r="L55" s="1263"/>
      <c r="M55" s="1263"/>
      <c r="N55" s="1263"/>
      <c r="AN55" s="1258" t="s">
        <v>565</v>
      </c>
      <c r="AO55" s="1258"/>
      <c r="AP55" s="1258"/>
      <c r="AQ55" s="1258"/>
      <c r="AR55" s="1258"/>
      <c r="AS55" s="1258"/>
      <c r="AT55" s="1258"/>
      <c r="AU55" s="1258"/>
      <c r="AV55" s="1258"/>
      <c r="AW55" s="1258"/>
      <c r="AX55" s="1258"/>
      <c r="AY55" s="1258"/>
      <c r="AZ55" s="1258"/>
      <c r="BA55" s="1258"/>
      <c r="BB55" s="1259" t="s">
        <v>564</v>
      </c>
      <c r="BC55" s="1259"/>
      <c r="BD55" s="1259"/>
      <c r="BE55" s="1259"/>
      <c r="BF55" s="1259"/>
      <c r="BG55" s="1259"/>
      <c r="BH55" s="1259"/>
      <c r="BI55" s="1259"/>
      <c r="BJ55" s="1259"/>
      <c r="BK55" s="1259"/>
      <c r="BL55" s="1259"/>
      <c r="BM55" s="1259"/>
      <c r="BN55" s="1259"/>
      <c r="BO55" s="1259"/>
      <c r="BP55" s="1256">
        <v>10.4</v>
      </c>
      <c r="BQ55" s="1256"/>
      <c r="BR55" s="1256"/>
      <c r="BS55" s="1256"/>
      <c r="BT55" s="1256"/>
      <c r="BU55" s="1256"/>
      <c r="BV55" s="1256"/>
      <c r="BW55" s="1256"/>
      <c r="BX55" s="1256">
        <v>10.9</v>
      </c>
      <c r="BY55" s="1256"/>
      <c r="BZ55" s="1256"/>
      <c r="CA55" s="1256"/>
      <c r="CB55" s="1256"/>
      <c r="CC55" s="1256"/>
      <c r="CD55" s="1256"/>
      <c r="CE55" s="1256"/>
      <c r="CF55" s="1256">
        <v>6.5</v>
      </c>
      <c r="CG55" s="1256"/>
      <c r="CH55" s="1256"/>
      <c r="CI55" s="1256"/>
      <c r="CJ55" s="1256"/>
      <c r="CK55" s="1256"/>
      <c r="CL55" s="1256"/>
      <c r="CM55" s="1256"/>
      <c r="CN55" s="1256">
        <v>0</v>
      </c>
      <c r="CO55" s="1256"/>
      <c r="CP55" s="1256"/>
      <c r="CQ55" s="1256"/>
      <c r="CR55" s="1256"/>
      <c r="CS55" s="1256"/>
      <c r="CT55" s="1256"/>
      <c r="CU55" s="1256"/>
      <c r="CV55" s="1256">
        <v>0</v>
      </c>
      <c r="CW55" s="1256"/>
      <c r="CX55" s="1256"/>
      <c r="CY55" s="1256"/>
      <c r="CZ55" s="1256"/>
      <c r="DA55" s="1256"/>
      <c r="DB55" s="1256"/>
      <c r="DC55" s="1256"/>
    </row>
    <row r="56" spans="1:109" ht="13" x14ac:dyDescent="0.2">
      <c r="A56" s="379"/>
      <c r="B56" s="365"/>
      <c r="G56" s="1262"/>
      <c r="H56" s="1262"/>
      <c r="I56" s="1262"/>
      <c r="J56" s="1262"/>
      <c r="K56" s="1263"/>
      <c r="L56" s="1263"/>
      <c r="M56" s="1263"/>
      <c r="N56" s="1263"/>
      <c r="AN56" s="1258"/>
      <c r="AO56" s="1258"/>
      <c r="AP56" s="1258"/>
      <c r="AQ56" s="1258"/>
      <c r="AR56" s="1258"/>
      <c r="AS56" s="1258"/>
      <c r="AT56" s="1258"/>
      <c r="AU56" s="1258"/>
      <c r="AV56" s="1258"/>
      <c r="AW56" s="1258"/>
      <c r="AX56" s="1258"/>
      <c r="AY56" s="1258"/>
      <c r="AZ56" s="1258"/>
      <c r="BA56" s="1258"/>
      <c r="BB56" s="1259"/>
      <c r="BC56" s="1259"/>
      <c r="BD56" s="1259"/>
      <c r="BE56" s="1259"/>
      <c r="BF56" s="1259"/>
      <c r="BG56" s="1259"/>
      <c r="BH56" s="1259"/>
      <c r="BI56" s="1259"/>
      <c r="BJ56" s="1259"/>
      <c r="BK56" s="1259"/>
      <c r="BL56" s="1259"/>
      <c r="BM56" s="1259"/>
      <c r="BN56" s="1259"/>
      <c r="BO56" s="1259"/>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79" customFormat="1" ht="13" x14ac:dyDescent="0.2">
      <c r="B57" s="385"/>
      <c r="G57" s="1262"/>
      <c r="H57" s="1262"/>
      <c r="I57" s="1260"/>
      <c r="J57" s="1260"/>
      <c r="K57" s="1263"/>
      <c r="L57" s="1263"/>
      <c r="M57" s="1263"/>
      <c r="N57" s="1263"/>
      <c r="AM57" s="364"/>
      <c r="AN57" s="1258"/>
      <c r="AO57" s="1258"/>
      <c r="AP57" s="1258"/>
      <c r="AQ57" s="1258"/>
      <c r="AR57" s="1258"/>
      <c r="AS57" s="1258"/>
      <c r="AT57" s="1258"/>
      <c r="AU57" s="1258"/>
      <c r="AV57" s="1258"/>
      <c r="AW57" s="1258"/>
      <c r="AX57" s="1258"/>
      <c r="AY57" s="1258"/>
      <c r="AZ57" s="1258"/>
      <c r="BA57" s="1258"/>
      <c r="BB57" s="1259" t="s">
        <v>571</v>
      </c>
      <c r="BC57" s="1259"/>
      <c r="BD57" s="1259"/>
      <c r="BE57" s="1259"/>
      <c r="BF57" s="1259"/>
      <c r="BG57" s="1259"/>
      <c r="BH57" s="1259"/>
      <c r="BI57" s="1259"/>
      <c r="BJ57" s="1259"/>
      <c r="BK57" s="1259"/>
      <c r="BL57" s="1259"/>
      <c r="BM57" s="1259"/>
      <c r="BN57" s="1259"/>
      <c r="BO57" s="1259"/>
      <c r="BP57" s="1256">
        <v>61.3</v>
      </c>
      <c r="BQ57" s="1256"/>
      <c r="BR57" s="1256"/>
      <c r="BS57" s="1256"/>
      <c r="BT57" s="1256"/>
      <c r="BU57" s="1256"/>
      <c r="BV57" s="1256"/>
      <c r="BW57" s="1256"/>
      <c r="BX57" s="1256">
        <v>62.2</v>
      </c>
      <c r="BY57" s="1256"/>
      <c r="BZ57" s="1256"/>
      <c r="CA57" s="1256"/>
      <c r="CB57" s="1256"/>
      <c r="CC57" s="1256"/>
      <c r="CD57" s="1256"/>
      <c r="CE57" s="1256"/>
      <c r="CF57" s="1256">
        <v>63.6</v>
      </c>
      <c r="CG57" s="1256"/>
      <c r="CH57" s="1256"/>
      <c r="CI57" s="1256"/>
      <c r="CJ57" s="1256"/>
      <c r="CK57" s="1256"/>
      <c r="CL57" s="1256"/>
      <c r="CM57" s="1256"/>
      <c r="CN57" s="1256">
        <v>64.7</v>
      </c>
      <c r="CO57" s="1256"/>
      <c r="CP57" s="1256"/>
      <c r="CQ57" s="1256"/>
      <c r="CR57" s="1256"/>
      <c r="CS57" s="1256"/>
      <c r="CT57" s="1256"/>
      <c r="CU57" s="1256"/>
      <c r="CV57" s="1256">
        <v>66.3</v>
      </c>
      <c r="CW57" s="1256"/>
      <c r="CX57" s="1256"/>
      <c r="CY57" s="1256"/>
      <c r="CZ57" s="1256"/>
      <c r="DA57" s="1256"/>
      <c r="DB57" s="1256"/>
      <c r="DC57" s="1256"/>
      <c r="DD57" s="390"/>
      <c r="DE57" s="385"/>
    </row>
    <row r="58" spans="1:109" s="379" customFormat="1" ht="13" x14ac:dyDescent="0.2">
      <c r="A58" s="364"/>
      <c r="B58" s="385"/>
      <c r="G58" s="1262"/>
      <c r="H58" s="1262"/>
      <c r="I58" s="1260"/>
      <c r="J58" s="1260"/>
      <c r="K58" s="1263"/>
      <c r="L58" s="1263"/>
      <c r="M58" s="1263"/>
      <c r="N58" s="1263"/>
      <c r="AM58" s="364"/>
      <c r="AN58" s="1258"/>
      <c r="AO58" s="1258"/>
      <c r="AP58" s="1258"/>
      <c r="AQ58" s="1258"/>
      <c r="AR58" s="1258"/>
      <c r="AS58" s="1258"/>
      <c r="AT58" s="1258"/>
      <c r="AU58" s="1258"/>
      <c r="AV58" s="1258"/>
      <c r="AW58" s="1258"/>
      <c r="AX58" s="1258"/>
      <c r="AY58" s="1258"/>
      <c r="AZ58" s="1258"/>
      <c r="BA58" s="1258"/>
      <c r="BB58" s="1259"/>
      <c r="BC58" s="1259"/>
      <c r="BD58" s="1259"/>
      <c r="BE58" s="1259"/>
      <c r="BF58" s="1259"/>
      <c r="BG58" s="1259"/>
      <c r="BH58" s="1259"/>
      <c r="BI58" s="1259"/>
      <c r="BJ58" s="1259"/>
      <c r="BK58" s="1259"/>
      <c r="BL58" s="1259"/>
      <c r="BM58" s="1259"/>
      <c r="BN58" s="1259"/>
      <c r="BO58" s="1259"/>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90"/>
      <c r="DE58" s="385"/>
    </row>
    <row r="59" spans="1:109" s="379" customFormat="1" ht="13"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5" x14ac:dyDescent="0.2">
      <c r="B63" s="383" t="s">
        <v>570</v>
      </c>
    </row>
    <row r="64" spans="1:109" ht="13" x14ac:dyDescent="0.2">
      <c r="B64" s="365"/>
      <c r="G64" s="380"/>
      <c r="I64" s="382"/>
      <c r="J64" s="382"/>
      <c r="K64" s="382"/>
      <c r="L64" s="382"/>
      <c r="M64" s="382"/>
      <c r="N64" s="381"/>
      <c r="AM64" s="380"/>
      <c r="AN64" s="380" t="s">
        <v>569</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 x14ac:dyDescent="0.2">
      <c r="B65" s="365"/>
      <c r="AN65" s="1268" t="s">
        <v>568</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ht="13" x14ac:dyDescent="0.2">
      <c r="B66" s="365"/>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ht="13" x14ac:dyDescent="0.2">
      <c r="B67" s="365"/>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ht="13" x14ac:dyDescent="0.2">
      <c r="B68" s="365"/>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ht="13" x14ac:dyDescent="0.2">
      <c r="B69" s="365"/>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ht="13"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 x14ac:dyDescent="0.2">
      <c r="B71" s="365"/>
      <c r="G71" s="374"/>
      <c r="I71" s="377"/>
      <c r="J71" s="376"/>
      <c r="K71" s="376"/>
      <c r="L71" s="375"/>
      <c r="M71" s="376"/>
      <c r="N71" s="375"/>
      <c r="AM71" s="374"/>
      <c r="AN71" s="364" t="s">
        <v>567</v>
      </c>
    </row>
    <row r="72" spans="2:107" ht="13" x14ac:dyDescent="0.2">
      <c r="B72" s="365"/>
      <c r="G72" s="1262"/>
      <c r="H72" s="1262"/>
      <c r="I72" s="1262"/>
      <c r="J72" s="1262"/>
      <c r="K72" s="373"/>
      <c r="L72" s="373"/>
      <c r="M72" s="372"/>
      <c r="N72" s="372"/>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58" t="s">
        <v>526</v>
      </c>
      <c r="BQ72" s="1258"/>
      <c r="BR72" s="1258"/>
      <c r="BS72" s="1258"/>
      <c r="BT72" s="1258"/>
      <c r="BU72" s="1258"/>
      <c r="BV72" s="1258"/>
      <c r="BW72" s="1258"/>
      <c r="BX72" s="1258" t="s">
        <v>527</v>
      </c>
      <c r="BY72" s="1258"/>
      <c r="BZ72" s="1258"/>
      <c r="CA72" s="1258"/>
      <c r="CB72" s="1258"/>
      <c r="CC72" s="1258"/>
      <c r="CD72" s="1258"/>
      <c r="CE72" s="1258"/>
      <c r="CF72" s="1258" t="s">
        <v>528</v>
      </c>
      <c r="CG72" s="1258"/>
      <c r="CH72" s="1258"/>
      <c r="CI72" s="1258"/>
      <c r="CJ72" s="1258"/>
      <c r="CK72" s="1258"/>
      <c r="CL72" s="1258"/>
      <c r="CM72" s="1258"/>
      <c r="CN72" s="1258" t="s">
        <v>529</v>
      </c>
      <c r="CO72" s="1258"/>
      <c r="CP72" s="1258"/>
      <c r="CQ72" s="1258"/>
      <c r="CR72" s="1258"/>
      <c r="CS72" s="1258"/>
      <c r="CT72" s="1258"/>
      <c r="CU72" s="1258"/>
      <c r="CV72" s="1258" t="s">
        <v>530</v>
      </c>
      <c r="CW72" s="1258"/>
      <c r="CX72" s="1258"/>
      <c r="CY72" s="1258"/>
      <c r="CZ72" s="1258"/>
      <c r="DA72" s="1258"/>
      <c r="DB72" s="1258"/>
      <c r="DC72" s="1258"/>
    </row>
    <row r="73" spans="2:107" ht="13" x14ac:dyDescent="0.2">
      <c r="B73" s="365"/>
      <c r="G73" s="1267"/>
      <c r="H73" s="1267"/>
      <c r="I73" s="1267"/>
      <c r="J73" s="1267"/>
      <c r="K73" s="1257"/>
      <c r="L73" s="1257"/>
      <c r="M73" s="1257"/>
      <c r="N73" s="1257"/>
      <c r="AM73" s="371"/>
      <c r="AN73" s="1259" t="s">
        <v>566</v>
      </c>
      <c r="AO73" s="1259"/>
      <c r="AP73" s="1259"/>
      <c r="AQ73" s="1259"/>
      <c r="AR73" s="1259"/>
      <c r="AS73" s="1259"/>
      <c r="AT73" s="1259"/>
      <c r="AU73" s="1259"/>
      <c r="AV73" s="1259"/>
      <c r="AW73" s="1259"/>
      <c r="AX73" s="1259"/>
      <c r="AY73" s="1259"/>
      <c r="AZ73" s="1259"/>
      <c r="BA73" s="1259"/>
      <c r="BB73" s="1259" t="s">
        <v>564</v>
      </c>
      <c r="BC73" s="1259"/>
      <c r="BD73" s="1259"/>
      <c r="BE73" s="1259"/>
      <c r="BF73" s="1259"/>
      <c r="BG73" s="1259"/>
      <c r="BH73" s="1259"/>
      <c r="BI73" s="1259"/>
      <c r="BJ73" s="1259"/>
      <c r="BK73" s="1259"/>
      <c r="BL73" s="1259"/>
      <c r="BM73" s="1259"/>
      <c r="BN73" s="1259"/>
      <c r="BO73" s="1259"/>
      <c r="BP73" s="1256"/>
      <c r="BQ73" s="1256"/>
      <c r="BR73" s="1256"/>
      <c r="BS73" s="1256"/>
      <c r="BT73" s="1256"/>
      <c r="BU73" s="1256"/>
      <c r="BV73" s="1256"/>
      <c r="BW73" s="1256"/>
      <c r="BX73" s="1256"/>
      <c r="BY73" s="1256"/>
      <c r="BZ73" s="1256"/>
      <c r="CA73" s="1256"/>
      <c r="CB73" s="1256"/>
      <c r="CC73" s="1256"/>
      <c r="CD73" s="1256"/>
      <c r="CE73" s="1256"/>
      <c r="CF73" s="1256"/>
      <c r="CG73" s="1256"/>
      <c r="CH73" s="1256"/>
      <c r="CI73" s="1256"/>
      <c r="CJ73" s="1256"/>
      <c r="CK73" s="1256"/>
      <c r="CL73" s="1256"/>
      <c r="CM73" s="1256"/>
      <c r="CN73" s="1256"/>
      <c r="CO73" s="1256"/>
      <c r="CP73" s="1256"/>
      <c r="CQ73" s="1256"/>
      <c r="CR73" s="1256"/>
      <c r="CS73" s="1256"/>
      <c r="CT73" s="1256"/>
      <c r="CU73" s="1256"/>
      <c r="CV73" s="1256"/>
      <c r="CW73" s="1256"/>
      <c r="CX73" s="1256"/>
      <c r="CY73" s="1256"/>
      <c r="CZ73" s="1256"/>
      <c r="DA73" s="1256"/>
      <c r="DB73" s="1256"/>
      <c r="DC73" s="1256"/>
    </row>
    <row r="74" spans="2:107" ht="13" x14ac:dyDescent="0.2">
      <c r="B74" s="365"/>
      <c r="G74" s="1267"/>
      <c r="H74" s="1267"/>
      <c r="I74" s="1267"/>
      <c r="J74" s="1267"/>
      <c r="K74" s="1257"/>
      <c r="L74" s="1257"/>
      <c r="M74" s="1257"/>
      <c r="N74" s="1257"/>
      <c r="AM74" s="37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ht="13" x14ac:dyDescent="0.2">
      <c r="B75" s="365"/>
      <c r="G75" s="1267"/>
      <c r="H75" s="1267"/>
      <c r="I75" s="1262"/>
      <c r="J75" s="1262"/>
      <c r="K75" s="1263"/>
      <c r="L75" s="1263"/>
      <c r="M75" s="1263"/>
      <c r="N75" s="1263"/>
      <c r="AM75" s="371"/>
      <c r="AN75" s="1259"/>
      <c r="AO75" s="1259"/>
      <c r="AP75" s="1259"/>
      <c r="AQ75" s="1259"/>
      <c r="AR75" s="1259"/>
      <c r="AS75" s="1259"/>
      <c r="AT75" s="1259"/>
      <c r="AU75" s="1259"/>
      <c r="AV75" s="1259"/>
      <c r="AW75" s="1259"/>
      <c r="AX75" s="1259"/>
      <c r="AY75" s="1259"/>
      <c r="AZ75" s="1259"/>
      <c r="BA75" s="1259"/>
      <c r="BB75" s="1259" t="s">
        <v>563</v>
      </c>
      <c r="BC75" s="1259"/>
      <c r="BD75" s="1259"/>
      <c r="BE75" s="1259"/>
      <c r="BF75" s="1259"/>
      <c r="BG75" s="1259"/>
      <c r="BH75" s="1259"/>
      <c r="BI75" s="1259"/>
      <c r="BJ75" s="1259"/>
      <c r="BK75" s="1259"/>
      <c r="BL75" s="1259"/>
      <c r="BM75" s="1259"/>
      <c r="BN75" s="1259"/>
      <c r="BO75" s="1259"/>
      <c r="BP75" s="1256">
        <v>5.0999999999999996</v>
      </c>
      <c r="BQ75" s="1256"/>
      <c r="BR75" s="1256"/>
      <c r="BS75" s="1256"/>
      <c r="BT75" s="1256"/>
      <c r="BU75" s="1256"/>
      <c r="BV75" s="1256"/>
      <c r="BW75" s="1256"/>
      <c r="BX75" s="1256">
        <v>5.2</v>
      </c>
      <c r="BY75" s="1256"/>
      <c r="BZ75" s="1256"/>
      <c r="CA75" s="1256"/>
      <c r="CB75" s="1256"/>
      <c r="CC75" s="1256"/>
      <c r="CD75" s="1256"/>
      <c r="CE75" s="1256"/>
      <c r="CF75" s="1256">
        <v>5.9</v>
      </c>
      <c r="CG75" s="1256"/>
      <c r="CH75" s="1256"/>
      <c r="CI75" s="1256"/>
      <c r="CJ75" s="1256"/>
      <c r="CK75" s="1256"/>
      <c r="CL75" s="1256"/>
      <c r="CM75" s="1256"/>
      <c r="CN75" s="1256">
        <v>6.6</v>
      </c>
      <c r="CO75" s="1256"/>
      <c r="CP75" s="1256"/>
      <c r="CQ75" s="1256"/>
      <c r="CR75" s="1256"/>
      <c r="CS75" s="1256"/>
      <c r="CT75" s="1256"/>
      <c r="CU75" s="1256"/>
      <c r="CV75" s="1256">
        <v>7.3</v>
      </c>
      <c r="CW75" s="1256"/>
      <c r="CX75" s="1256"/>
      <c r="CY75" s="1256"/>
      <c r="CZ75" s="1256"/>
      <c r="DA75" s="1256"/>
      <c r="DB75" s="1256"/>
      <c r="DC75" s="1256"/>
    </row>
    <row r="76" spans="2:107" ht="13" x14ac:dyDescent="0.2">
      <c r="B76" s="365"/>
      <c r="G76" s="1267"/>
      <c r="H76" s="1267"/>
      <c r="I76" s="1262"/>
      <c r="J76" s="1262"/>
      <c r="K76" s="1263"/>
      <c r="L76" s="1263"/>
      <c r="M76" s="1263"/>
      <c r="N76" s="1263"/>
      <c r="AM76" s="37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ht="13" x14ac:dyDescent="0.2">
      <c r="B77" s="365"/>
      <c r="G77" s="1262"/>
      <c r="H77" s="1262"/>
      <c r="I77" s="1262"/>
      <c r="J77" s="1262"/>
      <c r="K77" s="1257"/>
      <c r="L77" s="1257"/>
      <c r="M77" s="1257"/>
      <c r="N77" s="1257"/>
      <c r="AN77" s="1258" t="s">
        <v>565</v>
      </c>
      <c r="AO77" s="1258"/>
      <c r="AP77" s="1258"/>
      <c r="AQ77" s="1258"/>
      <c r="AR77" s="1258"/>
      <c r="AS77" s="1258"/>
      <c r="AT77" s="1258"/>
      <c r="AU77" s="1258"/>
      <c r="AV77" s="1258"/>
      <c r="AW77" s="1258"/>
      <c r="AX77" s="1258"/>
      <c r="AY77" s="1258"/>
      <c r="AZ77" s="1258"/>
      <c r="BA77" s="1258"/>
      <c r="BB77" s="1259" t="s">
        <v>564</v>
      </c>
      <c r="BC77" s="1259"/>
      <c r="BD77" s="1259"/>
      <c r="BE77" s="1259"/>
      <c r="BF77" s="1259"/>
      <c r="BG77" s="1259"/>
      <c r="BH77" s="1259"/>
      <c r="BI77" s="1259"/>
      <c r="BJ77" s="1259"/>
      <c r="BK77" s="1259"/>
      <c r="BL77" s="1259"/>
      <c r="BM77" s="1259"/>
      <c r="BN77" s="1259"/>
      <c r="BO77" s="1259"/>
      <c r="BP77" s="1256">
        <v>10.4</v>
      </c>
      <c r="BQ77" s="1256"/>
      <c r="BR77" s="1256"/>
      <c r="BS77" s="1256"/>
      <c r="BT77" s="1256"/>
      <c r="BU77" s="1256"/>
      <c r="BV77" s="1256"/>
      <c r="BW77" s="1256"/>
      <c r="BX77" s="1256">
        <v>10.9</v>
      </c>
      <c r="BY77" s="1256"/>
      <c r="BZ77" s="1256"/>
      <c r="CA77" s="1256"/>
      <c r="CB77" s="1256"/>
      <c r="CC77" s="1256"/>
      <c r="CD77" s="1256"/>
      <c r="CE77" s="1256"/>
      <c r="CF77" s="1256">
        <v>6.5</v>
      </c>
      <c r="CG77" s="1256"/>
      <c r="CH77" s="1256"/>
      <c r="CI77" s="1256"/>
      <c r="CJ77" s="1256"/>
      <c r="CK77" s="1256"/>
      <c r="CL77" s="1256"/>
      <c r="CM77" s="1256"/>
      <c r="CN77" s="1256">
        <v>0</v>
      </c>
      <c r="CO77" s="1256"/>
      <c r="CP77" s="1256"/>
      <c r="CQ77" s="1256"/>
      <c r="CR77" s="1256"/>
      <c r="CS77" s="1256"/>
      <c r="CT77" s="1256"/>
      <c r="CU77" s="1256"/>
      <c r="CV77" s="1256">
        <v>0</v>
      </c>
      <c r="CW77" s="1256"/>
      <c r="CX77" s="1256"/>
      <c r="CY77" s="1256"/>
      <c r="CZ77" s="1256"/>
      <c r="DA77" s="1256"/>
      <c r="DB77" s="1256"/>
      <c r="DC77" s="1256"/>
    </row>
    <row r="78" spans="2:107" ht="13" x14ac:dyDescent="0.2">
      <c r="B78" s="365"/>
      <c r="G78" s="1262"/>
      <c r="H78" s="1262"/>
      <c r="I78" s="1262"/>
      <c r="J78" s="1262"/>
      <c r="K78" s="1257"/>
      <c r="L78" s="1257"/>
      <c r="M78" s="1257"/>
      <c r="N78" s="1257"/>
      <c r="AN78" s="1258"/>
      <c r="AO78" s="1258"/>
      <c r="AP78" s="1258"/>
      <c r="AQ78" s="1258"/>
      <c r="AR78" s="1258"/>
      <c r="AS78" s="1258"/>
      <c r="AT78" s="1258"/>
      <c r="AU78" s="1258"/>
      <c r="AV78" s="1258"/>
      <c r="AW78" s="1258"/>
      <c r="AX78" s="1258"/>
      <c r="AY78" s="1258"/>
      <c r="AZ78" s="1258"/>
      <c r="BA78" s="1258"/>
      <c r="BB78" s="1259"/>
      <c r="BC78" s="1259"/>
      <c r="BD78" s="1259"/>
      <c r="BE78" s="1259"/>
      <c r="BF78" s="1259"/>
      <c r="BG78" s="1259"/>
      <c r="BH78" s="1259"/>
      <c r="BI78" s="1259"/>
      <c r="BJ78" s="1259"/>
      <c r="BK78" s="1259"/>
      <c r="BL78" s="1259"/>
      <c r="BM78" s="1259"/>
      <c r="BN78" s="1259"/>
      <c r="BO78" s="1259"/>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ht="13" x14ac:dyDescent="0.2">
      <c r="B79" s="365"/>
      <c r="G79" s="1262"/>
      <c r="H79" s="1262"/>
      <c r="I79" s="1260"/>
      <c r="J79" s="1260"/>
      <c r="K79" s="1261"/>
      <c r="L79" s="1261"/>
      <c r="M79" s="1261"/>
      <c r="N79" s="1261"/>
      <c r="AN79" s="1258"/>
      <c r="AO79" s="1258"/>
      <c r="AP79" s="1258"/>
      <c r="AQ79" s="1258"/>
      <c r="AR79" s="1258"/>
      <c r="AS79" s="1258"/>
      <c r="AT79" s="1258"/>
      <c r="AU79" s="1258"/>
      <c r="AV79" s="1258"/>
      <c r="AW79" s="1258"/>
      <c r="AX79" s="1258"/>
      <c r="AY79" s="1258"/>
      <c r="AZ79" s="1258"/>
      <c r="BA79" s="1258"/>
      <c r="BB79" s="1259" t="s">
        <v>563</v>
      </c>
      <c r="BC79" s="1259"/>
      <c r="BD79" s="1259"/>
      <c r="BE79" s="1259"/>
      <c r="BF79" s="1259"/>
      <c r="BG79" s="1259"/>
      <c r="BH79" s="1259"/>
      <c r="BI79" s="1259"/>
      <c r="BJ79" s="1259"/>
      <c r="BK79" s="1259"/>
      <c r="BL79" s="1259"/>
      <c r="BM79" s="1259"/>
      <c r="BN79" s="1259"/>
      <c r="BO79" s="1259"/>
      <c r="BP79" s="1256">
        <v>6.6</v>
      </c>
      <c r="BQ79" s="1256"/>
      <c r="BR79" s="1256"/>
      <c r="BS79" s="1256"/>
      <c r="BT79" s="1256"/>
      <c r="BU79" s="1256"/>
      <c r="BV79" s="1256"/>
      <c r="BW79" s="1256"/>
      <c r="BX79" s="1256">
        <v>5.9</v>
      </c>
      <c r="BY79" s="1256"/>
      <c r="BZ79" s="1256"/>
      <c r="CA79" s="1256"/>
      <c r="CB79" s="1256"/>
      <c r="CC79" s="1256"/>
      <c r="CD79" s="1256"/>
      <c r="CE79" s="1256"/>
      <c r="CF79" s="1256">
        <v>5.9</v>
      </c>
      <c r="CG79" s="1256"/>
      <c r="CH79" s="1256"/>
      <c r="CI79" s="1256"/>
      <c r="CJ79" s="1256"/>
      <c r="CK79" s="1256"/>
      <c r="CL79" s="1256"/>
      <c r="CM79" s="1256"/>
      <c r="CN79" s="1256">
        <v>6.1</v>
      </c>
      <c r="CO79" s="1256"/>
      <c r="CP79" s="1256"/>
      <c r="CQ79" s="1256"/>
      <c r="CR79" s="1256"/>
      <c r="CS79" s="1256"/>
      <c r="CT79" s="1256"/>
      <c r="CU79" s="1256"/>
      <c r="CV79" s="1256">
        <v>6.5</v>
      </c>
      <c r="CW79" s="1256"/>
      <c r="CX79" s="1256"/>
      <c r="CY79" s="1256"/>
      <c r="CZ79" s="1256"/>
      <c r="DA79" s="1256"/>
      <c r="DB79" s="1256"/>
      <c r="DC79" s="1256"/>
    </row>
    <row r="80" spans="2:107" ht="13" x14ac:dyDescent="0.2">
      <c r="B80" s="365"/>
      <c r="G80" s="1262"/>
      <c r="H80" s="1262"/>
      <c r="I80" s="1260"/>
      <c r="J80" s="1260"/>
      <c r="K80" s="1261"/>
      <c r="L80" s="1261"/>
      <c r="M80" s="1261"/>
      <c r="N80" s="1261"/>
      <c r="AN80" s="1258"/>
      <c r="AO80" s="1258"/>
      <c r="AP80" s="1258"/>
      <c r="AQ80" s="1258"/>
      <c r="AR80" s="1258"/>
      <c r="AS80" s="1258"/>
      <c r="AT80" s="1258"/>
      <c r="AU80" s="1258"/>
      <c r="AV80" s="1258"/>
      <c r="AW80" s="1258"/>
      <c r="AX80" s="1258"/>
      <c r="AY80" s="1258"/>
      <c r="AZ80" s="1258"/>
      <c r="BA80" s="1258"/>
      <c r="BB80" s="1259"/>
      <c r="BC80" s="1259"/>
      <c r="BD80" s="1259"/>
      <c r="BE80" s="1259"/>
      <c r="BF80" s="1259"/>
      <c r="BG80" s="1259"/>
      <c r="BH80" s="1259"/>
      <c r="BI80" s="1259"/>
      <c r="BJ80" s="1259"/>
      <c r="BK80" s="1259"/>
      <c r="BL80" s="1259"/>
      <c r="BM80" s="1259"/>
      <c r="BN80" s="1259"/>
      <c r="BO80" s="1259"/>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ht="13" x14ac:dyDescent="0.2">
      <c r="B81" s="365"/>
    </row>
    <row r="82" spans="2:109" ht="16.5"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 x14ac:dyDescent="0.2">
      <c r="DD84" s="364"/>
      <c r="DE84" s="364"/>
    </row>
    <row r="85" spans="2:109" ht="13" x14ac:dyDescent="0.2">
      <c r="DD85" s="364"/>
      <c r="DE85" s="364"/>
    </row>
  </sheetData>
  <sheetProtection algorithmName="SHA-512" hashValue="1nQmccUDsGpUSGrCD3xb+TzNa8jbDaGSlcE0+cRxKiy3dtyK489UBYYh3qnsHGYFXqQhbSzpAwiRJDp1Cx4MLA==" saltValue="CSqIcxBhiPrP709EAgx3hw=="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97" zoomScaleNormal="100" zoomScaleSheetLayoutView="70" workbookViewId="0">
      <selection activeCell="AN43" sqref="AN43:DC47"/>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s15r0OuVCBiZBMOMppC9oRWLQNSeThLKsTTyYo5+HEUEaJCDSFX3/Im2lxjSQg3amqQstclQjPVNk9jlt9W6Yg==" saltValue="JGdY/U1LKqVojo+3FiPY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D97" zoomScaleNormal="100" zoomScaleSheetLayoutView="55" workbookViewId="0">
      <selection activeCell="AN43" sqref="AN43:DC47"/>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ldQQnYBz5j7AAPP8pLg8hmdOq834w/eGWLH06pZP8v9OZ8F5Q/oGpWR91HUcJ/nkg7EHC+cLe5J62JDAFgFY2g==" saltValue="pBE7ofYF96m2x0PyfzM1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41308</v>
      </c>
      <c r="E3" s="156"/>
      <c r="F3" s="157">
        <v>59119</v>
      </c>
      <c r="G3" s="158"/>
      <c r="H3" s="159"/>
    </row>
    <row r="4" spans="1:8" x14ac:dyDescent="0.2">
      <c r="A4" s="160"/>
      <c r="B4" s="161"/>
      <c r="C4" s="162"/>
      <c r="D4" s="163">
        <v>31687</v>
      </c>
      <c r="E4" s="164"/>
      <c r="F4" s="165">
        <v>29900</v>
      </c>
      <c r="G4" s="166"/>
      <c r="H4" s="167"/>
    </row>
    <row r="5" spans="1:8" x14ac:dyDescent="0.2">
      <c r="A5" s="148" t="s">
        <v>520</v>
      </c>
      <c r="B5" s="153"/>
      <c r="C5" s="154"/>
      <c r="D5" s="155">
        <v>60002</v>
      </c>
      <c r="E5" s="156"/>
      <c r="F5" s="157">
        <v>53895</v>
      </c>
      <c r="G5" s="158"/>
      <c r="H5" s="159"/>
    </row>
    <row r="6" spans="1:8" x14ac:dyDescent="0.2">
      <c r="A6" s="160"/>
      <c r="B6" s="161"/>
      <c r="C6" s="162"/>
      <c r="D6" s="163">
        <v>36336</v>
      </c>
      <c r="E6" s="164"/>
      <c r="F6" s="165">
        <v>31224</v>
      </c>
      <c r="G6" s="166"/>
      <c r="H6" s="167"/>
    </row>
    <row r="7" spans="1:8" x14ac:dyDescent="0.2">
      <c r="A7" s="148" t="s">
        <v>521</v>
      </c>
      <c r="B7" s="153"/>
      <c r="C7" s="154"/>
      <c r="D7" s="155">
        <v>43192</v>
      </c>
      <c r="E7" s="156"/>
      <c r="F7" s="157">
        <v>56181</v>
      </c>
      <c r="G7" s="158"/>
      <c r="H7" s="159"/>
    </row>
    <row r="8" spans="1:8" x14ac:dyDescent="0.2">
      <c r="A8" s="160"/>
      <c r="B8" s="161"/>
      <c r="C8" s="162"/>
      <c r="D8" s="163">
        <v>30109</v>
      </c>
      <c r="E8" s="164"/>
      <c r="F8" s="165">
        <v>32039</v>
      </c>
      <c r="G8" s="166"/>
      <c r="H8" s="167"/>
    </row>
    <row r="9" spans="1:8" x14ac:dyDescent="0.2">
      <c r="A9" s="148" t="s">
        <v>522</v>
      </c>
      <c r="B9" s="153"/>
      <c r="C9" s="154"/>
      <c r="D9" s="155">
        <v>27895</v>
      </c>
      <c r="E9" s="156"/>
      <c r="F9" s="157">
        <v>47730</v>
      </c>
      <c r="G9" s="158"/>
      <c r="H9" s="159"/>
    </row>
    <row r="10" spans="1:8" x14ac:dyDescent="0.2">
      <c r="A10" s="160"/>
      <c r="B10" s="161"/>
      <c r="C10" s="162"/>
      <c r="D10" s="163">
        <v>19214</v>
      </c>
      <c r="E10" s="164"/>
      <c r="F10" s="165">
        <v>26378</v>
      </c>
      <c r="G10" s="166"/>
      <c r="H10" s="167"/>
    </row>
    <row r="11" spans="1:8" x14ac:dyDescent="0.2">
      <c r="A11" s="148" t="s">
        <v>523</v>
      </c>
      <c r="B11" s="153"/>
      <c r="C11" s="154"/>
      <c r="D11" s="155">
        <v>80433</v>
      </c>
      <c r="E11" s="156"/>
      <c r="F11" s="157">
        <v>61921</v>
      </c>
      <c r="G11" s="158"/>
      <c r="H11" s="159"/>
    </row>
    <row r="12" spans="1:8" x14ac:dyDescent="0.2">
      <c r="A12" s="160"/>
      <c r="B12" s="161"/>
      <c r="C12" s="168"/>
      <c r="D12" s="163">
        <v>29723</v>
      </c>
      <c r="E12" s="164"/>
      <c r="F12" s="165">
        <v>34719</v>
      </c>
      <c r="G12" s="166"/>
      <c r="H12" s="167"/>
    </row>
    <row r="13" spans="1:8" x14ac:dyDescent="0.2">
      <c r="A13" s="148"/>
      <c r="B13" s="153"/>
      <c r="C13" s="169"/>
      <c r="D13" s="170">
        <v>50566</v>
      </c>
      <c r="E13" s="171"/>
      <c r="F13" s="172">
        <v>55769</v>
      </c>
      <c r="G13" s="173"/>
      <c r="H13" s="159"/>
    </row>
    <row r="14" spans="1:8" x14ac:dyDescent="0.2">
      <c r="A14" s="160"/>
      <c r="B14" s="161"/>
      <c r="C14" s="162"/>
      <c r="D14" s="163">
        <v>29414</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6.37</v>
      </c>
      <c r="C19" s="174">
        <f>ROUND(VALUE(SUBSTITUTE(実質収支比率等に係る経年分析!G$48,"▲","-")),2)</f>
        <v>9.51</v>
      </c>
      <c r="D19" s="174">
        <f>ROUND(VALUE(SUBSTITUTE(実質収支比率等に係る経年分析!H$48,"▲","-")),2)</f>
        <v>12.87</v>
      </c>
      <c r="E19" s="174">
        <f>ROUND(VALUE(SUBSTITUTE(実質収支比率等に係る経年分析!I$48,"▲","-")),2)</f>
        <v>10.86</v>
      </c>
      <c r="F19" s="174">
        <f>ROUND(VALUE(SUBSTITUTE(実質収支比率等に係る経年分析!J$48,"▲","-")),2)</f>
        <v>9.5500000000000007</v>
      </c>
    </row>
    <row r="20" spans="1:11" x14ac:dyDescent="0.2">
      <c r="A20" s="174" t="s">
        <v>53</v>
      </c>
      <c r="B20" s="174">
        <f>ROUND(VALUE(SUBSTITUTE(実質収支比率等に係る経年分析!F$47,"▲","-")),2)</f>
        <v>43.07</v>
      </c>
      <c r="C20" s="174">
        <f>ROUND(VALUE(SUBSTITUTE(実質収支比率等に係る経年分析!G$47,"▲","-")),2)</f>
        <v>33.97</v>
      </c>
      <c r="D20" s="174">
        <f>ROUND(VALUE(SUBSTITUTE(実質収支比率等に係る経年分析!H$47,"▲","-")),2)</f>
        <v>34.54</v>
      </c>
      <c r="E20" s="174">
        <f>ROUND(VALUE(SUBSTITUTE(実質収支比率等に係る経年分析!I$47,"▲","-")),2)</f>
        <v>35.479999999999997</v>
      </c>
      <c r="F20" s="174">
        <f>ROUND(VALUE(SUBSTITUTE(実質収支比率等に係る経年分析!J$47,"▲","-")),2)</f>
        <v>35.04</v>
      </c>
    </row>
    <row r="21" spans="1:11" x14ac:dyDescent="0.2">
      <c r="A21" s="174" t="s">
        <v>54</v>
      </c>
      <c r="B21" s="174">
        <f>IF(ISNUMBER(VALUE(SUBSTITUTE(実質収支比率等に係る経年分析!F$49,"▲","-"))),ROUND(VALUE(SUBSTITUTE(実質収支比率等に係る経年分析!F$49,"▲","-")),2),NA())</f>
        <v>0.87</v>
      </c>
      <c r="C21" s="174">
        <f>IF(ISNUMBER(VALUE(SUBSTITUTE(実質収支比率等に係る経年分析!G$49,"▲","-"))),ROUND(VALUE(SUBSTITUTE(実質収支比率等に係る経年分析!G$49,"▲","-")),2),NA())</f>
        <v>-3.51</v>
      </c>
      <c r="D21" s="174">
        <f>IF(ISNUMBER(VALUE(SUBSTITUTE(実質収支比率等に係る経年分析!H$49,"▲","-"))),ROUND(VALUE(SUBSTITUTE(実質収支比率等に係る経年分析!H$49,"▲","-")),2),NA())</f>
        <v>5.84</v>
      </c>
      <c r="E21" s="174">
        <f>IF(ISNUMBER(VALUE(SUBSTITUTE(実質収支比率等に係る経年分析!I$49,"▲","-"))),ROUND(VALUE(SUBSTITUTE(実質収支比率等に係る経年分析!I$49,"▲","-")),2),NA())</f>
        <v>-2.35</v>
      </c>
      <c r="F21" s="174">
        <f>IF(ISNUMBER(VALUE(SUBSTITUTE(実質収支比率等に係る経年分析!J$49,"▲","-"))),ROUND(VALUE(SUBSTITUTE(実質収支比率等に係る経年分析!J$49,"▲","-")),2),NA())</f>
        <v>-1.18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0.55000000000000004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0.56999999999999995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1.37</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0.55000000000000004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1.64</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3.44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10.86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9.5399999999999991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28.12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19.309999999999999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19.329999999999998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1124</v>
      </c>
      <c r="E42" s="176"/>
      <c r="F42" s="176"/>
      <c r="G42" s="176">
        <f>'実質公債費比率（分子）の構造'!L$52</f>
        <v>1105</v>
      </c>
      <c r="H42" s="176"/>
      <c r="I42" s="176"/>
      <c r="J42" s="176">
        <f>'実質公債費比率（分子）の構造'!M$52</f>
        <v>1110</v>
      </c>
      <c r="K42" s="176"/>
      <c r="L42" s="176"/>
      <c r="M42" s="176">
        <f>'実質公債費比率（分子）の構造'!N$52</f>
        <v>1043</v>
      </c>
      <c r="N42" s="176"/>
      <c r="O42" s="176"/>
      <c r="P42" s="176">
        <f>'実質公債費比率（分子）の構造'!O$52</f>
        <v>959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1</v>
      </c>
      <c r="L44" s="176"/>
      <c r="M44" s="176"/>
      <c r="N44" s="176">
        <f>'実質公債費比率（分子）の構造'!O$50</f>
        <v>1</v>
      </c>
      <c r="O44" s="176"/>
      <c r="P44" s="176"/>
    </row>
    <row r="45" spans="1:16" x14ac:dyDescent="0.2">
      <c r="A45" s="176" t="s">
        <v>63</v>
      </c>
      <c r="B45" s="176">
        <f>'実質公債費比率（分子）の構造'!K$49</f>
        <v>64</v>
      </c>
      <c r="C45" s="176"/>
      <c r="D45" s="176"/>
      <c r="E45" s="176">
        <f>'実質公債費比率（分子）の構造'!L$49</f>
        <v>58</v>
      </c>
      <c r="F45" s="176"/>
      <c r="G45" s="176"/>
      <c r="H45" s="176">
        <f>'実質公債費比率（分子）の構造'!M$49</f>
        <v>52</v>
      </c>
      <c r="I45" s="176"/>
      <c r="J45" s="176"/>
      <c r="K45" s="176">
        <f>'実質公債費比率（分子）の構造'!N$49</f>
        <v>51</v>
      </c>
      <c r="L45" s="176"/>
      <c r="M45" s="176"/>
      <c r="N45" s="176">
        <f>'実質公債費比率（分子）の構造'!O$49</f>
        <v>51</v>
      </c>
      <c r="O45" s="176"/>
      <c r="P45" s="176"/>
    </row>
    <row r="46" spans="1:16" x14ac:dyDescent="0.2">
      <c r="A46" s="176" t="s">
        <v>64</v>
      </c>
      <c r="B46" s="176">
        <f>'実質公債費比率（分子）の構造'!K$48</f>
        <v>603</v>
      </c>
      <c r="C46" s="176"/>
      <c r="D46" s="176"/>
      <c r="E46" s="176">
        <f>'実質公債費比率（分子）の構造'!L$48</f>
        <v>589</v>
      </c>
      <c r="F46" s="176"/>
      <c r="G46" s="176"/>
      <c r="H46" s="176">
        <f>'実質公債費比率（分子）の構造'!M$48</f>
        <v>583</v>
      </c>
      <c r="I46" s="176"/>
      <c r="J46" s="176"/>
      <c r="K46" s="176">
        <f>'実質公債費比率（分子）の構造'!N$48</f>
        <v>557</v>
      </c>
      <c r="L46" s="176"/>
      <c r="M46" s="176"/>
      <c r="N46" s="176">
        <f>'実質公債費比率（分子）の構造'!O$48</f>
        <v>564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793</v>
      </c>
      <c r="C49" s="176"/>
      <c r="D49" s="176"/>
      <c r="E49" s="176">
        <f>'実質公債費比率（分子）の構造'!L$45</f>
        <v>830</v>
      </c>
      <c r="F49" s="176"/>
      <c r="G49" s="176"/>
      <c r="H49" s="176">
        <f>'実質公債費比率（分子）の構造'!M$45</f>
        <v>894</v>
      </c>
      <c r="I49" s="176"/>
      <c r="J49" s="176"/>
      <c r="K49" s="176">
        <f>'実質公債費比率（分子）の構造'!N$45</f>
        <v>935</v>
      </c>
      <c r="L49" s="176"/>
      <c r="M49" s="176"/>
      <c r="N49" s="176">
        <f>'実質公債費比率（分子）の構造'!O$45</f>
        <v>863</v>
      </c>
      <c r="O49" s="176"/>
      <c r="P49" s="176"/>
    </row>
    <row r="50" spans="1:16" x14ac:dyDescent="0.2">
      <c r="A50" s="176" t="s">
        <v>67</v>
      </c>
      <c r="B50" s="176" t="e">
        <f>NA()</f>
        <v>#N/A</v>
      </c>
      <c r="C50" s="176">
        <f>IF(ISNUMBER('実質公債費比率（分子）の構造'!K$53),'実質公債費比率（分子）の構造'!K$53,NA())</f>
        <v>336</v>
      </c>
      <c r="D50" s="176" t="e">
        <f>NA()</f>
        <v>#N/A</v>
      </c>
      <c r="E50" s="176" t="e">
        <f>NA()</f>
        <v>#N/A</v>
      </c>
      <c r="F50" s="176">
        <f>IF(ISNUMBER('実質公債費比率（分子）の構造'!L$53),'実質公債費比率（分子）の構造'!L$53,NA())</f>
        <v>372</v>
      </c>
      <c r="G50" s="176" t="e">
        <f>NA()</f>
        <v>#N/A</v>
      </c>
      <c r="H50" s="176" t="e">
        <f>NA()</f>
        <v>#N/A</v>
      </c>
      <c r="I50" s="176">
        <f>IF(ISNUMBER('実質公債費比率（分子）の構造'!M$53),'実質公債費比率（分子）の構造'!M$53,NA())</f>
        <v>419</v>
      </c>
      <c r="J50" s="176" t="e">
        <f>NA()</f>
        <v>#N/A</v>
      </c>
      <c r="K50" s="176" t="e">
        <f>NA()</f>
        <v>#N/A</v>
      </c>
      <c r="L50" s="176">
        <f>IF(ISNUMBER('実質公債費比率（分子）の構造'!N$53),'実質公債費比率（分子）の構造'!N$53,NA())</f>
        <v>501</v>
      </c>
      <c r="M50" s="176" t="e">
        <f>NA()</f>
        <v>#N/A</v>
      </c>
      <c r="N50" s="176" t="e">
        <f>NA()</f>
        <v>#N/A</v>
      </c>
      <c r="O50" s="176">
        <f>IF(ISNUMBER('実質公債費比率（分子）の構造'!O$53),'実質公債費比率（分子）の構造'!O$53,NA())</f>
        <v>520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10310</v>
      </c>
      <c r="E56" s="175"/>
      <c r="F56" s="175"/>
      <c r="G56" s="175">
        <f>'将来負担比率（分子）の構造'!J$52</f>
        <v>10104</v>
      </c>
      <c r="H56" s="175"/>
      <c r="I56" s="175"/>
      <c r="J56" s="175">
        <f>'将来負担比率（分子）の構造'!K$52</f>
        <v>9903</v>
      </c>
      <c r="K56" s="175"/>
      <c r="L56" s="175"/>
      <c r="M56" s="175">
        <f>'将来負担比率（分子）の構造'!L$52</f>
        <v>9631</v>
      </c>
      <c r="N56" s="175"/>
      <c r="O56" s="175"/>
      <c r="P56" s="175">
        <f>'将来負担比率（分子）の構造'!M$52</f>
        <v>9029</v>
      </c>
    </row>
    <row r="57" spans="1:16" x14ac:dyDescent="0.2">
      <c r="A57" s="175" t="s">
        <v>42</v>
      </c>
      <c r="B57" s="175"/>
      <c r="C57" s="175"/>
      <c r="D57" s="175">
        <f>'将来負担比率（分子）の構造'!I$51</f>
        <v>1572</v>
      </c>
      <c r="E57" s="175"/>
      <c r="F57" s="175"/>
      <c r="G57" s="175">
        <f>'将来負担比率（分子）の構造'!J$51</f>
        <v>1548</v>
      </c>
      <c r="H57" s="175"/>
      <c r="I57" s="175"/>
      <c r="J57" s="175">
        <f>'将来負担比率（分子）の構造'!K$51</f>
        <v>1375</v>
      </c>
      <c r="K57" s="175"/>
      <c r="L57" s="175"/>
      <c r="M57" s="175">
        <f>'将来負担比率（分子）の構造'!L$51</f>
        <v>1283</v>
      </c>
      <c r="N57" s="175"/>
      <c r="O57" s="175"/>
      <c r="P57" s="175">
        <f>'将来負担比率（分子）の構造'!M$51</f>
        <v>1140</v>
      </c>
    </row>
    <row r="58" spans="1:16" x14ac:dyDescent="0.2">
      <c r="A58" s="175" t="s">
        <v>41</v>
      </c>
      <c r="B58" s="175"/>
      <c r="C58" s="175"/>
      <c r="D58" s="175">
        <f>'将来負担比率（分子）の構造'!I$50</f>
        <v>6833</v>
      </c>
      <c r="E58" s="175"/>
      <c r="F58" s="175"/>
      <c r="G58" s="175">
        <f>'将来負担比率（分子）の構造'!J$50</f>
        <v>6500</v>
      </c>
      <c r="H58" s="175"/>
      <c r="I58" s="175"/>
      <c r="J58" s="175">
        <f>'将来負担比率（分子）の構造'!K$50</f>
        <v>6764</v>
      </c>
      <c r="K58" s="175"/>
      <c r="L58" s="175"/>
      <c r="M58" s="175">
        <f>'将来負担比率（分子）の構造'!L$50</f>
        <v>6845</v>
      </c>
      <c r="N58" s="175"/>
      <c r="O58" s="175"/>
      <c r="P58" s="175">
        <f>'将来負担比率（分子）の構造'!M$50</f>
        <v>6465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890</v>
      </c>
      <c r="C62" s="175"/>
      <c r="D62" s="175"/>
      <c r="E62" s="175">
        <f>'将来負担比率（分子）の構造'!J$45</f>
        <v>890</v>
      </c>
      <c r="F62" s="175"/>
      <c r="G62" s="175"/>
      <c r="H62" s="175">
        <f>'将来負担比率（分子）の構造'!K$45</f>
        <v>774</v>
      </c>
      <c r="I62" s="175"/>
      <c r="J62" s="175"/>
      <c r="K62" s="175">
        <f>'将来負担比率（分子）の構造'!L$45</f>
        <v>753</v>
      </c>
      <c r="L62" s="175"/>
      <c r="M62" s="175"/>
      <c r="N62" s="175">
        <f>'将来負担比率（分子）の構造'!M$45</f>
        <v>718</v>
      </c>
      <c r="O62" s="175"/>
      <c r="P62" s="175"/>
    </row>
    <row r="63" spans="1:16" x14ac:dyDescent="0.2">
      <c r="A63" s="175" t="s">
        <v>34</v>
      </c>
      <c r="B63" s="175">
        <f>'将来負担比率（分子）の構造'!I$44</f>
        <v>339</v>
      </c>
      <c r="C63" s="175"/>
      <c r="D63" s="175"/>
      <c r="E63" s="175">
        <f>'将来負担比率（分子）の構造'!J$44</f>
        <v>276</v>
      </c>
      <c r="F63" s="175"/>
      <c r="G63" s="175"/>
      <c r="H63" s="175">
        <f>'将来負担比率（分子）の構造'!K$44</f>
        <v>332</v>
      </c>
      <c r="I63" s="175"/>
      <c r="J63" s="175"/>
      <c r="K63" s="175">
        <f>'将来負担比率（分子）の構造'!L$44</f>
        <v>315</v>
      </c>
      <c r="L63" s="175"/>
      <c r="M63" s="175"/>
      <c r="N63" s="175">
        <f>'将来負担比率（分子）の構造'!M$44</f>
        <v>365</v>
      </c>
      <c r="O63" s="175"/>
      <c r="P63" s="175"/>
    </row>
    <row r="64" spans="1:16" x14ac:dyDescent="0.2">
      <c r="A64" s="175" t="s">
        <v>33</v>
      </c>
      <c r="B64" s="175">
        <f>'将来負担比率（分子）の構造'!I$43</f>
        <v>6834</v>
      </c>
      <c r="C64" s="175"/>
      <c r="D64" s="175"/>
      <c r="E64" s="175">
        <f>'将来負担比率（分子）の構造'!J$43</f>
        <v>6475</v>
      </c>
      <c r="F64" s="175"/>
      <c r="G64" s="175"/>
      <c r="H64" s="175">
        <f>'将来負担比率（分子）の構造'!K$43</f>
        <v>5950</v>
      </c>
      <c r="I64" s="175"/>
      <c r="J64" s="175"/>
      <c r="K64" s="175">
        <f>'将来負担比率（分子）の構造'!L$43</f>
        <v>5679</v>
      </c>
      <c r="L64" s="175"/>
      <c r="M64" s="175"/>
      <c r="N64" s="175">
        <f>'将来負担比率（分子）の構造'!M$43</f>
        <v>5382</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6268</v>
      </c>
      <c r="C66" s="175"/>
      <c r="D66" s="175"/>
      <c r="E66" s="175">
        <f>'将来負担比率（分子）の構造'!J$41</f>
        <v>6399</v>
      </c>
      <c r="F66" s="175"/>
      <c r="G66" s="175"/>
      <c r="H66" s="175">
        <f>'将来負担比率（分子）の構造'!K$41</f>
        <v>6656</v>
      </c>
      <c r="I66" s="175"/>
      <c r="J66" s="175"/>
      <c r="K66" s="175">
        <f>'将来負担比率（分子）の構造'!L$41</f>
        <v>6000</v>
      </c>
      <c r="L66" s="175"/>
      <c r="M66" s="175"/>
      <c r="N66" s="175">
        <f>'将来負担比率（分子）の構造'!M$41</f>
        <v>6081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2615</v>
      </c>
      <c r="C72" s="179">
        <f>基金残高に係る経年分析!G55</f>
        <v>2615</v>
      </c>
      <c r="D72" s="179">
        <f>基金残高に係る経年分析!H55</f>
        <v>2615</v>
      </c>
    </row>
    <row r="73" spans="1:16" x14ac:dyDescent="0.2">
      <c r="A73" s="178" t="s">
        <v>74</v>
      </c>
      <c r="B73" s="179">
        <f>基金残高に係る経年分析!F56</f>
        <v>1356</v>
      </c>
      <c r="C73" s="179">
        <f>基金残高に係る経年分析!G56</f>
        <v>1207</v>
      </c>
      <c r="D73" s="179">
        <f>基金残高に係る経年分析!H56</f>
        <v>1089</v>
      </c>
    </row>
    <row r="74" spans="1:16" x14ac:dyDescent="0.2">
      <c r="A74" s="178" t="s">
        <v>75</v>
      </c>
      <c r="B74" s="179">
        <f>基金残高に係る経年分析!F57</f>
        <v>1008</v>
      </c>
      <c r="C74" s="179">
        <f>基金残高に係る経年分析!G57</f>
        <v>1189</v>
      </c>
      <c r="D74" s="179">
        <f>基金残高に係る経年分析!H57</f>
        <v>914</v>
      </c>
    </row>
  </sheetData>
  <sheetProtection algorithmName="SHA-512" hashValue="y54vFaXic61HjfHrdB5WqWPKB41YWuPrstiGPtOpUsr/vwAsBZpilOHLLoQw7MkxDjSCpJjNf9liQ4vBq+mImg==" saltValue="H1BvByaO/hgge+F7d2Lh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2025-03-13T02:23:26Z</cp:lastPrinted>
  <dcterms:created xsi:type="dcterms:W3CDTF">2025-02-19T01:16:03Z</dcterms:created>
  <dcterms:modified xsi:type="dcterms:W3CDTF">2025-09-22T08:50:03Z</dcterms:modified>
  <cp:category/>
</cp:coreProperties>
</file>